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20730" windowHeight="11700" firstSheet="1" activeTab="5"/>
  </bookViews>
  <sheets>
    <sheet name="Fig 1" sheetId="2" r:id="rId1"/>
    <sheet name="Fig 2" sheetId="3" r:id="rId2"/>
    <sheet name="Fig 3-PLFAs classification %" sheetId="4" r:id="rId3"/>
    <sheet name="Fig 3-MVOCs classification %" sheetId="5" r:id="rId4"/>
    <sheet name="Figs 5, 6, 7" sheetId="1" r:id="rId5"/>
    <sheet name="Table 2-PLFAs biomass" sheetId="6" r:id="rId6"/>
    <sheet name="Fig SI 1" sheetId="7" r:id="rId7"/>
  </sheets>
  <calcPr calcId="145621"/>
</workbook>
</file>

<file path=xl/calcChain.xml><?xml version="1.0" encoding="utf-8"?>
<calcChain xmlns="http://schemas.openxmlformats.org/spreadsheetml/2006/main">
  <c r="P41" i="4" l="1"/>
  <c r="P39" i="4"/>
  <c r="P37" i="4"/>
  <c r="O41" i="4"/>
  <c r="O39" i="4"/>
  <c r="N39" i="4"/>
  <c r="N37" i="4"/>
  <c r="M11" i="4"/>
  <c r="M9" i="4"/>
  <c r="M7" i="4"/>
  <c r="J27" i="4"/>
  <c r="H27" i="4"/>
  <c r="F27" i="4"/>
  <c r="D27" i="4"/>
  <c r="M3" i="4"/>
  <c r="M37" i="4"/>
  <c r="M41" i="4"/>
  <c r="M39" i="4"/>
  <c r="P11" i="4"/>
  <c r="P7" i="4"/>
  <c r="O9" i="4"/>
  <c r="O8" i="4"/>
  <c r="O7" i="4"/>
  <c r="N11" i="4"/>
  <c r="N9" i="4"/>
  <c r="N7" i="4"/>
  <c r="J4" i="4" l="1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3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3" i="4"/>
  <c r="G27" i="4"/>
  <c r="E27" i="4"/>
  <c r="C27" i="4"/>
  <c r="I27" i="4"/>
  <c r="R106" i="2" l="1"/>
  <c r="Q106" i="2"/>
  <c r="P106" i="2"/>
  <c r="O106" i="2"/>
  <c r="N106" i="2"/>
  <c r="M106" i="2"/>
  <c r="L106" i="2"/>
  <c r="K106" i="2"/>
  <c r="J106" i="2"/>
  <c r="I106" i="2"/>
  <c r="H106" i="2"/>
  <c r="G106" i="2"/>
  <c r="F106" i="2"/>
  <c r="E106" i="2"/>
  <c r="D106" i="2"/>
  <c r="C106" i="2"/>
</calcChain>
</file>

<file path=xl/sharedStrings.xml><?xml version="1.0" encoding="utf-8"?>
<sst xmlns="http://schemas.openxmlformats.org/spreadsheetml/2006/main" count="895" uniqueCount="210">
  <si>
    <t>compost</t>
  </si>
  <si>
    <t>wwtp</t>
  </si>
  <si>
    <t>farm</t>
  </si>
  <si>
    <t>park</t>
  </si>
  <si>
    <t>Ethanol</t>
  </si>
  <si>
    <t>2-Propanol, 2-methyl-</t>
  </si>
  <si>
    <t>Isopropyl Alcohol</t>
  </si>
  <si>
    <t>2-Butanol</t>
  </si>
  <si>
    <t>1-Butanol</t>
  </si>
  <si>
    <t>2-Propanol, 1-methoxy-</t>
  </si>
  <si>
    <t>1-Hexanol, 2-ethyl-</t>
  </si>
  <si>
    <t>Phenol</t>
  </si>
  <si>
    <t>1-Pentyn-3-ol, 3,4-dimethyl-</t>
  </si>
  <si>
    <t>Formaldehyde</t>
  </si>
  <si>
    <t>Acetaldehyde</t>
  </si>
  <si>
    <t>2-Propenal</t>
  </si>
  <si>
    <t>Propanal</t>
  </si>
  <si>
    <t>Butanal</t>
  </si>
  <si>
    <t>Hexanal</t>
  </si>
  <si>
    <t>Nonanal</t>
  </si>
  <si>
    <t>Dodecanal</t>
  </si>
  <si>
    <t>Undecanal</t>
  </si>
  <si>
    <t>Propene</t>
  </si>
  <si>
    <t>Ethane</t>
  </si>
  <si>
    <t>Isobutane</t>
  </si>
  <si>
    <t>1-Butene</t>
  </si>
  <si>
    <t>Butane</t>
  </si>
  <si>
    <t>1-Butene, 3-methyl-</t>
  </si>
  <si>
    <t>Butane, 2-methyl-</t>
  </si>
  <si>
    <t>1-Pentene</t>
  </si>
  <si>
    <t>2-Pentene, (Z)-</t>
  </si>
  <si>
    <t>Pentane</t>
  </si>
  <si>
    <t>2-Pentene, (E)-</t>
  </si>
  <si>
    <t>1-Pentene, 2-methyl-</t>
  </si>
  <si>
    <t>Pentane, 3-methyl-</t>
  </si>
  <si>
    <t>2-Hexene</t>
  </si>
  <si>
    <t>Hexane, 2,4-dimethyl-</t>
  </si>
  <si>
    <t>Butane, 2,2,3,3-tetramethyl-</t>
  </si>
  <si>
    <t>1-Octene</t>
  </si>
  <si>
    <t>Octane</t>
  </si>
  <si>
    <t>Nonane</t>
  </si>
  <si>
    <t>Undecane</t>
  </si>
  <si>
    <t>Decane</t>
  </si>
  <si>
    <t>Tetradecane</t>
  </si>
  <si>
    <t>Dodecane</t>
  </si>
  <si>
    <t>Propanoic acid, 2,2-dimethyl-</t>
  </si>
  <si>
    <t>1,3-Butadiene, 2-methyl-</t>
  </si>
  <si>
    <t>Acetic acid, methyl ester</t>
  </si>
  <si>
    <t>Ethyl Acetate</t>
  </si>
  <si>
    <t>Hexane, 3-ethyl-</t>
  </si>
  <si>
    <t>Ethyl ether</t>
  </si>
  <si>
    <t>Propane, 2-methoxy-2-methyl-</t>
  </si>
  <si>
    <t>Acetone</t>
  </si>
  <si>
    <t>2-Propanone, 1-hydroxy-</t>
  </si>
  <si>
    <t>3-Hexanone, 2,2-dimethyl-</t>
  </si>
  <si>
    <t>2-Butanone</t>
  </si>
  <si>
    <t>Dimethyl sulfone</t>
  </si>
  <si>
    <t>Acetic acid</t>
  </si>
  <si>
    <t>Formic acid, butyl ester</t>
  </si>
  <si>
    <t>Hexanoic acid</t>
  </si>
  <si>
    <t>Pentanoic acid</t>
  </si>
  <si>
    <t>Octanoic Acid</t>
  </si>
  <si>
    <t>Benzoic acid</t>
  </si>
  <si>
    <t>Nonanoic acid</t>
  </si>
  <si>
    <t>n-Decanoic acid</t>
  </si>
  <si>
    <t>1,2-Benzenedicarboxylic acid</t>
  </si>
  <si>
    <t>i14:0</t>
  </si>
  <si>
    <t>C14:0</t>
  </si>
  <si>
    <t>Unknown 1</t>
  </si>
  <si>
    <t>Unknown 2</t>
  </si>
  <si>
    <t>Unknown 3</t>
  </si>
  <si>
    <t>Unknown 4</t>
  </si>
  <si>
    <t>C15:1</t>
  </si>
  <si>
    <t>C15:0</t>
  </si>
  <si>
    <t>i16:0</t>
  </si>
  <si>
    <t>16:0 cis</t>
  </si>
  <si>
    <t>C16:0</t>
  </si>
  <si>
    <t>C17:1</t>
  </si>
  <si>
    <t>2OH-16:0</t>
  </si>
  <si>
    <t>C17:0</t>
  </si>
  <si>
    <t>C18:3n6</t>
  </si>
  <si>
    <t>18:2 cis 9-12</t>
  </si>
  <si>
    <t>C18:2n6c</t>
  </si>
  <si>
    <t>18:1 cis</t>
  </si>
  <si>
    <t>C18:3n3</t>
  </si>
  <si>
    <t>C18:0</t>
  </si>
  <si>
    <t>C18:1n9t</t>
  </si>
  <si>
    <t>C19:0 cis</t>
  </si>
  <si>
    <t>C19:0</t>
  </si>
  <si>
    <t>C20:5n3</t>
  </si>
  <si>
    <t>Isopropyl alcohol</t>
  </si>
  <si>
    <t>2-Propanol,1-methoxy</t>
  </si>
  <si>
    <t>1-pPentyn-3-ol,3,4-dimethyl</t>
  </si>
  <si>
    <t>Butane,2,2,3,3-tetramethyl</t>
  </si>
  <si>
    <t>Hexane, 3-ethyl</t>
  </si>
  <si>
    <t>Propane,2-methoxy-2-methyl</t>
  </si>
  <si>
    <t>3-Hexanone,2,2dimethyl</t>
  </si>
  <si>
    <t>MVOCs</t>
  </si>
  <si>
    <t>PLFAs</t>
  </si>
  <si>
    <r>
      <t>average concentration ng m</t>
    </r>
    <r>
      <rPr>
        <b/>
        <vertAlign val="superscript"/>
        <sz val="11"/>
        <color theme="1"/>
        <rFont val="Arial"/>
        <family val="2"/>
      </rPr>
      <t>-3</t>
    </r>
  </si>
  <si>
    <t>summer</t>
  </si>
  <si>
    <t>winter</t>
  </si>
  <si>
    <t xml:space="preserve">Colchester Compost </t>
  </si>
  <si>
    <t>Cotton Valley WWTP</t>
  </si>
  <si>
    <t>London farm</t>
  </si>
  <si>
    <t>London Olympic park</t>
  </si>
  <si>
    <t>Summer 2016</t>
  </si>
  <si>
    <t>Winter 2017</t>
  </si>
  <si>
    <t>Classification</t>
  </si>
  <si>
    <t>av</t>
  </si>
  <si>
    <t>sd</t>
  </si>
  <si>
    <t>Alkane</t>
  </si>
  <si>
    <t>Aldehyde</t>
  </si>
  <si>
    <t>Methyl Alcohol</t>
  </si>
  <si>
    <t>VOCs</t>
  </si>
  <si>
    <t>Propane, 1-nitro-</t>
  </si>
  <si>
    <t>Ester</t>
  </si>
  <si>
    <t>Alcohol</t>
  </si>
  <si>
    <t>Acetonitrile</t>
  </si>
  <si>
    <t>Ketone</t>
  </si>
  <si>
    <t>Methoxyacetyl chloride</t>
  </si>
  <si>
    <t>Methylamine</t>
  </si>
  <si>
    <t>Ether</t>
  </si>
  <si>
    <t>Hydrazine, methyl-</t>
  </si>
  <si>
    <t>Ethane, 1,2-diethoxy-</t>
  </si>
  <si>
    <t>ketone</t>
  </si>
  <si>
    <t>Methylene Chloride</t>
  </si>
  <si>
    <t>Trimethylene oxide</t>
  </si>
  <si>
    <t>aldehyde</t>
  </si>
  <si>
    <t>Organic acids</t>
  </si>
  <si>
    <t>Methyl vinyl ketone</t>
  </si>
  <si>
    <t>Acetamide</t>
  </si>
  <si>
    <t>Cyclopentane</t>
  </si>
  <si>
    <t>Silane, tetramethyl-</t>
  </si>
  <si>
    <t>2,4-Hexadiyne</t>
  </si>
  <si>
    <t>Trichloromethane</t>
  </si>
  <si>
    <t>Acetamide, 2-fluoro-</t>
  </si>
  <si>
    <t>Cyclohexane</t>
  </si>
  <si>
    <t>Carbon Tetrachloride</t>
  </si>
  <si>
    <t>Benzene</t>
  </si>
  <si>
    <t>Cycloheptane</t>
  </si>
  <si>
    <t>(R)-(+)-3-Methylcyclopentanone</t>
  </si>
  <si>
    <t>Toluene</t>
  </si>
  <si>
    <t>1,3,5-Cycloheptatriene</t>
  </si>
  <si>
    <t>Tetrachloroethylene</t>
  </si>
  <si>
    <t>Ethylbenzene</t>
  </si>
  <si>
    <t>o-Xylene</t>
  </si>
  <si>
    <t>Cyclohexene, 1-methyl-4-(1-methylethylidene)-</t>
  </si>
  <si>
    <t>p-Xylene</t>
  </si>
  <si>
    <t>Benzaldehyde</t>
  </si>
  <si>
    <t>1,4-Cyclohexadiene, 1-methyl-4-(1-methylethyl)-</t>
  </si>
  <si>
    <t>Benzene, 1-methyl-2-(1-methylethyl)-</t>
  </si>
  <si>
    <t>Eucalyptol</t>
  </si>
  <si>
    <t>Acetophenone</t>
  </si>
  <si>
    <t>Benzonitrile</t>
  </si>
  <si>
    <t>ΣTOTAL VOCs</t>
  </si>
  <si>
    <t>Compost facility</t>
  </si>
  <si>
    <t>WWTP</t>
  </si>
  <si>
    <t>Farm</t>
  </si>
  <si>
    <t>Park</t>
  </si>
  <si>
    <t>∑MVOCs</t>
  </si>
  <si>
    <t>na</t>
  </si>
  <si>
    <t>∑VOCs</t>
  </si>
  <si>
    <t>∑PLFAs</t>
  </si>
  <si>
    <t>%</t>
  </si>
  <si>
    <t>CV wwtp</t>
  </si>
  <si>
    <t>Bacillus or Arthrobacter</t>
  </si>
  <si>
    <t>Cyanobacteria, diatoms, green algae</t>
  </si>
  <si>
    <t>Fungi</t>
  </si>
  <si>
    <t>18:1w9</t>
  </si>
  <si>
    <t>Fungi/Gram-positive</t>
  </si>
  <si>
    <t>General bacteria</t>
  </si>
  <si>
    <t>Gram-negative</t>
  </si>
  <si>
    <t>Gram-positive</t>
  </si>
  <si>
    <t>Saprotrophic fungi</t>
  </si>
  <si>
    <t xml:space="preserve">Unknown </t>
  </si>
  <si>
    <t>London park</t>
  </si>
  <si>
    <t>CV WWTP</t>
  </si>
  <si>
    <t>Colchester compost</t>
  </si>
  <si>
    <r>
      <t>ng m</t>
    </r>
    <r>
      <rPr>
        <b/>
        <vertAlign val="superscript"/>
        <sz val="11"/>
        <color theme="1"/>
        <rFont val="Arial"/>
        <family val="2"/>
      </rPr>
      <t>-3</t>
    </r>
  </si>
  <si>
    <t>total</t>
  </si>
  <si>
    <t>PLFA</t>
  </si>
  <si>
    <t>moles</t>
  </si>
  <si>
    <t>ng/m3</t>
  </si>
  <si>
    <t>nmol/m3</t>
  </si>
  <si>
    <t>Alcohols</t>
  </si>
  <si>
    <t>Aldehydes</t>
  </si>
  <si>
    <t>Alkanes</t>
  </si>
  <si>
    <t>Esters</t>
  </si>
  <si>
    <t>Ethers</t>
  </si>
  <si>
    <t>Ketones</t>
  </si>
  <si>
    <t>PLFA name</t>
  </si>
  <si>
    <t>Taxononomy</t>
  </si>
  <si>
    <t>London olympic park</t>
  </si>
  <si>
    <t xml:space="preserve">a16:0 </t>
  </si>
  <si>
    <t>Unknown</t>
  </si>
  <si>
    <t>Winter</t>
  </si>
  <si>
    <t>Summer</t>
  </si>
  <si>
    <r>
      <t>average concentration (ng m</t>
    </r>
    <r>
      <rPr>
        <b/>
        <vertAlign val="superscript"/>
        <sz val="11"/>
        <color theme="1"/>
        <rFont val="Arial"/>
        <family val="2"/>
      </rPr>
      <t>-3</t>
    </r>
    <r>
      <rPr>
        <b/>
        <sz val="11"/>
        <color theme="1"/>
        <rFont val="Arial"/>
        <family val="2"/>
      </rPr>
      <t>)  and standard deviation</t>
    </r>
  </si>
  <si>
    <t>Time (hh:mm)</t>
  </si>
  <si>
    <r>
      <t>ng m</t>
    </r>
    <r>
      <rPr>
        <b/>
        <vertAlign val="superscript"/>
        <sz val="11"/>
        <color theme="1"/>
        <rFont val="Calibri"/>
        <family val="2"/>
        <scheme val="minor"/>
      </rPr>
      <t>-3</t>
    </r>
  </si>
  <si>
    <t>compost summer</t>
  </si>
  <si>
    <t>WWTP summer</t>
  </si>
  <si>
    <t>london farm summer</t>
  </si>
  <si>
    <t>london park summer</t>
  </si>
  <si>
    <t>compost winter</t>
  </si>
  <si>
    <t>WWTP winter</t>
  </si>
  <si>
    <t>farm winter</t>
  </si>
  <si>
    <t>park winter</t>
  </si>
  <si>
    <t>Compost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</si>
</sst>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3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Arial"/>
      <family val="2"/>
    </font>
    <font>
      <b/>
      <vertAlign val="superscript"/>
      <sz val="11"/>
      <color theme="1"/>
      <name val="Arial"/>
      <family val="2"/>
    </font>
    <font>
      <sz val="11"/>
      <name val="Arial"/>
      <family val="2"/>
    </font>
    <font>
      <b/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vertAlign val="superscript"/>
      <sz val="11"/>
      <color theme="1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/>
      <bottom style="thick">
        <color rgb="FFFF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rgb="FFFF000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/>
      <top style="thin">
        <color indexed="64"/>
      </top>
      <bottom style="thick">
        <color rgb="FFFF0000"/>
      </bottom>
      <diagonal/>
    </border>
    <border>
      <left style="thin">
        <color indexed="64"/>
      </left>
      <right/>
      <top/>
      <bottom style="thick">
        <color rgb="FFFF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5" fillId="2" borderId="0" applyNumberFormat="0" applyBorder="0" applyAlignment="0" applyProtection="0"/>
    <xf numFmtId="0" fontId="19" fillId="0" borderId="9" applyNumberFormat="0" applyFill="0" applyAlignment="0" applyProtection="0"/>
    <xf numFmtId="0" fontId="33" fillId="0" borderId="0" applyNumberFormat="0" applyFill="0" applyBorder="0" applyAlignment="0" applyProtection="0"/>
    <xf numFmtId="0" fontId="32" fillId="7" borderId="7" applyNumberFormat="0" applyAlignment="0" applyProtection="0"/>
    <xf numFmtId="0" fontId="29" fillId="6" borderId="5" applyNumberFormat="0" applyAlignment="0" applyProtection="0"/>
    <xf numFmtId="0" fontId="31" fillId="0" borderId="6" applyNumberFormat="0" applyFill="0" applyAlignment="0" applyProtection="0"/>
    <xf numFmtId="0" fontId="24" fillId="0" borderId="3" applyNumberFormat="0" applyFill="0" applyAlignment="0" applyProtection="0"/>
    <xf numFmtId="0" fontId="18" fillId="8" borderId="8" applyNumberFormat="0" applyFont="0" applyAlignment="0" applyProtection="0"/>
    <xf numFmtId="0" fontId="20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2" fillId="0" borderId="1" applyNumberFormat="0" applyFill="0" applyAlignment="0" applyProtection="0"/>
    <xf numFmtId="0" fontId="23" fillId="0" borderId="2" applyNumberFormat="0" applyFill="0" applyAlignment="0" applyProtection="0"/>
    <xf numFmtId="0" fontId="27" fillId="4" borderId="0" applyNumberFormat="0" applyBorder="0" applyAlignment="0" applyProtection="0"/>
    <xf numFmtId="0" fontId="30" fillId="6" borderId="4" applyNumberFormat="0" applyAlignment="0" applyProtection="0"/>
    <xf numFmtId="0" fontId="28" fillId="5" borderId="4" applyNumberFormat="0" applyAlignment="0" applyProtection="0"/>
    <xf numFmtId="0" fontId="26" fillId="3" borderId="0" applyNumberFormat="0" applyBorder="0" applyAlignment="0" applyProtection="0"/>
    <xf numFmtId="0" fontId="18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9" borderId="0" applyNumberFormat="0" applyBorder="0" applyAlignment="0" applyProtection="0"/>
    <xf numFmtId="0" fontId="18" fillId="27" borderId="0" applyNumberFormat="0" applyBorder="0" applyAlignment="0" applyProtection="0"/>
    <xf numFmtId="0" fontId="34" fillId="13" borderId="0" applyNumberFormat="0" applyBorder="0" applyAlignment="0" applyProtection="0"/>
    <xf numFmtId="0" fontId="18" fillId="26" borderId="0" applyNumberFormat="0" applyBorder="0" applyAlignment="0" applyProtection="0"/>
    <xf numFmtId="0" fontId="18" fillId="15" borderId="0" applyNumberFormat="0" applyBorder="0" applyAlignment="0" applyProtection="0"/>
    <xf numFmtId="0" fontId="34" fillId="12" borderId="0" applyNumberFormat="0" applyBorder="0" applyAlignment="0" applyProtection="0"/>
    <xf numFmtId="0" fontId="18" fillId="30" borderId="0" applyNumberFormat="0" applyBorder="0" applyAlignment="0" applyProtection="0"/>
    <xf numFmtId="0" fontId="34" fillId="29" borderId="0" applyNumberFormat="0" applyBorder="0" applyAlignment="0" applyProtection="0"/>
    <xf numFmtId="0" fontId="34" fillId="20" borderId="0" applyNumberFormat="0" applyBorder="0" applyAlignment="0" applyProtection="0"/>
    <xf numFmtId="0" fontId="18" fillId="22" borderId="0" applyNumberFormat="0" applyBorder="0" applyAlignment="0" applyProtection="0"/>
    <xf numFmtId="0" fontId="34" fillId="16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18" borderId="0" applyNumberFormat="0" applyBorder="0" applyAlignment="0" applyProtection="0"/>
    <xf numFmtId="0" fontId="34" fillId="25" borderId="0" applyNumberFormat="0" applyBorder="0" applyAlignment="0" applyProtection="0"/>
    <xf numFmtId="0" fontId="34" fillId="24" borderId="0" applyNumberFormat="0" applyBorder="0" applyAlignment="0" applyProtection="0"/>
    <xf numFmtId="0" fontId="18" fillId="14" borderId="0" applyNumberFormat="0" applyBorder="0" applyAlignment="0" applyProtection="0"/>
    <xf numFmtId="0" fontId="34" fillId="17" borderId="0" applyNumberFormat="0" applyBorder="0" applyAlignment="0" applyProtection="0"/>
    <xf numFmtId="0" fontId="34" fillId="21" borderId="0" applyNumberFormat="0" applyBorder="0" applyAlignment="0" applyProtection="0"/>
    <xf numFmtId="0" fontId="34" fillId="9" borderId="0" applyNumberFormat="0" applyBorder="0" applyAlignment="0" applyProtection="0"/>
    <xf numFmtId="0" fontId="34" fillId="28" borderId="0" applyNumberFormat="0" applyBorder="0" applyAlignment="0" applyProtection="0"/>
    <xf numFmtId="0" fontId="34" fillId="32" borderId="0" applyNumberFormat="0" applyBorder="0" applyAlignment="0" applyProtection="0"/>
  </cellStyleXfs>
  <cellXfs count="246">
    <xf numFmtId="0" fontId="0" fillId="0" borderId="0" xfId="0"/>
    <xf numFmtId="0" fontId="0" fillId="0" borderId="0" xfId="0"/>
    <xf numFmtId="0" fontId="0" fillId="0" borderId="10" xfId="0" applyBorder="1"/>
    <xf numFmtId="1" fontId="0" fillId="33" borderId="10" xfId="0" applyNumberFormat="1" applyFill="1" applyBorder="1" applyAlignment="1">
      <alignment horizontal="right"/>
    </xf>
    <xf numFmtId="1" fontId="0" fillId="38" borderId="10" xfId="0" applyNumberFormat="1" applyFill="1" applyBorder="1" applyAlignment="1">
      <alignment horizontal="right"/>
    </xf>
    <xf numFmtId="1" fontId="18" fillId="33" borderId="10" xfId="42" applyNumberFormat="1" applyFill="1" applyBorder="1" applyAlignment="1">
      <alignment horizontal="right"/>
    </xf>
    <xf numFmtId="1" fontId="18" fillId="37" borderId="10" xfId="42" applyNumberFormat="1" applyFill="1" applyBorder="1" applyAlignment="1">
      <alignment horizontal="right"/>
    </xf>
    <xf numFmtId="1" fontId="18" fillId="39" borderId="10" xfId="42" applyNumberFormat="1" applyFill="1" applyBorder="1" applyAlignment="1">
      <alignment horizontal="right"/>
    </xf>
    <xf numFmtId="1" fontId="18" fillId="38" borderId="10" xfId="42" applyNumberFormat="1" applyFill="1" applyBorder="1" applyAlignment="1">
      <alignment horizontal="right"/>
    </xf>
    <xf numFmtId="0" fontId="0" fillId="0" borderId="13" xfId="0" applyBorder="1"/>
    <xf numFmtId="1" fontId="18" fillId="33" borderId="13" xfId="42" applyNumberFormat="1" applyFill="1" applyBorder="1" applyAlignment="1">
      <alignment horizontal="right"/>
    </xf>
    <xf numFmtId="1" fontId="18" fillId="37" borderId="13" xfId="42" applyNumberFormat="1" applyFill="1" applyBorder="1" applyAlignment="1">
      <alignment horizontal="right"/>
    </xf>
    <xf numFmtId="1" fontId="18" fillId="39" borderId="13" xfId="42" applyNumberFormat="1" applyFill="1" applyBorder="1" applyAlignment="1">
      <alignment horizontal="right"/>
    </xf>
    <xf numFmtId="1" fontId="18" fillId="38" borderId="13" xfId="42" applyNumberFormat="1" applyFill="1" applyBorder="1" applyAlignment="1">
      <alignment horizontal="right"/>
    </xf>
    <xf numFmtId="1" fontId="0" fillId="33" borderId="13" xfId="0" applyNumberFormat="1" applyFill="1" applyBorder="1" applyAlignment="1">
      <alignment horizontal="right"/>
    </xf>
    <xf numFmtId="1" fontId="0" fillId="38" borderId="13" xfId="0" applyNumberFormat="1" applyFill="1" applyBorder="1" applyAlignment="1">
      <alignment horizontal="right"/>
    </xf>
    <xf numFmtId="0" fontId="18" fillId="0" borderId="10" xfId="42" applyFont="1" applyBorder="1"/>
    <xf numFmtId="1" fontId="21" fillId="33" borderId="10" xfId="42" applyNumberFormat="1" applyFont="1" applyFill="1" applyBorder="1"/>
    <xf numFmtId="1" fontId="18" fillId="34" borderId="10" xfId="42" applyNumberFormat="1" applyFill="1" applyBorder="1" applyAlignment="1">
      <alignment horizontal="right"/>
    </xf>
    <xf numFmtId="1" fontId="18" fillId="36" borderId="10" xfId="42" applyNumberFormat="1" applyFont="1" applyFill="1" applyBorder="1"/>
    <xf numFmtId="1" fontId="18" fillId="35" borderId="10" xfId="42" applyNumberFormat="1" applyFill="1" applyBorder="1" applyAlignment="1">
      <alignment horizontal="right"/>
    </xf>
    <xf numFmtId="1" fontId="18" fillId="36" borderId="10" xfId="42" applyNumberFormat="1" applyFill="1" applyBorder="1" applyAlignment="1">
      <alignment horizontal="right"/>
    </xf>
    <xf numFmtId="1" fontId="21" fillId="35" borderId="10" xfId="42" applyNumberFormat="1" applyFont="1" applyFill="1" applyBorder="1"/>
    <xf numFmtId="1" fontId="18" fillId="34" borderId="10" xfId="42" applyNumberFormat="1" applyFill="1" applyBorder="1"/>
    <xf numFmtId="1" fontId="18" fillId="36" borderId="10" xfId="42" applyNumberFormat="1" applyFill="1" applyBorder="1"/>
    <xf numFmtId="0" fontId="18" fillId="0" borderId="10" xfId="42" applyBorder="1"/>
    <xf numFmtId="0" fontId="0" fillId="0" borderId="10" xfId="0" applyFill="1" applyBorder="1"/>
    <xf numFmtId="1" fontId="18" fillId="34" borderId="13" xfId="42" applyNumberFormat="1" applyFill="1" applyBorder="1" applyAlignment="1">
      <alignment horizontal="right"/>
    </xf>
    <xf numFmtId="1" fontId="18" fillId="36" borderId="13" xfId="42" applyNumberFormat="1" applyFill="1" applyBorder="1" applyAlignment="1">
      <alignment horizontal="right"/>
    </xf>
    <xf numFmtId="0" fontId="18" fillId="0" borderId="15" xfId="42" applyFont="1" applyBorder="1"/>
    <xf numFmtId="1" fontId="21" fillId="33" borderId="15" xfId="42" applyNumberFormat="1" applyFont="1" applyFill="1" applyBorder="1"/>
    <xf numFmtId="1" fontId="18" fillId="34" borderId="15" xfId="42" applyNumberFormat="1" applyFill="1" applyBorder="1" applyAlignment="1">
      <alignment horizontal="right"/>
    </xf>
    <xf numFmtId="1" fontId="18" fillId="36" borderId="15" xfId="42" applyNumberFormat="1" applyFill="1" applyBorder="1" applyAlignment="1">
      <alignment horizontal="right"/>
    </xf>
    <xf numFmtId="1" fontId="21" fillId="35" borderId="15" xfId="42" applyNumberFormat="1" applyFont="1" applyFill="1" applyBorder="1"/>
    <xf numFmtId="0" fontId="0" fillId="0" borderId="17" xfId="0" applyBorder="1"/>
    <xf numFmtId="0" fontId="0" fillId="0" borderId="18" xfId="0" applyBorder="1"/>
    <xf numFmtId="1" fontId="18" fillId="38" borderId="15" xfId="42" applyNumberFormat="1" applyFill="1" applyBorder="1" applyAlignment="1">
      <alignment horizontal="right"/>
    </xf>
    <xf numFmtId="0" fontId="16" fillId="0" borderId="10" xfId="0" applyFont="1" applyBorder="1" applyAlignment="1">
      <alignment horizontal="right"/>
    </xf>
    <xf numFmtId="1" fontId="19" fillId="0" borderId="10" xfId="42" applyNumberFormat="1" applyFont="1" applyFill="1" applyBorder="1" applyAlignment="1">
      <alignment horizontal="right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/>
    <xf numFmtId="1" fontId="18" fillId="38" borderId="11" xfId="42" applyNumberFormat="1" applyFill="1" applyBorder="1" applyAlignment="1">
      <alignment horizontal="right"/>
    </xf>
    <xf numFmtId="0" fontId="0" fillId="0" borderId="0" xfId="0" applyBorder="1"/>
    <xf numFmtId="0" fontId="0" fillId="0" borderId="19" xfId="0" applyBorder="1"/>
    <xf numFmtId="1" fontId="18" fillId="33" borderId="19" xfId="42" applyNumberFormat="1" applyFill="1" applyBorder="1" applyAlignment="1">
      <alignment horizontal="right"/>
    </xf>
    <xf numFmtId="0" fontId="0" fillId="0" borderId="12" xfId="0" applyBorder="1"/>
    <xf numFmtId="0" fontId="0" fillId="0" borderId="16" xfId="0" applyBorder="1"/>
    <xf numFmtId="0" fontId="0" fillId="0" borderId="21" xfId="0" applyBorder="1"/>
    <xf numFmtId="1" fontId="18" fillId="37" borderId="22" xfId="42" applyNumberFormat="1" applyFill="1" applyBorder="1" applyAlignment="1">
      <alignment horizontal="right"/>
    </xf>
    <xf numFmtId="1" fontId="18" fillId="39" borderId="22" xfId="42" applyNumberFormat="1" applyFill="1" applyBorder="1" applyAlignment="1">
      <alignment horizontal="right"/>
    </xf>
    <xf numFmtId="0" fontId="0" fillId="0" borderId="24" xfId="0" applyBorder="1"/>
    <xf numFmtId="0" fontId="37" fillId="0" borderId="10" xfId="0" applyFont="1" applyBorder="1"/>
    <xf numFmtId="0" fontId="21" fillId="0" borderId="0" xfId="0" applyFont="1"/>
    <xf numFmtId="0" fontId="21" fillId="0" borderId="10" xfId="0" applyFont="1" applyBorder="1"/>
    <xf numFmtId="0" fontId="38" fillId="0" borderId="10" xfId="0" applyFont="1" applyBorder="1"/>
    <xf numFmtId="1" fontId="21" fillId="33" borderId="0" xfId="0" applyNumberFormat="1" applyFont="1" applyFill="1" applyAlignment="1">
      <alignment horizontal="right"/>
    </xf>
    <xf numFmtId="1" fontId="21" fillId="33" borderId="24" xfId="0" applyNumberFormat="1" applyFont="1" applyFill="1" applyBorder="1" applyAlignment="1">
      <alignment horizontal="right"/>
    </xf>
    <xf numFmtId="1" fontId="0" fillId="34" borderId="0" xfId="0" applyNumberFormat="1" applyFill="1" applyAlignment="1">
      <alignment horizontal="right"/>
    </xf>
    <xf numFmtId="1" fontId="0" fillId="34" borderId="24" xfId="0" applyNumberFormat="1" applyFill="1" applyBorder="1" applyAlignment="1">
      <alignment horizontal="right"/>
    </xf>
    <xf numFmtId="1" fontId="0" fillId="36" borderId="0" xfId="0" applyNumberFormat="1" applyFill="1" applyAlignment="1">
      <alignment horizontal="right"/>
    </xf>
    <xf numFmtId="1" fontId="0" fillId="36" borderId="24" xfId="0" applyNumberFormat="1" applyFill="1" applyBorder="1" applyAlignment="1">
      <alignment horizontal="right"/>
    </xf>
    <xf numFmtId="1" fontId="0" fillId="36" borderId="0" xfId="0" applyNumberFormat="1" applyFill="1" applyBorder="1" applyAlignment="1">
      <alignment horizontal="right"/>
    </xf>
    <xf numFmtId="1" fontId="21" fillId="35" borderId="0" xfId="0" applyNumberFormat="1" applyFont="1" applyFill="1"/>
    <xf numFmtId="1" fontId="0" fillId="35" borderId="0" xfId="0" applyNumberFormat="1" applyFill="1"/>
    <xf numFmtId="1" fontId="0" fillId="35" borderId="24" xfId="0" applyNumberFormat="1" applyFill="1" applyBorder="1"/>
    <xf numFmtId="1" fontId="0" fillId="35" borderId="0" xfId="0" applyNumberFormat="1" applyFont="1" applyFill="1" applyBorder="1" applyAlignment="1">
      <alignment horizontal="right"/>
    </xf>
    <xf numFmtId="1" fontId="21" fillId="33" borderId="0" xfId="0" applyNumberFormat="1" applyFont="1" applyFill="1"/>
    <xf numFmtId="1" fontId="21" fillId="33" borderId="24" xfId="0" applyNumberFormat="1" applyFont="1" applyFill="1" applyBorder="1"/>
    <xf numFmtId="1" fontId="21" fillId="33" borderId="0" xfId="0" applyNumberFormat="1" applyFont="1" applyFill="1" applyBorder="1"/>
    <xf numFmtId="1" fontId="0" fillId="36" borderId="24" xfId="0" applyNumberFormat="1" applyFont="1" applyFill="1" applyBorder="1" applyAlignment="1">
      <alignment horizontal="right"/>
    </xf>
    <xf numFmtId="1" fontId="0" fillId="36" borderId="0" xfId="0" applyNumberFormat="1" applyFont="1" applyFill="1" applyBorder="1"/>
    <xf numFmtId="1" fontId="0" fillId="35" borderId="0" xfId="0" applyNumberFormat="1" applyFill="1" applyAlignment="1">
      <alignment horizontal="right"/>
    </xf>
    <xf numFmtId="1" fontId="0" fillId="35" borderId="0" xfId="0" applyNumberFormat="1" applyFill="1" applyBorder="1"/>
    <xf numFmtId="1" fontId="0" fillId="36" borderId="24" xfId="0" applyNumberFormat="1" applyFill="1" applyBorder="1"/>
    <xf numFmtId="1" fontId="0" fillId="36" borderId="0" xfId="0" applyNumberFormat="1" applyFill="1" applyBorder="1"/>
    <xf numFmtId="1" fontId="0" fillId="35" borderId="0" xfId="0" applyNumberFormat="1" applyFont="1" applyFill="1" applyBorder="1"/>
    <xf numFmtId="1" fontId="21" fillId="35" borderId="24" xfId="0" applyNumberFormat="1" applyFont="1" applyFill="1" applyBorder="1"/>
    <xf numFmtId="1" fontId="21" fillId="35" borderId="0" xfId="0" applyNumberFormat="1" applyFont="1" applyFill="1" applyBorder="1"/>
    <xf numFmtId="1" fontId="0" fillId="34" borderId="0" xfId="0" applyNumberFormat="1" applyFill="1" applyBorder="1" applyAlignment="1">
      <alignment horizontal="right"/>
    </xf>
    <xf numFmtId="1" fontId="0" fillId="35" borderId="0" xfId="0" applyNumberFormat="1" applyFill="1" applyBorder="1" applyAlignment="1">
      <alignment horizontal="right"/>
    </xf>
    <xf numFmtId="1" fontId="0" fillId="36" borderId="24" xfId="0" applyNumberFormat="1" applyFont="1" applyFill="1" applyBorder="1"/>
    <xf numFmtId="1" fontId="21" fillId="35" borderId="24" xfId="0" applyNumberFormat="1" applyFont="1" applyFill="1" applyBorder="1" applyAlignment="1">
      <alignment horizontal="right"/>
    </xf>
    <xf numFmtId="1" fontId="21" fillId="35" borderId="0" xfId="0" applyNumberFormat="1" applyFont="1" applyFill="1" applyBorder="1" applyAlignment="1">
      <alignment horizontal="right"/>
    </xf>
    <xf numFmtId="0" fontId="21" fillId="0" borderId="10" xfId="0" applyFont="1" applyFill="1" applyBorder="1"/>
    <xf numFmtId="1" fontId="0" fillId="34" borderId="0" xfId="0" applyNumberFormat="1" applyFill="1"/>
    <xf numFmtId="1" fontId="0" fillId="34" borderId="24" xfId="0" applyNumberFormat="1" applyFill="1" applyBorder="1"/>
    <xf numFmtId="1" fontId="0" fillId="34" borderId="0" xfId="0" applyNumberFormat="1" applyFill="1" applyBorder="1"/>
    <xf numFmtId="1" fontId="21" fillId="35" borderId="0" xfId="0" applyNumberFormat="1" applyFont="1" applyFill="1" applyAlignment="1">
      <alignment horizontal="right"/>
    </xf>
    <xf numFmtId="1" fontId="21" fillId="33" borderId="19" xfId="0" applyNumberFormat="1" applyFont="1" applyFill="1" applyBorder="1"/>
    <xf numFmtId="1" fontId="21" fillId="33" borderId="23" xfId="0" applyNumberFormat="1" applyFont="1" applyFill="1" applyBorder="1"/>
    <xf numFmtId="1" fontId="0" fillId="34" borderId="19" xfId="0" applyNumberFormat="1" applyFill="1" applyBorder="1" applyAlignment="1">
      <alignment horizontal="right"/>
    </xf>
    <xf numFmtId="1" fontId="0" fillId="34" borderId="23" xfId="0" applyNumberFormat="1" applyFill="1" applyBorder="1" applyAlignment="1">
      <alignment horizontal="right"/>
    </xf>
    <xf numFmtId="1" fontId="21" fillId="35" borderId="19" xfId="0" applyNumberFormat="1" applyFont="1" applyFill="1" applyBorder="1"/>
    <xf numFmtId="1" fontId="0" fillId="35" borderId="24" xfId="0" applyNumberFormat="1" applyFont="1" applyFill="1" applyBorder="1"/>
    <xf numFmtId="0" fontId="21" fillId="0" borderId="10" xfId="0" applyFont="1" applyBorder="1" applyAlignment="1">
      <alignment wrapText="1"/>
    </xf>
    <xf numFmtId="1" fontId="0" fillId="36" borderId="0" xfId="0" applyNumberFormat="1" applyFill="1" applyBorder="1" applyAlignment="1">
      <alignment horizontal="left"/>
    </xf>
    <xf numFmtId="1" fontId="0" fillId="35" borderId="24" xfId="0" applyNumberFormat="1" applyFont="1" applyFill="1" applyBorder="1" applyAlignment="1">
      <alignment horizontal="right"/>
    </xf>
    <xf numFmtId="0" fontId="19" fillId="40" borderId="0" xfId="0" applyFont="1" applyFill="1"/>
    <xf numFmtId="1" fontId="19" fillId="40" borderId="0" xfId="0" applyNumberFormat="1" applyFont="1" applyFill="1"/>
    <xf numFmtId="1" fontId="19" fillId="40" borderId="24" xfId="0" applyNumberFormat="1" applyFont="1" applyFill="1" applyBorder="1"/>
    <xf numFmtId="0" fontId="19" fillId="0" borderId="11" xfId="0" applyFont="1" applyBorder="1" applyAlignment="1">
      <alignment horizontal="center"/>
    </xf>
    <xf numFmtId="0" fontId="19" fillId="0" borderId="25" xfId="0" applyFont="1" applyBorder="1" applyAlignment="1">
      <alignment horizontal="center"/>
    </xf>
    <xf numFmtId="0" fontId="41" fillId="41" borderId="10" xfId="0" applyFont="1" applyFill="1" applyBorder="1"/>
    <xf numFmtId="20" fontId="0" fillId="41" borderId="10" xfId="0" applyNumberFormat="1" applyFill="1" applyBorder="1"/>
    <xf numFmtId="0" fontId="0" fillId="41" borderId="10" xfId="0" applyFill="1" applyBorder="1" applyAlignment="1">
      <alignment horizontal="right"/>
    </xf>
    <xf numFmtId="1" fontId="0" fillId="41" borderId="10" xfId="0" applyNumberFormat="1" applyFill="1" applyBorder="1" applyAlignment="1">
      <alignment horizontal="right"/>
    </xf>
    <xf numFmtId="0" fontId="0" fillId="41" borderId="10" xfId="0" applyFill="1" applyBorder="1"/>
    <xf numFmtId="0" fontId="41" fillId="35" borderId="10" xfId="0" applyFont="1" applyFill="1" applyBorder="1"/>
    <xf numFmtId="20" fontId="0" fillId="35" borderId="10" xfId="0" applyNumberFormat="1" applyFill="1" applyBorder="1"/>
    <xf numFmtId="0" fontId="0" fillId="35" borderId="10" xfId="0" applyFill="1" applyBorder="1" applyAlignment="1">
      <alignment horizontal="right"/>
    </xf>
    <xf numFmtId="1" fontId="0" fillId="35" borderId="10" xfId="0" applyNumberFormat="1" applyFill="1" applyBorder="1" applyAlignment="1">
      <alignment horizontal="right"/>
    </xf>
    <xf numFmtId="0" fontId="0" fillId="35" borderId="10" xfId="0" applyFill="1" applyBorder="1"/>
    <xf numFmtId="0" fontId="41" fillId="42" borderId="10" xfId="0" applyFont="1" applyFill="1" applyBorder="1"/>
    <xf numFmtId="0" fontId="0" fillId="42" borderId="10" xfId="0" applyFill="1" applyBorder="1" applyAlignment="1">
      <alignment horizontal="right"/>
    </xf>
    <xf numFmtId="20" fontId="0" fillId="42" borderId="10" xfId="0" applyNumberFormat="1" applyFill="1" applyBorder="1"/>
    <xf numFmtId="20" fontId="0" fillId="42" borderId="10" xfId="0" applyNumberFormat="1" applyFill="1" applyBorder="1" applyAlignment="1">
      <alignment horizontal="right"/>
    </xf>
    <xf numFmtId="1" fontId="0" fillId="42" borderId="10" xfId="0" applyNumberFormat="1" applyFill="1" applyBorder="1" applyAlignment="1">
      <alignment horizontal="right"/>
    </xf>
    <xf numFmtId="0" fontId="41" fillId="0" borderId="0" xfId="0" applyFont="1" applyBorder="1"/>
    <xf numFmtId="0" fontId="0" fillId="0" borderId="0" xfId="0" applyBorder="1" applyAlignment="1">
      <alignment horizontal="right"/>
    </xf>
    <xf numFmtId="0" fontId="0" fillId="0" borderId="0" xfId="0" applyAlignment="1">
      <alignment horizontal="right"/>
    </xf>
    <xf numFmtId="1" fontId="0" fillId="43" borderId="10" xfId="0" applyNumberFormat="1" applyFill="1" applyBorder="1"/>
    <xf numFmtId="1" fontId="0" fillId="41" borderId="10" xfId="0" applyNumberFormat="1" applyFill="1" applyBorder="1"/>
    <xf numFmtId="1" fontId="0" fillId="35" borderId="10" xfId="0" applyNumberFormat="1" applyFill="1" applyBorder="1"/>
    <xf numFmtId="1" fontId="14" fillId="43" borderId="10" xfId="0" applyNumberFormat="1" applyFont="1" applyFill="1" applyBorder="1"/>
    <xf numFmtId="1" fontId="14" fillId="41" borderId="10" xfId="0" applyNumberFormat="1" applyFont="1" applyFill="1" applyBorder="1"/>
    <xf numFmtId="1" fontId="14" fillId="35" borderId="10" xfId="0" applyNumberFormat="1" applyFont="1" applyFill="1" applyBorder="1"/>
    <xf numFmtId="0" fontId="16" fillId="43" borderId="10" xfId="0" applyFont="1" applyFill="1" applyBorder="1" applyAlignment="1">
      <alignment horizontal="center" wrapText="1"/>
    </xf>
    <xf numFmtId="0" fontId="16" fillId="43" borderId="10" xfId="0" applyFont="1" applyFill="1" applyBorder="1" applyAlignment="1">
      <alignment horizontal="center"/>
    </xf>
    <xf numFmtId="0" fontId="16" fillId="41" borderId="10" xfId="0" applyFont="1" applyFill="1" applyBorder="1" applyAlignment="1">
      <alignment horizontal="center" wrapText="1"/>
    </xf>
    <xf numFmtId="0" fontId="16" fillId="41" borderId="10" xfId="0" applyFont="1" applyFill="1" applyBorder="1" applyAlignment="1">
      <alignment horizontal="center"/>
    </xf>
    <xf numFmtId="0" fontId="16" fillId="35" borderId="10" xfId="0" applyFont="1" applyFill="1" applyBorder="1" applyAlignment="1">
      <alignment horizontal="center"/>
    </xf>
    <xf numFmtId="0" fontId="0" fillId="43" borderId="10" xfId="0" applyFill="1" applyBorder="1" applyAlignment="1">
      <alignment horizontal="center"/>
    </xf>
    <xf numFmtId="0" fontId="16" fillId="35" borderId="10" xfId="0" applyFont="1" applyFill="1" applyBorder="1" applyAlignment="1">
      <alignment horizontal="center" wrapText="1"/>
    </xf>
    <xf numFmtId="0" fontId="19" fillId="0" borderId="10" xfId="0" applyFont="1" applyBorder="1" applyAlignment="1">
      <alignment horizontal="left"/>
    </xf>
    <xf numFmtId="0" fontId="19" fillId="0" borderId="26" xfId="0" applyFont="1" applyBorder="1" applyAlignment="1">
      <alignment horizontal="left"/>
    </xf>
    <xf numFmtId="0" fontId="0" fillId="0" borderId="27" xfId="0" applyBorder="1"/>
    <xf numFmtId="1" fontId="0" fillId="0" borderId="28" xfId="0" applyNumberFormat="1" applyBorder="1"/>
    <xf numFmtId="0" fontId="0" fillId="0" borderId="26" xfId="0" applyBorder="1"/>
    <xf numFmtId="1" fontId="0" fillId="0" borderId="29" xfId="0" applyNumberFormat="1" applyBorder="1"/>
    <xf numFmtId="0" fontId="0" fillId="0" borderId="26" xfId="0" applyFill="1" applyBorder="1"/>
    <xf numFmtId="0" fontId="0" fillId="0" borderId="26" xfId="0" applyBorder="1" applyAlignment="1">
      <alignment horizontal="right"/>
    </xf>
    <xf numFmtId="1" fontId="0" fillId="0" borderId="30" xfId="0" applyNumberFormat="1" applyBorder="1"/>
    <xf numFmtId="1" fontId="14" fillId="0" borderId="31" xfId="0" applyNumberFormat="1" applyFont="1" applyBorder="1"/>
    <xf numFmtId="0" fontId="0" fillId="0" borderId="0" xfId="0" applyFont="1"/>
    <xf numFmtId="0" fontId="39" fillId="33" borderId="0" xfId="0" applyFont="1" applyFill="1" applyBorder="1" applyAlignment="1"/>
    <xf numFmtId="0" fontId="40" fillId="34" borderId="0" xfId="0" applyFont="1" applyFill="1" applyBorder="1" applyAlignment="1"/>
    <xf numFmtId="1" fontId="40" fillId="36" borderId="0" xfId="0" applyNumberFormat="1" applyFont="1" applyFill="1" applyBorder="1" applyAlignment="1"/>
    <xf numFmtId="1" fontId="40" fillId="35" borderId="0" xfId="0" applyNumberFormat="1" applyFont="1" applyFill="1" applyBorder="1" applyAlignment="1"/>
    <xf numFmtId="1" fontId="0" fillId="0" borderId="0" xfId="0" applyNumberFormat="1" applyFont="1" applyBorder="1" applyAlignment="1">
      <alignment horizontal="right"/>
    </xf>
    <xf numFmtId="0" fontId="19" fillId="0" borderId="0" xfId="0" applyFont="1" applyAlignment="1">
      <alignment horizontal="right"/>
    </xf>
    <xf numFmtId="1" fontId="19" fillId="0" borderId="0" xfId="0" applyNumberFormat="1" applyFont="1" applyBorder="1" applyAlignment="1">
      <alignment horizontal="right"/>
    </xf>
    <xf numFmtId="0" fontId="19" fillId="0" borderId="11" xfId="0" applyFont="1" applyBorder="1" applyAlignment="1">
      <alignment wrapText="1"/>
    </xf>
    <xf numFmtId="0" fontId="19" fillId="0" borderId="10" xfId="0" applyFont="1" applyBorder="1" applyAlignment="1">
      <alignment wrapText="1"/>
    </xf>
    <xf numFmtId="1" fontId="0" fillId="43" borderId="10" xfId="0" applyNumberFormat="1" applyFill="1" applyBorder="1" applyAlignment="1">
      <alignment horizontal="right"/>
    </xf>
    <xf numFmtId="1" fontId="0" fillId="34" borderId="10" xfId="0" applyNumberFormat="1" applyFill="1" applyBorder="1"/>
    <xf numFmtId="1" fontId="0" fillId="45" borderId="10" xfId="0" applyNumberFormat="1" applyFill="1" applyBorder="1"/>
    <xf numFmtId="1" fontId="0" fillId="46" borderId="10" xfId="0" applyNumberFormat="1" applyFill="1" applyBorder="1"/>
    <xf numFmtId="20" fontId="0" fillId="42" borderId="10" xfId="0" applyNumberFormat="1" applyFont="1" applyFill="1" applyBorder="1"/>
    <xf numFmtId="0" fontId="0" fillId="35" borderId="10" xfId="0" applyFont="1" applyFill="1" applyBorder="1" applyAlignment="1">
      <alignment horizontal="right"/>
    </xf>
    <xf numFmtId="20" fontId="0" fillId="42" borderId="10" xfId="0" applyNumberFormat="1" applyFont="1" applyFill="1" applyBorder="1" applyAlignment="1">
      <alignment horizontal="right"/>
    </xf>
    <xf numFmtId="0" fontId="0" fillId="42" borderId="10" xfId="0" applyFont="1" applyFill="1" applyBorder="1" applyAlignment="1">
      <alignment horizontal="right"/>
    </xf>
    <xf numFmtId="20" fontId="0" fillId="35" borderId="10" xfId="0" applyNumberFormat="1" applyFill="1" applyBorder="1" applyAlignment="1">
      <alignment horizontal="right"/>
    </xf>
    <xf numFmtId="0" fontId="19" fillId="0" borderId="10" xfId="0" applyFont="1" applyBorder="1" applyAlignment="1">
      <alignment horizontal="center"/>
    </xf>
    <xf numFmtId="1" fontId="0" fillId="36" borderId="19" xfId="0" applyNumberFormat="1" applyFill="1" applyBorder="1" applyAlignment="1">
      <alignment horizontal="right"/>
    </xf>
    <xf numFmtId="1" fontId="0" fillId="36" borderId="23" xfId="0" applyNumberFormat="1" applyFill="1" applyBorder="1" applyAlignment="1">
      <alignment horizontal="right"/>
    </xf>
    <xf numFmtId="1" fontId="0" fillId="36" borderId="19" xfId="0" applyNumberFormat="1" applyFill="1" applyBorder="1"/>
    <xf numFmtId="1" fontId="0" fillId="35" borderId="23" xfId="0" applyNumberFormat="1" applyFont="1" applyFill="1" applyBorder="1"/>
    <xf numFmtId="1" fontId="0" fillId="35" borderId="19" xfId="0" applyNumberFormat="1" applyFont="1" applyFill="1" applyBorder="1"/>
    <xf numFmtId="1" fontId="21" fillId="0" borderId="19" xfId="0" applyNumberFormat="1" applyFont="1" applyFill="1" applyBorder="1"/>
    <xf numFmtId="0" fontId="19" fillId="0" borderId="0" xfId="0" applyFont="1" applyAlignment="1"/>
    <xf numFmtId="0" fontId="19" fillId="0" borderId="0" xfId="0" applyFont="1" applyAlignment="1">
      <alignment horizontal="center"/>
    </xf>
    <xf numFmtId="0" fontId="16" fillId="43" borderId="10" xfId="0" applyFont="1" applyFill="1" applyBorder="1" applyAlignment="1">
      <alignment horizontal="right" wrapText="1"/>
    </xf>
    <xf numFmtId="0" fontId="16" fillId="34" borderId="10" xfId="0" applyFont="1" applyFill="1" applyBorder="1" applyAlignment="1">
      <alignment wrapText="1"/>
    </xf>
    <xf numFmtId="0" fontId="16" fillId="34" borderId="10" xfId="0" applyFont="1" applyFill="1" applyBorder="1" applyAlignment="1">
      <alignment horizontal="right" wrapText="1"/>
    </xf>
    <xf numFmtId="0" fontId="16" fillId="45" borderId="10" xfId="0" applyFont="1" applyFill="1" applyBorder="1" applyAlignment="1">
      <alignment horizontal="left" wrapText="1"/>
    </xf>
    <xf numFmtId="0" fontId="16" fillId="45" borderId="10" xfId="0" applyFont="1" applyFill="1" applyBorder="1" applyAlignment="1">
      <alignment horizontal="right" wrapText="1"/>
    </xf>
    <xf numFmtId="0" fontId="16" fillId="46" borderId="10" xfId="0" applyFont="1" applyFill="1" applyBorder="1" applyAlignment="1">
      <alignment horizontal="right" wrapText="1"/>
    </xf>
    <xf numFmtId="0" fontId="38" fillId="33" borderId="0" xfId="0" applyFont="1" applyFill="1" applyAlignment="1">
      <alignment horizontal="center"/>
    </xf>
    <xf numFmtId="0" fontId="19" fillId="34" borderId="0" xfId="0" applyFont="1" applyFill="1" applyBorder="1" applyAlignment="1">
      <alignment horizontal="center"/>
    </xf>
    <xf numFmtId="1" fontId="19" fillId="36" borderId="0" xfId="0" applyNumberFormat="1" applyFont="1" applyFill="1" applyAlignment="1">
      <alignment horizontal="center"/>
    </xf>
    <xf numFmtId="1" fontId="19" fillId="35" borderId="0" xfId="0" applyNumberFormat="1" applyFont="1" applyFill="1" applyBorder="1" applyAlignment="1">
      <alignment horizontal="center"/>
    </xf>
    <xf numFmtId="0" fontId="39" fillId="33" borderId="0" xfId="0" applyFont="1" applyFill="1" applyAlignment="1">
      <alignment horizontal="center"/>
    </xf>
    <xf numFmtId="0" fontId="39" fillId="33" borderId="20" xfId="0" applyFont="1" applyFill="1" applyBorder="1" applyAlignment="1">
      <alignment horizontal="center"/>
    </xf>
    <xf numFmtId="0" fontId="39" fillId="33" borderId="24" xfId="0" applyFont="1" applyFill="1" applyBorder="1" applyAlignment="1">
      <alignment horizontal="center"/>
    </xf>
    <xf numFmtId="0" fontId="39" fillId="33" borderId="0" xfId="0" applyFont="1" applyFill="1" applyBorder="1" applyAlignment="1">
      <alignment horizontal="center"/>
    </xf>
    <xf numFmtId="0" fontId="40" fillId="34" borderId="0" xfId="0" applyFont="1" applyFill="1" applyAlignment="1">
      <alignment horizontal="center"/>
    </xf>
    <xf numFmtId="0" fontId="40" fillId="34" borderId="20" xfId="0" applyFont="1" applyFill="1" applyBorder="1" applyAlignment="1">
      <alignment horizontal="center"/>
    </xf>
    <xf numFmtId="0" fontId="40" fillId="34" borderId="24" xfId="0" applyFont="1" applyFill="1" applyBorder="1" applyAlignment="1">
      <alignment horizontal="center"/>
    </xf>
    <xf numFmtId="0" fontId="40" fillId="34" borderId="0" xfId="0" applyFont="1" applyFill="1" applyBorder="1" applyAlignment="1">
      <alignment horizontal="center"/>
    </xf>
    <xf numFmtId="1" fontId="40" fillId="36" borderId="0" xfId="0" applyNumberFormat="1" applyFont="1" applyFill="1" applyAlignment="1">
      <alignment horizontal="center"/>
    </xf>
    <xf numFmtId="1" fontId="40" fillId="36" borderId="20" xfId="0" applyNumberFormat="1" applyFont="1" applyFill="1" applyBorder="1" applyAlignment="1">
      <alignment horizontal="center"/>
    </xf>
    <xf numFmtId="1" fontId="40" fillId="36" borderId="24" xfId="0" applyNumberFormat="1" applyFont="1" applyFill="1" applyBorder="1" applyAlignment="1">
      <alignment horizontal="center"/>
    </xf>
    <xf numFmtId="1" fontId="40" fillId="36" borderId="0" xfId="0" applyNumberFormat="1" applyFont="1" applyFill="1" applyBorder="1" applyAlignment="1">
      <alignment horizontal="center"/>
    </xf>
    <xf numFmtId="1" fontId="40" fillId="35" borderId="0" xfId="0" applyNumberFormat="1" applyFont="1" applyFill="1" applyAlignment="1">
      <alignment horizontal="center"/>
    </xf>
    <xf numFmtId="1" fontId="40" fillId="35" borderId="20" xfId="0" applyNumberFormat="1" applyFont="1" applyFill="1" applyBorder="1" applyAlignment="1">
      <alignment horizontal="center"/>
    </xf>
    <xf numFmtId="1" fontId="40" fillId="35" borderId="24" xfId="0" applyNumberFormat="1" applyFont="1" applyFill="1" applyBorder="1" applyAlignment="1">
      <alignment horizontal="center"/>
    </xf>
    <xf numFmtId="1" fontId="40" fillId="35" borderId="0" xfId="0" applyNumberFormat="1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19" fillId="0" borderId="11" xfId="0" applyFont="1" applyBorder="1" applyAlignment="1">
      <alignment horizontal="center"/>
    </xf>
    <xf numFmtId="0" fontId="19" fillId="0" borderId="25" xfId="0" applyFont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right"/>
    </xf>
    <xf numFmtId="0" fontId="0" fillId="0" borderId="17" xfId="0" applyBorder="1" applyAlignment="1">
      <alignment horizontal="right"/>
    </xf>
    <xf numFmtId="0" fontId="16" fillId="41" borderId="26" xfId="0" applyFont="1" applyFill="1" applyBorder="1" applyAlignment="1">
      <alignment horizontal="center" wrapText="1"/>
    </xf>
    <xf numFmtId="0" fontId="16" fillId="41" borderId="17" xfId="0" applyFont="1" applyFill="1" applyBorder="1" applyAlignment="1">
      <alignment horizontal="center" wrapText="1"/>
    </xf>
    <xf numFmtId="0" fontId="16" fillId="35" borderId="26" xfId="0" applyFont="1" applyFill="1" applyBorder="1" applyAlignment="1">
      <alignment horizontal="center" wrapText="1"/>
    </xf>
    <xf numFmtId="0" fontId="16" fillId="35" borderId="17" xfId="0" applyFont="1" applyFill="1" applyBorder="1" applyAlignment="1">
      <alignment horizontal="center" wrapText="1"/>
    </xf>
    <xf numFmtId="0" fontId="16" fillId="43" borderId="26" xfId="0" applyFont="1" applyFill="1" applyBorder="1" applyAlignment="1">
      <alignment horizontal="center" wrapText="1"/>
    </xf>
    <xf numFmtId="0" fontId="16" fillId="43" borderId="17" xfId="0" applyFont="1" applyFill="1" applyBorder="1" applyAlignment="1">
      <alignment horizontal="center" wrapText="1"/>
    </xf>
    <xf numFmtId="0" fontId="19" fillId="43" borderId="26" xfId="0" applyFont="1" applyFill="1" applyBorder="1" applyAlignment="1">
      <alignment horizontal="center" wrapText="1"/>
    </xf>
    <xf numFmtId="0" fontId="19" fillId="43" borderId="17" xfId="0" applyFont="1" applyFill="1" applyBorder="1" applyAlignment="1">
      <alignment horizontal="center" wrapText="1"/>
    </xf>
    <xf numFmtId="0" fontId="19" fillId="34" borderId="26" xfId="0" applyFont="1" applyFill="1" applyBorder="1" applyAlignment="1">
      <alignment horizontal="center" wrapText="1"/>
    </xf>
    <xf numFmtId="0" fontId="19" fillId="34" borderId="17" xfId="0" applyFont="1" applyFill="1" applyBorder="1" applyAlignment="1">
      <alignment horizontal="center" wrapText="1"/>
    </xf>
    <xf numFmtId="0" fontId="19" fillId="45" borderId="26" xfId="0" applyFont="1" applyFill="1" applyBorder="1" applyAlignment="1">
      <alignment horizontal="center" wrapText="1"/>
    </xf>
    <xf numFmtId="0" fontId="19" fillId="45" borderId="17" xfId="0" applyFont="1" applyFill="1" applyBorder="1" applyAlignment="1">
      <alignment horizontal="center" wrapText="1"/>
    </xf>
    <xf numFmtId="0" fontId="19" fillId="46" borderId="26" xfId="0" applyFont="1" applyFill="1" applyBorder="1" applyAlignment="1">
      <alignment horizontal="center" wrapText="1"/>
    </xf>
    <xf numFmtId="0" fontId="19" fillId="46" borderId="17" xfId="0" applyFont="1" applyFill="1" applyBorder="1" applyAlignment="1">
      <alignment horizontal="center" wrapText="1"/>
    </xf>
    <xf numFmtId="0" fontId="38" fillId="33" borderId="0" xfId="0" applyFont="1" applyFill="1" applyBorder="1" applyAlignment="1">
      <alignment horizontal="center"/>
    </xf>
    <xf numFmtId="1" fontId="19" fillId="36" borderId="0" xfId="0" applyNumberFormat="1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0" fontId="35" fillId="0" borderId="1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35" fillId="0" borderId="12" xfId="0" applyFont="1" applyBorder="1" applyAlignment="1">
      <alignment horizontal="center" vertical="center"/>
    </xf>
    <xf numFmtId="0" fontId="35" fillId="0" borderId="14" xfId="0" applyFont="1" applyBorder="1" applyAlignment="1">
      <alignment horizontal="center" vertical="center"/>
    </xf>
    <xf numFmtId="0" fontId="35" fillId="0" borderId="13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1" fontId="16" fillId="44" borderId="32" xfId="0" applyNumberFormat="1" applyFont="1" applyFill="1" applyBorder="1" applyAlignment="1">
      <alignment horizontal="center"/>
    </xf>
    <xf numFmtId="1" fontId="16" fillId="44" borderId="34" xfId="0" applyNumberFormat="1" applyFont="1" applyFill="1" applyBorder="1" applyAlignment="1">
      <alignment horizontal="center"/>
    </xf>
    <xf numFmtId="0" fontId="16" fillId="0" borderId="10" xfId="0" applyFont="1" applyBorder="1" applyAlignment="1">
      <alignment horizontal="center"/>
    </xf>
    <xf numFmtId="1" fontId="16" fillId="44" borderId="35" xfId="0" applyNumberFormat="1" applyFont="1" applyFill="1" applyBorder="1" applyAlignment="1">
      <alignment horizontal="center"/>
    </xf>
    <xf numFmtId="1" fontId="16" fillId="44" borderId="33" xfId="0" applyNumberFormat="1" applyFont="1" applyFill="1" applyBorder="1" applyAlignment="1">
      <alignment horizontal="center"/>
    </xf>
    <xf numFmtId="1" fontId="0" fillId="0" borderId="10" xfId="0" applyNumberFormat="1" applyBorder="1"/>
    <xf numFmtId="1" fontId="0" fillId="0" borderId="10" xfId="0" applyNumberFormat="1" applyFill="1" applyBorder="1"/>
    <xf numFmtId="2" fontId="0" fillId="43" borderId="10" xfId="0" applyNumberFormat="1" applyFill="1" applyBorder="1"/>
    <xf numFmtId="0" fontId="0" fillId="0" borderId="0" xfId="0" applyFill="1" applyBorder="1" applyAlignment="1">
      <alignment horizontal="right"/>
    </xf>
    <xf numFmtId="2" fontId="0" fillId="0" borderId="0" xfId="0" applyNumberFormat="1" applyBorder="1"/>
    <xf numFmtId="1" fontId="0" fillId="0" borderId="0" xfId="0" applyNumberFormat="1" applyBorder="1"/>
    <xf numFmtId="1" fontId="19" fillId="0" borderId="10" xfId="0" applyNumberFormat="1" applyFont="1" applyFill="1" applyBorder="1" applyAlignment="1">
      <alignment horizontal="center"/>
    </xf>
    <xf numFmtId="20" fontId="0" fillId="0" borderId="10" xfId="0" applyNumberFormat="1" applyFill="1" applyBorder="1"/>
    <xf numFmtId="0" fontId="19" fillId="0" borderId="10" xfId="0" applyFont="1" applyFill="1" applyBorder="1" applyAlignment="1">
      <alignment horizontal="center"/>
    </xf>
    <xf numFmtId="0" fontId="0" fillId="0" borderId="10" xfId="0" applyFont="1" applyFill="1" applyBorder="1"/>
    <xf numFmtId="0" fontId="19" fillId="0" borderId="26" xfId="0" applyFont="1" applyFill="1" applyBorder="1" applyAlignment="1">
      <alignment horizontal="center"/>
    </xf>
    <xf numFmtId="0" fontId="19" fillId="0" borderId="36" xfId="0" applyFont="1" applyFill="1" applyBorder="1" applyAlignment="1">
      <alignment horizontal="center"/>
    </xf>
    <xf numFmtId="0" fontId="19" fillId="0" borderId="17" xfId="0" applyFont="1" applyFill="1" applyBorder="1" applyAlignment="1">
      <alignment horizontal="center"/>
    </xf>
  </cellXfs>
  <cellStyles count="83">
    <cellStyle name="20% - Accent1 2" xfId="60"/>
    <cellStyle name="20% - Accent2 2" xfId="77"/>
    <cellStyle name="20% - Accent3 2" xfId="74"/>
    <cellStyle name="20% - Accent4 2" xfId="70"/>
    <cellStyle name="20% - Accent5 2" xfId="64"/>
    <cellStyle name="20% - Accent6 2" xfId="67"/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Accent1 2" xfId="59"/>
    <cellStyle name="40% - Accent2 2" xfId="65"/>
    <cellStyle name="40% - Accent3 2" xfId="61"/>
    <cellStyle name="40% - Accent4 2" xfId="73"/>
    <cellStyle name="40% - Accent5 2" xfId="62"/>
    <cellStyle name="40% - Accent6 2" xfId="72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Accent1 2" xfId="66"/>
    <cellStyle name="60% - Accent2 2" xfId="71"/>
    <cellStyle name="60% - Accent3 2" xfId="69"/>
    <cellStyle name="60% - Accent4 2" xfId="76"/>
    <cellStyle name="60% - Accent5 2" xfId="81"/>
    <cellStyle name="60% - Accent6 2" xfId="82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Accent1 2" xfId="80"/>
    <cellStyle name="Accent2 2" xfId="63"/>
    <cellStyle name="Accent3 2" xfId="78"/>
    <cellStyle name="Accent4 2" xfId="79"/>
    <cellStyle name="Accent5 2" xfId="75"/>
    <cellStyle name="Accent6 2" xfId="68"/>
    <cellStyle name="Bad 2" xfId="58"/>
    <cellStyle name="Buena" xfId="6" builtinId="26" customBuiltin="1"/>
    <cellStyle name="Calculation 2" xfId="56"/>
    <cellStyle name="Cálculo" xfId="11" builtinId="22" customBuiltin="1"/>
    <cellStyle name="Celda de comprobación" xfId="13" builtinId="23" customBuiltin="1"/>
    <cellStyle name="Celda vinculada" xfId="12" builtinId="24" customBuiltin="1"/>
    <cellStyle name="Check Cell 2" xfId="46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Explanatory Text 2" xfId="45"/>
    <cellStyle name="Good 2" xfId="43"/>
    <cellStyle name="Heading 1 2" xfId="53"/>
    <cellStyle name="Heading 2 2" xfId="54"/>
    <cellStyle name="Heading 3 2" xfId="49"/>
    <cellStyle name="Heading 4 2" xfId="52"/>
    <cellStyle name="Incorrecto" xfId="7" builtinId="27" customBuiltin="1"/>
    <cellStyle name="Input 2" xfId="57"/>
    <cellStyle name="Linked Cell 2" xfId="48"/>
    <cellStyle name="Neutral" xfId="8" builtinId="28" customBuiltin="1"/>
    <cellStyle name="Neutral 2" xfId="55"/>
    <cellStyle name="Normal" xfId="0" builtinId="0"/>
    <cellStyle name="Normal 2" xfId="42"/>
    <cellStyle name="Notas" xfId="15" builtinId="10" customBuiltin="1"/>
    <cellStyle name="Note 2" xfId="50"/>
    <cellStyle name="Output 2" xfId="47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otal" xfId="17" builtinId="25" customBuiltin="1"/>
    <cellStyle name="Total 2" xfId="44"/>
    <cellStyle name="Warning Text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6"/>
  <sheetViews>
    <sheetView topLeftCell="A19" workbookViewId="0">
      <selection activeCell="U74" sqref="U74"/>
    </sheetView>
  </sheetViews>
  <sheetFormatPr baseColWidth="10" defaultColWidth="9" defaultRowHeight="14.25" x14ac:dyDescent="0.2"/>
  <cols>
    <col min="1" max="1" width="28.625" style="1" customWidth="1"/>
    <col min="2" max="2" width="11.875" customWidth="1"/>
  </cols>
  <sheetData>
    <row r="1" spans="1:18" s="1" customFormat="1" ht="17.25" x14ac:dyDescent="0.25">
      <c r="C1" s="41" t="s">
        <v>198</v>
      </c>
      <c r="D1" s="41"/>
      <c r="E1" s="41"/>
      <c r="F1" s="41"/>
      <c r="G1" s="41"/>
    </row>
    <row r="2" spans="1:18" s="1" customFormat="1" x14ac:dyDescent="0.2"/>
    <row r="3" spans="1:18" s="1" customFormat="1" ht="15" x14ac:dyDescent="0.25">
      <c r="A3" s="53"/>
      <c r="B3" s="53"/>
      <c r="C3" s="178" t="s">
        <v>102</v>
      </c>
      <c r="D3" s="178"/>
      <c r="E3" s="178"/>
      <c r="F3" s="178"/>
      <c r="G3" s="179" t="s">
        <v>103</v>
      </c>
      <c r="H3" s="179"/>
      <c r="I3" s="179"/>
      <c r="J3" s="179"/>
      <c r="K3" s="180" t="s">
        <v>104</v>
      </c>
      <c r="L3" s="180"/>
      <c r="M3" s="180"/>
      <c r="N3" s="180"/>
      <c r="O3" s="181" t="s">
        <v>105</v>
      </c>
      <c r="P3" s="181"/>
      <c r="Q3" s="181"/>
      <c r="R3" s="181"/>
    </row>
    <row r="4" spans="1:18" s="1" customFormat="1" ht="15" x14ac:dyDescent="0.25">
      <c r="A4" s="53"/>
      <c r="B4" s="53"/>
      <c r="C4" s="182" t="s">
        <v>106</v>
      </c>
      <c r="D4" s="183"/>
      <c r="E4" s="184" t="s">
        <v>107</v>
      </c>
      <c r="F4" s="185"/>
      <c r="G4" s="186" t="s">
        <v>106</v>
      </c>
      <c r="H4" s="187"/>
      <c r="I4" s="188" t="s">
        <v>107</v>
      </c>
      <c r="J4" s="189"/>
      <c r="K4" s="190" t="s">
        <v>106</v>
      </c>
      <c r="L4" s="191"/>
      <c r="M4" s="192" t="s">
        <v>107</v>
      </c>
      <c r="N4" s="193"/>
      <c r="O4" s="194" t="s">
        <v>106</v>
      </c>
      <c r="P4" s="195"/>
      <c r="Q4" s="196" t="s">
        <v>107</v>
      </c>
      <c r="R4" s="197"/>
    </row>
    <row r="5" spans="1:18" s="1" customFormat="1" x14ac:dyDescent="0.2">
      <c r="A5" s="54"/>
      <c r="B5" s="55" t="s">
        <v>108</v>
      </c>
      <c r="C5" s="56" t="s">
        <v>109</v>
      </c>
      <c r="D5" s="56" t="s">
        <v>110</v>
      </c>
      <c r="E5" s="57" t="s">
        <v>109</v>
      </c>
      <c r="F5" s="56" t="s">
        <v>110</v>
      </c>
      <c r="G5" s="58" t="s">
        <v>109</v>
      </c>
      <c r="H5" s="58" t="s">
        <v>110</v>
      </c>
      <c r="I5" s="59" t="s">
        <v>109</v>
      </c>
      <c r="J5" s="58" t="s">
        <v>110</v>
      </c>
      <c r="K5" s="60" t="s">
        <v>109</v>
      </c>
      <c r="L5" s="60" t="s">
        <v>110</v>
      </c>
      <c r="M5" s="61" t="s">
        <v>109</v>
      </c>
      <c r="N5" s="62" t="s">
        <v>110</v>
      </c>
      <c r="O5" s="63" t="s">
        <v>109</v>
      </c>
      <c r="P5" s="64" t="s">
        <v>110</v>
      </c>
      <c r="Q5" s="65" t="s">
        <v>109</v>
      </c>
      <c r="R5" s="66" t="s">
        <v>110</v>
      </c>
    </row>
    <row r="6" spans="1:18" s="1" customFormat="1" ht="14.25" customHeight="1" x14ac:dyDescent="0.2">
      <c r="A6" s="54" t="s">
        <v>4</v>
      </c>
      <c r="B6" s="54" t="s">
        <v>117</v>
      </c>
      <c r="C6" s="67">
        <v>2099.4</v>
      </c>
      <c r="D6" s="67">
        <v>512.39785791901966</v>
      </c>
      <c r="E6" s="68">
        <v>8924.2999999999993</v>
      </c>
      <c r="F6" s="69">
        <v>2245.6862842347387</v>
      </c>
      <c r="G6" s="58">
        <v>2768.8016666666667</v>
      </c>
      <c r="H6" s="58">
        <v>1960.4452775572863</v>
      </c>
      <c r="I6" s="59">
        <v>15642.016666666665</v>
      </c>
      <c r="J6" s="58">
        <v>15267.053816533604</v>
      </c>
      <c r="K6" s="71">
        <v>27027.742000000006</v>
      </c>
      <c r="L6" s="71">
        <v>51243.987918357569</v>
      </c>
      <c r="M6" s="81">
        <v>5392.88</v>
      </c>
      <c r="N6" s="71">
        <v>5908.2388611074284</v>
      </c>
      <c r="O6" s="72">
        <v>3834.4339999999997</v>
      </c>
      <c r="P6" s="72">
        <v>3718.3022688627666</v>
      </c>
      <c r="Q6" s="82">
        <v>1200.8049999999998</v>
      </c>
      <c r="R6" s="83">
        <v>873.10009807008987</v>
      </c>
    </row>
    <row r="7" spans="1:18" x14ac:dyDescent="0.2">
      <c r="A7" s="54" t="s">
        <v>5</v>
      </c>
      <c r="B7" s="54" t="s">
        <v>117</v>
      </c>
      <c r="C7" s="67"/>
      <c r="D7" s="69"/>
      <c r="E7" s="68"/>
      <c r="F7" s="69"/>
      <c r="G7" s="58"/>
      <c r="H7" s="79"/>
      <c r="I7" s="59"/>
      <c r="J7" s="58"/>
      <c r="K7" s="71">
        <v>67139.509999999995</v>
      </c>
      <c r="L7" s="71">
        <v>0</v>
      </c>
      <c r="M7" s="74"/>
      <c r="N7" s="75"/>
      <c r="O7" s="72">
        <v>844.87</v>
      </c>
      <c r="P7" s="80">
        <v>0</v>
      </c>
      <c r="Q7" s="65"/>
      <c r="R7" s="73"/>
    </row>
    <row r="8" spans="1:18" x14ac:dyDescent="0.2">
      <c r="A8" s="54" t="s">
        <v>6</v>
      </c>
      <c r="B8" s="54" t="s">
        <v>117</v>
      </c>
      <c r="C8" s="67"/>
      <c r="D8" s="67"/>
      <c r="E8" s="68">
        <v>36982.881999999998</v>
      </c>
      <c r="F8" s="69">
        <v>42685.498085042535</v>
      </c>
      <c r="G8" s="58"/>
      <c r="H8" s="58"/>
      <c r="I8" s="59"/>
      <c r="J8" s="58"/>
      <c r="K8" s="60"/>
      <c r="L8" s="60"/>
      <c r="M8" s="81">
        <v>25519.274999999998</v>
      </c>
      <c r="N8" s="71">
        <v>11977.434279145507</v>
      </c>
      <c r="O8" s="63"/>
      <c r="P8" s="83"/>
      <c r="Q8" s="82">
        <v>485.53499999999997</v>
      </c>
      <c r="R8" s="83">
        <v>136.86051749865612</v>
      </c>
    </row>
    <row r="9" spans="1:18" x14ac:dyDescent="0.2">
      <c r="A9" s="54" t="s">
        <v>7</v>
      </c>
      <c r="B9" s="54" t="s">
        <v>117</v>
      </c>
      <c r="C9" s="67">
        <v>7781.7599999999993</v>
      </c>
      <c r="D9" s="67">
        <v>3457.1330173656911</v>
      </c>
      <c r="E9" s="68"/>
      <c r="F9" s="69"/>
      <c r="G9" s="58"/>
      <c r="H9" s="58"/>
      <c r="I9" s="59"/>
      <c r="J9" s="58"/>
      <c r="K9" s="60"/>
      <c r="L9" s="60"/>
      <c r="M9" s="81">
        <v>76425.820000000007</v>
      </c>
      <c r="N9" s="71">
        <v>0</v>
      </c>
      <c r="O9" s="63"/>
      <c r="P9" s="64"/>
      <c r="Q9" s="65"/>
      <c r="R9" s="76"/>
    </row>
    <row r="10" spans="1:18" x14ac:dyDescent="0.2">
      <c r="A10" s="54" t="s">
        <v>9</v>
      </c>
      <c r="B10" s="54" t="s">
        <v>117</v>
      </c>
      <c r="C10" s="67"/>
      <c r="D10" s="67"/>
      <c r="E10" s="68"/>
      <c r="F10" s="69"/>
      <c r="G10" s="58"/>
      <c r="H10" s="58"/>
      <c r="I10" s="59"/>
      <c r="J10" s="58"/>
      <c r="K10" s="60"/>
      <c r="L10" s="60"/>
      <c r="M10" s="81">
        <v>336.09</v>
      </c>
      <c r="N10" s="62"/>
      <c r="O10" s="63"/>
      <c r="P10" s="64"/>
      <c r="Q10" s="77">
        <v>7153.44</v>
      </c>
      <c r="R10" s="78">
        <v>0</v>
      </c>
    </row>
    <row r="11" spans="1:18" x14ac:dyDescent="0.2">
      <c r="A11" s="54" t="s">
        <v>8</v>
      </c>
      <c r="B11" s="54" t="s">
        <v>117</v>
      </c>
      <c r="C11" s="67"/>
      <c r="D11" s="67"/>
      <c r="E11" s="68"/>
      <c r="F11" s="67"/>
      <c r="G11" s="58"/>
      <c r="H11" s="58"/>
      <c r="I11" s="59">
        <v>7727.7366666666667</v>
      </c>
      <c r="J11" s="58">
        <v>5263.4016019142355</v>
      </c>
      <c r="K11" s="60"/>
      <c r="L11" s="60"/>
      <c r="M11" s="81">
        <v>2006.3199999999997</v>
      </c>
      <c r="N11" s="71">
        <v>2178.680845649495</v>
      </c>
      <c r="O11" s="63"/>
      <c r="P11" s="64"/>
      <c r="Q11" s="65"/>
      <c r="R11" s="73"/>
    </row>
    <row r="12" spans="1:18" x14ac:dyDescent="0.2">
      <c r="A12" s="54" t="s">
        <v>10</v>
      </c>
      <c r="B12" s="54" t="s">
        <v>117</v>
      </c>
      <c r="C12" s="67"/>
      <c r="D12" s="67"/>
      <c r="E12" s="68">
        <v>1372.5549999999998</v>
      </c>
      <c r="F12" s="69">
        <v>199.45360976929126</v>
      </c>
      <c r="G12" s="58">
        <v>275</v>
      </c>
      <c r="H12" s="58">
        <v>388.90872965260115</v>
      </c>
      <c r="I12" s="59"/>
      <c r="J12" s="58"/>
      <c r="K12" s="60"/>
      <c r="L12" s="60"/>
      <c r="M12" s="81">
        <v>4594.503333333334</v>
      </c>
      <c r="N12" s="71">
        <v>5836.5089075690894</v>
      </c>
      <c r="O12" s="72">
        <v>551.25333333333333</v>
      </c>
      <c r="P12" s="72">
        <v>271.5220768801928</v>
      </c>
      <c r="Q12" s="82">
        <v>738.85333333333335</v>
      </c>
      <c r="R12" s="83">
        <v>563.87575309932743</v>
      </c>
    </row>
    <row r="13" spans="1:18" x14ac:dyDescent="0.2">
      <c r="A13" s="54" t="s">
        <v>11</v>
      </c>
      <c r="B13" s="54" t="s">
        <v>117</v>
      </c>
      <c r="C13" s="67"/>
      <c r="D13" s="67"/>
      <c r="E13" s="68">
        <v>1362.9299999999998</v>
      </c>
      <c r="F13" s="69">
        <v>0</v>
      </c>
      <c r="G13" s="58">
        <v>751.07333333333327</v>
      </c>
      <c r="H13" s="58">
        <v>493.58899504884965</v>
      </c>
      <c r="I13" s="59">
        <v>1582.01</v>
      </c>
      <c r="J13" s="58">
        <v>237.37903684473437</v>
      </c>
      <c r="K13" s="71">
        <v>619.61</v>
      </c>
      <c r="L13" s="71">
        <v>259.75046525463608</v>
      </c>
      <c r="M13" s="81">
        <v>1342.7075</v>
      </c>
      <c r="N13" s="71">
        <v>680.7161422293924</v>
      </c>
      <c r="O13" s="72">
        <v>1484.3316666666667</v>
      </c>
      <c r="P13" s="72">
        <v>353.51454971000408</v>
      </c>
      <c r="Q13" s="82">
        <v>1112.2850000000001</v>
      </c>
      <c r="R13" s="83">
        <v>514.47502367947811</v>
      </c>
    </row>
    <row r="14" spans="1:18" x14ac:dyDescent="0.2">
      <c r="A14" s="54" t="s">
        <v>12</v>
      </c>
      <c r="B14" s="54" t="s">
        <v>117</v>
      </c>
      <c r="C14" s="67"/>
      <c r="D14" s="67"/>
      <c r="E14" s="68"/>
      <c r="F14" s="69"/>
      <c r="G14" s="58"/>
      <c r="H14" s="58"/>
      <c r="I14" s="59"/>
      <c r="J14" s="58"/>
      <c r="K14" s="60"/>
      <c r="L14" s="60"/>
      <c r="M14" s="61"/>
      <c r="N14" s="75"/>
      <c r="O14" s="63"/>
      <c r="P14" s="63"/>
      <c r="Q14" s="94"/>
      <c r="R14" s="76"/>
    </row>
    <row r="15" spans="1:18" x14ac:dyDescent="0.2">
      <c r="A15" s="54" t="s">
        <v>13</v>
      </c>
      <c r="B15" s="54" t="s">
        <v>112</v>
      </c>
      <c r="C15" s="67">
        <v>20238.227142857144</v>
      </c>
      <c r="D15" s="67">
        <v>6857.7999463450769</v>
      </c>
      <c r="E15" s="68"/>
      <c r="F15" s="69"/>
      <c r="G15" s="58">
        <v>4769.0166666666673</v>
      </c>
      <c r="H15" s="58">
        <v>753.47136467596306</v>
      </c>
      <c r="I15" s="59"/>
      <c r="J15" s="58"/>
      <c r="K15" s="71">
        <v>4493.4399999999996</v>
      </c>
      <c r="L15" s="71">
        <v>1348.1962946470396</v>
      </c>
      <c r="M15" s="74"/>
      <c r="N15" s="75"/>
      <c r="O15" s="72">
        <v>4178.1116666666667</v>
      </c>
      <c r="P15" s="72">
        <v>920.24964048711809</v>
      </c>
      <c r="Q15" s="65"/>
      <c r="R15" s="76"/>
    </row>
    <row r="16" spans="1:18" x14ac:dyDescent="0.2">
      <c r="A16" s="54" t="s">
        <v>14</v>
      </c>
      <c r="B16" s="54" t="s">
        <v>112</v>
      </c>
      <c r="C16" s="67">
        <v>18729.792000000001</v>
      </c>
      <c r="D16" s="67">
        <v>21763.3674566913</v>
      </c>
      <c r="E16" s="68">
        <v>3676.8449999999998</v>
      </c>
      <c r="F16" s="69">
        <v>2274.6140226530742</v>
      </c>
      <c r="G16" s="58">
        <v>13912.881666666666</v>
      </c>
      <c r="H16" s="58">
        <v>6081.3490923722411</v>
      </c>
      <c r="I16" s="59"/>
      <c r="J16" s="58"/>
      <c r="K16" s="71">
        <v>13280.663333333336</v>
      </c>
      <c r="L16" s="71">
        <v>8135.6195737687258</v>
      </c>
      <c r="M16" s="81">
        <v>2251.1</v>
      </c>
      <c r="N16" s="71">
        <v>1605.8631443349504</v>
      </c>
      <c r="O16" s="72">
        <v>18839.101666666669</v>
      </c>
      <c r="P16" s="72">
        <v>4021.3947106814162</v>
      </c>
      <c r="Q16" s="77">
        <v>4033.42</v>
      </c>
      <c r="R16" s="78">
        <v>5522.0267629693726</v>
      </c>
    </row>
    <row r="17" spans="1:18" x14ac:dyDescent="0.2">
      <c r="A17" s="54" t="s">
        <v>15</v>
      </c>
      <c r="B17" s="54" t="s">
        <v>112</v>
      </c>
      <c r="C17" s="67"/>
      <c r="D17" s="67"/>
      <c r="E17" s="68">
        <v>18834.499999999996</v>
      </c>
      <c r="F17" s="69">
        <v>0</v>
      </c>
      <c r="G17" s="58"/>
      <c r="H17" s="58"/>
      <c r="I17" s="59"/>
      <c r="J17" s="58"/>
      <c r="K17" s="60"/>
      <c r="L17" s="60"/>
      <c r="M17" s="81">
        <v>2462.9500000000003</v>
      </c>
      <c r="N17" s="71">
        <v>2333.2870151569432</v>
      </c>
      <c r="O17" s="83"/>
      <c r="P17" s="83"/>
      <c r="Q17" s="65"/>
      <c r="R17" s="73"/>
    </row>
    <row r="18" spans="1:18" x14ac:dyDescent="0.2">
      <c r="A18" s="54" t="s">
        <v>16</v>
      </c>
      <c r="B18" s="54" t="s">
        <v>128</v>
      </c>
      <c r="C18" s="67"/>
      <c r="D18" s="67"/>
      <c r="E18" s="68">
        <v>2748.68</v>
      </c>
      <c r="F18" s="69">
        <v>0</v>
      </c>
      <c r="G18" s="58"/>
      <c r="H18" s="58"/>
      <c r="I18" s="59">
        <v>1871.5050000000001</v>
      </c>
      <c r="J18" s="58">
        <v>794.80923525711501</v>
      </c>
      <c r="K18" s="60"/>
      <c r="L18" s="60"/>
      <c r="M18" s="74"/>
      <c r="N18" s="75"/>
      <c r="O18" s="63"/>
      <c r="P18" s="83"/>
      <c r="Q18" s="65"/>
      <c r="R18" s="73"/>
    </row>
    <row r="19" spans="1:18" x14ac:dyDescent="0.2">
      <c r="A19" s="54" t="s">
        <v>17</v>
      </c>
      <c r="B19" s="54" t="s">
        <v>112</v>
      </c>
      <c r="C19" s="67">
        <v>4270.55</v>
      </c>
      <c r="D19" s="67">
        <v>3511.6081703544301</v>
      </c>
      <c r="E19" s="68"/>
      <c r="F19" s="69"/>
      <c r="G19" s="58">
        <v>338.03</v>
      </c>
      <c r="H19" s="58">
        <v>0</v>
      </c>
      <c r="I19" s="59"/>
      <c r="J19" s="58"/>
      <c r="K19" s="60"/>
      <c r="L19" s="60"/>
      <c r="M19" s="74"/>
      <c r="N19" s="75"/>
      <c r="O19" s="72">
        <v>384.3</v>
      </c>
      <c r="P19" s="72">
        <v>114.60917444370087</v>
      </c>
      <c r="Q19" s="65"/>
      <c r="R19" s="73"/>
    </row>
    <row r="20" spans="1:18" x14ac:dyDescent="0.2">
      <c r="A20" s="54" t="s">
        <v>18</v>
      </c>
      <c r="B20" s="54" t="s">
        <v>112</v>
      </c>
      <c r="C20" s="67">
        <v>9254.33</v>
      </c>
      <c r="D20" s="67">
        <v>0</v>
      </c>
      <c r="E20" s="68"/>
      <c r="F20" s="69"/>
      <c r="G20" s="58">
        <v>1199.2950000000001</v>
      </c>
      <c r="H20" s="58">
        <v>12.91884089227805</v>
      </c>
      <c r="I20" s="59"/>
      <c r="J20" s="58"/>
      <c r="K20" s="71">
        <v>509.06666666666661</v>
      </c>
      <c r="L20" s="71">
        <v>69.785275110314316</v>
      </c>
      <c r="M20" s="81">
        <v>1224.92</v>
      </c>
      <c r="N20" s="71">
        <v>0</v>
      </c>
      <c r="O20" s="83"/>
      <c r="P20" s="64"/>
      <c r="Q20" s="65"/>
      <c r="R20" s="73"/>
    </row>
    <row r="21" spans="1:18" x14ac:dyDescent="0.2">
      <c r="A21" s="54" t="s">
        <v>18</v>
      </c>
      <c r="B21" s="54" t="s">
        <v>112</v>
      </c>
      <c r="C21" s="67"/>
      <c r="D21" s="67"/>
      <c r="E21" s="68"/>
      <c r="F21" s="69"/>
      <c r="G21" s="58"/>
      <c r="H21" s="58"/>
      <c r="I21" s="59"/>
      <c r="J21" s="58"/>
      <c r="K21" s="60"/>
      <c r="L21" s="60"/>
      <c r="M21" s="81"/>
      <c r="N21" s="71"/>
      <c r="O21" s="63"/>
      <c r="P21" s="63"/>
      <c r="Q21" s="82">
        <v>648.80999999999995</v>
      </c>
      <c r="R21" s="83">
        <v>0</v>
      </c>
    </row>
    <row r="22" spans="1:18" x14ac:dyDescent="0.2">
      <c r="A22" s="54" t="s">
        <v>19</v>
      </c>
      <c r="B22" s="54" t="s">
        <v>112</v>
      </c>
      <c r="C22" s="67"/>
      <c r="D22" s="67"/>
      <c r="E22" s="68">
        <v>899.99499999999989</v>
      </c>
      <c r="F22" s="69">
        <v>197.459568646344</v>
      </c>
      <c r="G22" s="58">
        <v>5289.0049999999992</v>
      </c>
      <c r="H22" s="58">
        <v>3793.9675155391992</v>
      </c>
      <c r="I22" s="59">
        <v>3444.6333333333337</v>
      </c>
      <c r="J22" s="58">
        <v>3757.2531965031758</v>
      </c>
      <c r="K22" s="71">
        <v>5234.1433333333325</v>
      </c>
      <c r="L22" s="71">
        <v>2408.265060333315</v>
      </c>
      <c r="M22" s="81">
        <v>9325.6740000000009</v>
      </c>
      <c r="N22" s="71">
        <v>12483.937299140845</v>
      </c>
      <c r="O22" s="72">
        <v>7419.5166666666664</v>
      </c>
      <c r="P22" s="72">
        <v>3825.3075492967473</v>
      </c>
      <c r="Q22" s="77">
        <v>2777.6637500000002</v>
      </c>
      <c r="R22" s="78">
        <v>2468.8446321417955</v>
      </c>
    </row>
    <row r="23" spans="1:18" x14ac:dyDescent="0.2">
      <c r="A23" s="54" t="s">
        <v>20</v>
      </c>
      <c r="B23" s="54" t="s">
        <v>112</v>
      </c>
      <c r="C23" s="67">
        <v>998.71999999999991</v>
      </c>
      <c r="D23" s="67">
        <v>363.05690573242055</v>
      </c>
      <c r="E23" s="68">
        <v>2983.31</v>
      </c>
      <c r="F23" s="69">
        <v>2029.8207260741024</v>
      </c>
      <c r="G23" s="58">
        <v>4013.1939999999995</v>
      </c>
      <c r="H23" s="58">
        <v>1134.4254922338475</v>
      </c>
      <c r="I23" s="59">
        <v>9412.23</v>
      </c>
      <c r="J23" s="58">
        <v>7604.5969496121243</v>
      </c>
      <c r="K23" s="71">
        <v>2463.3575000000001</v>
      </c>
      <c r="L23" s="71">
        <v>886.24135968637222</v>
      </c>
      <c r="M23" s="81">
        <v>12715.245999999999</v>
      </c>
      <c r="N23" s="71">
        <v>16730.98998531856</v>
      </c>
      <c r="O23" s="72">
        <v>2189.356666666667</v>
      </c>
      <c r="P23" s="72">
        <v>1944.4903976706426</v>
      </c>
      <c r="Q23" s="77">
        <v>6091.93</v>
      </c>
      <c r="R23" s="78">
        <v>5864.8323530430089</v>
      </c>
    </row>
    <row r="24" spans="1:18" x14ac:dyDescent="0.2">
      <c r="A24" s="54" t="s">
        <v>21</v>
      </c>
      <c r="B24" s="54" t="s">
        <v>112</v>
      </c>
      <c r="C24" s="67"/>
      <c r="D24" s="67"/>
      <c r="E24" s="68">
        <v>2280.4299999999998</v>
      </c>
      <c r="F24" s="69">
        <v>1018.290333451123</v>
      </c>
      <c r="G24" s="58">
        <v>205.02</v>
      </c>
      <c r="H24" s="58">
        <v>0</v>
      </c>
      <c r="I24" s="59"/>
      <c r="J24" s="58"/>
      <c r="K24" s="60"/>
      <c r="L24" s="60"/>
      <c r="M24" s="81">
        <v>548.32333333333327</v>
      </c>
      <c r="N24" s="71">
        <v>373.0502408970317</v>
      </c>
      <c r="O24" s="72">
        <v>684.58799999999997</v>
      </c>
      <c r="P24" s="72">
        <v>676.83106922628792</v>
      </c>
      <c r="Q24" s="77">
        <v>26972.211666666666</v>
      </c>
      <c r="R24" s="78">
        <v>63995.877162455836</v>
      </c>
    </row>
    <row r="25" spans="1:18" x14ac:dyDescent="0.2">
      <c r="A25" s="54" t="s">
        <v>22</v>
      </c>
      <c r="B25" s="54" t="s">
        <v>111</v>
      </c>
      <c r="C25" s="67"/>
      <c r="D25" s="67"/>
      <c r="E25" s="68"/>
      <c r="F25" s="69"/>
      <c r="G25" s="58"/>
      <c r="H25" s="58"/>
      <c r="I25" s="59"/>
      <c r="J25" s="58"/>
      <c r="K25" s="60"/>
      <c r="L25" s="60"/>
      <c r="M25" s="70">
        <v>998.11</v>
      </c>
      <c r="N25" s="71">
        <v>175.24934464927387</v>
      </c>
      <c r="O25" s="72">
        <v>727.64499999999998</v>
      </c>
      <c r="P25" s="72">
        <v>317.48387368494787</v>
      </c>
      <c r="Q25" s="65"/>
      <c r="R25" s="73"/>
    </row>
    <row r="26" spans="1:18" x14ac:dyDescent="0.2">
      <c r="A26" s="54" t="s">
        <v>23</v>
      </c>
      <c r="B26" s="54" t="s">
        <v>111</v>
      </c>
      <c r="C26" s="67">
        <v>4862</v>
      </c>
      <c r="D26" s="67">
        <v>1393.1407236528541</v>
      </c>
      <c r="E26" s="68"/>
      <c r="F26" s="69"/>
      <c r="G26" s="58">
        <v>4169.0199999999995</v>
      </c>
      <c r="H26" s="58">
        <v>0</v>
      </c>
      <c r="I26" s="59"/>
      <c r="J26" s="58"/>
      <c r="K26" s="60"/>
      <c r="L26" s="60"/>
      <c r="M26" s="74"/>
      <c r="N26" s="75"/>
      <c r="O26" s="63"/>
      <c r="P26" s="64"/>
      <c r="Q26" s="65"/>
      <c r="R26" s="73"/>
    </row>
    <row r="27" spans="1:18" x14ac:dyDescent="0.2">
      <c r="A27" s="54" t="s">
        <v>24</v>
      </c>
      <c r="B27" s="54" t="s">
        <v>111</v>
      </c>
      <c r="C27" s="67"/>
      <c r="D27" s="67"/>
      <c r="E27" s="68">
        <v>1853.1299999999999</v>
      </c>
      <c r="F27" s="69">
        <v>0</v>
      </c>
      <c r="G27" s="58"/>
      <c r="H27" s="58"/>
      <c r="I27" s="59"/>
      <c r="J27" s="58"/>
      <c r="K27" s="71">
        <v>3694.2799999999997</v>
      </c>
      <c r="L27" s="71">
        <v>0</v>
      </c>
      <c r="M27" s="74"/>
      <c r="N27" s="75"/>
      <c r="O27" s="72">
        <v>892.4849999999999</v>
      </c>
      <c r="P27" s="72">
        <v>107.06303773945513</v>
      </c>
      <c r="Q27" s="77">
        <v>7986.91</v>
      </c>
      <c r="R27" s="78">
        <v>0</v>
      </c>
    </row>
    <row r="28" spans="1:18" x14ac:dyDescent="0.2">
      <c r="A28" s="54" t="s">
        <v>25</v>
      </c>
      <c r="B28" s="54" t="s">
        <v>111</v>
      </c>
      <c r="C28" s="67">
        <v>12844.448</v>
      </c>
      <c r="D28" s="67">
        <v>4599.8576546801905</v>
      </c>
      <c r="E28" s="68">
        <v>19790.359999999997</v>
      </c>
      <c r="F28" s="69">
        <v>23029.110218225971</v>
      </c>
      <c r="G28" s="58">
        <v>1367.9424999999999</v>
      </c>
      <c r="H28" s="58">
        <v>335.59063429273493</v>
      </c>
      <c r="I28" s="59"/>
      <c r="J28" s="58"/>
      <c r="K28" s="71">
        <v>8115.92</v>
      </c>
      <c r="L28" s="71">
        <v>12273.760772621814</v>
      </c>
      <c r="M28" s="81">
        <v>1709.28</v>
      </c>
      <c r="N28" s="71">
        <v>970.20387032829353</v>
      </c>
      <c r="O28" s="72">
        <v>2975.0079999999998</v>
      </c>
      <c r="P28" s="72">
        <v>2310.8328481891544</v>
      </c>
      <c r="Q28" s="82">
        <v>2371.434285714286</v>
      </c>
      <c r="R28" s="83">
        <v>1197.9505301396653</v>
      </c>
    </row>
    <row r="29" spans="1:18" x14ac:dyDescent="0.2">
      <c r="A29" s="54" t="s">
        <v>26</v>
      </c>
      <c r="B29" s="54" t="s">
        <v>111</v>
      </c>
      <c r="C29" s="67"/>
      <c r="D29" s="67"/>
      <c r="E29" s="68">
        <v>2791.8175000000001</v>
      </c>
      <c r="F29" s="69">
        <v>1202.0520516565273</v>
      </c>
      <c r="G29" s="58"/>
      <c r="H29" s="58"/>
      <c r="I29" s="59"/>
      <c r="J29" s="58"/>
      <c r="K29" s="60"/>
      <c r="L29" s="60"/>
      <c r="M29" s="81">
        <v>237.875</v>
      </c>
      <c r="N29" s="71">
        <v>33.523932496054215</v>
      </c>
      <c r="O29" s="72">
        <v>720.02</v>
      </c>
      <c r="P29" s="72">
        <v>172.40429441673834</v>
      </c>
      <c r="Q29" s="77">
        <v>1809.5725</v>
      </c>
      <c r="R29" s="78">
        <v>1123.0316775103304</v>
      </c>
    </row>
    <row r="30" spans="1:18" x14ac:dyDescent="0.2">
      <c r="A30" s="54" t="s">
        <v>27</v>
      </c>
      <c r="B30" s="54" t="s">
        <v>111</v>
      </c>
      <c r="C30" s="67"/>
      <c r="D30" s="67"/>
      <c r="E30" s="68">
        <v>1272.48</v>
      </c>
      <c r="F30" s="69">
        <v>0</v>
      </c>
      <c r="G30" s="58"/>
      <c r="H30" s="58"/>
      <c r="I30" s="59"/>
      <c r="J30" s="58"/>
      <c r="K30" s="71">
        <v>488.75999999999993</v>
      </c>
      <c r="L30" s="71">
        <v>0</v>
      </c>
      <c r="M30" s="74"/>
      <c r="N30" s="75"/>
      <c r="O30" s="63"/>
      <c r="P30" s="64"/>
      <c r="Q30" s="82">
        <v>1960.4299999999998</v>
      </c>
      <c r="R30" s="83">
        <v>0</v>
      </c>
    </row>
    <row r="31" spans="1:18" x14ac:dyDescent="0.2">
      <c r="A31" s="54" t="s">
        <v>28</v>
      </c>
      <c r="B31" s="54" t="s">
        <v>111</v>
      </c>
      <c r="C31" s="67">
        <v>2573.1116666666662</v>
      </c>
      <c r="D31" s="67">
        <v>1332.5677952046815</v>
      </c>
      <c r="E31" s="68">
        <v>6284.7775000000001</v>
      </c>
      <c r="F31" s="69">
        <v>4073.6290002844307</v>
      </c>
      <c r="G31" s="58">
        <v>1073.325</v>
      </c>
      <c r="H31" s="58">
        <v>1010.1946717176181</v>
      </c>
      <c r="I31" s="59">
        <v>10835.059999999998</v>
      </c>
      <c r="J31" s="58">
        <v>2313.4025091688263</v>
      </c>
      <c r="K31" s="71">
        <v>3166.04</v>
      </c>
      <c r="L31" s="71">
        <v>412.3205145272247</v>
      </c>
      <c r="M31" s="81">
        <v>18482.756000000001</v>
      </c>
      <c r="N31" s="71">
        <v>35623.554508363282</v>
      </c>
      <c r="O31" s="72">
        <v>2147.64</v>
      </c>
      <c r="P31" s="72">
        <v>1746.8576988295295</v>
      </c>
      <c r="Q31" s="82">
        <v>91202.164444444439</v>
      </c>
      <c r="R31" s="83">
        <v>261495.04876081386</v>
      </c>
    </row>
    <row r="32" spans="1:18" x14ac:dyDescent="0.2">
      <c r="A32" s="54" t="s">
        <v>29</v>
      </c>
      <c r="B32" s="54" t="s">
        <v>111</v>
      </c>
      <c r="C32" s="67"/>
      <c r="D32" s="67"/>
      <c r="E32" s="68">
        <v>329493.07399999996</v>
      </c>
      <c r="F32" s="69">
        <v>446192.99455573922</v>
      </c>
      <c r="G32" s="58"/>
      <c r="H32" s="58"/>
      <c r="I32" s="59"/>
      <c r="J32" s="58"/>
      <c r="K32" s="60"/>
      <c r="L32" s="60"/>
      <c r="M32" s="74"/>
      <c r="N32" s="75"/>
      <c r="O32" s="63"/>
      <c r="P32" s="83"/>
      <c r="Q32" s="82">
        <v>8592.17</v>
      </c>
      <c r="R32" s="83">
        <v>0</v>
      </c>
    </row>
    <row r="33" spans="1:18" x14ac:dyDescent="0.2">
      <c r="A33" s="54" t="s">
        <v>30</v>
      </c>
      <c r="B33" s="54" t="s">
        <v>111</v>
      </c>
      <c r="C33" s="67"/>
      <c r="D33" s="67"/>
      <c r="E33" s="68"/>
      <c r="F33" s="69"/>
      <c r="G33" s="58"/>
      <c r="H33" s="58"/>
      <c r="I33" s="59"/>
      <c r="J33" s="58"/>
      <c r="K33" s="71">
        <v>424.13</v>
      </c>
      <c r="L33" s="71">
        <v>0</v>
      </c>
      <c r="M33" s="74"/>
      <c r="N33" s="75"/>
      <c r="O33" s="63"/>
      <c r="P33" s="83"/>
      <c r="Q33" s="65"/>
      <c r="R33" s="73"/>
    </row>
    <row r="34" spans="1:18" x14ac:dyDescent="0.2">
      <c r="A34" s="54" t="s">
        <v>31</v>
      </c>
      <c r="B34" s="54" t="s">
        <v>111</v>
      </c>
      <c r="C34" s="67"/>
      <c r="D34" s="67"/>
      <c r="E34" s="68">
        <v>2337.0899999999997</v>
      </c>
      <c r="F34" s="69">
        <v>0</v>
      </c>
      <c r="G34" s="58"/>
      <c r="H34" s="58"/>
      <c r="I34" s="59">
        <v>1434.6000000000001</v>
      </c>
      <c r="J34" s="58">
        <v>0</v>
      </c>
      <c r="K34" s="71">
        <v>1218.1299999999999</v>
      </c>
      <c r="L34" s="71">
        <v>0</v>
      </c>
      <c r="M34" s="81">
        <v>7524.7566666666653</v>
      </c>
      <c r="N34" s="71">
        <v>3880.1336273037491</v>
      </c>
      <c r="O34" s="72">
        <v>2640.32</v>
      </c>
      <c r="P34" s="72">
        <v>3187.58341965613</v>
      </c>
      <c r="Q34" s="82">
        <v>74031.148571428566</v>
      </c>
      <c r="R34" s="83">
        <v>189395.33640690387</v>
      </c>
    </row>
    <row r="35" spans="1:18" x14ac:dyDescent="0.2">
      <c r="A35" s="54" t="s">
        <v>32</v>
      </c>
      <c r="B35" s="54" t="s">
        <v>111</v>
      </c>
      <c r="C35" s="67"/>
      <c r="D35" s="67"/>
      <c r="E35" s="68">
        <v>81584.540000000008</v>
      </c>
      <c r="F35" s="69">
        <v>112397.93454042</v>
      </c>
      <c r="G35" s="58"/>
      <c r="H35" s="58"/>
      <c r="I35" s="59"/>
      <c r="J35" s="58"/>
      <c r="K35" s="60"/>
      <c r="L35" s="60"/>
      <c r="M35" s="74"/>
      <c r="N35" s="75"/>
      <c r="O35" s="63"/>
      <c r="P35" s="83"/>
      <c r="Q35" s="82">
        <v>60419.62</v>
      </c>
      <c r="R35" s="83">
        <v>0</v>
      </c>
    </row>
    <row r="36" spans="1:18" x14ac:dyDescent="0.2">
      <c r="A36" s="54" t="s">
        <v>33</v>
      </c>
      <c r="B36" s="54" t="s">
        <v>111</v>
      </c>
      <c r="C36" s="67"/>
      <c r="D36" s="67"/>
      <c r="E36" s="68">
        <v>42823.81</v>
      </c>
      <c r="F36" s="69">
        <v>13019.702603546672</v>
      </c>
      <c r="G36" s="85"/>
      <c r="H36" s="85"/>
      <c r="I36" s="86"/>
      <c r="J36" s="87"/>
      <c r="K36" s="71">
        <v>6317.7</v>
      </c>
      <c r="L36" s="71">
        <v>0</v>
      </c>
      <c r="M36" s="61"/>
      <c r="N36" s="75"/>
      <c r="O36" s="63"/>
      <c r="P36" s="64"/>
      <c r="Q36" s="82">
        <v>14797.2</v>
      </c>
      <c r="R36" s="83">
        <v>0</v>
      </c>
    </row>
    <row r="37" spans="1:18" x14ac:dyDescent="0.2">
      <c r="A37" s="54" t="s">
        <v>28</v>
      </c>
      <c r="B37" s="54" t="s">
        <v>111</v>
      </c>
      <c r="C37" s="67"/>
      <c r="D37" s="67"/>
      <c r="E37" s="68"/>
      <c r="F37" s="69"/>
      <c r="G37" s="85"/>
      <c r="H37" s="85"/>
      <c r="I37" s="86"/>
      <c r="J37" s="87"/>
      <c r="K37" s="75"/>
      <c r="L37" s="75"/>
      <c r="M37" s="81">
        <v>3513.9</v>
      </c>
      <c r="N37" s="71">
        <v>4969.4050368228191</v>
      </c>
      <c r="O37" s="72">
        <v>2829.9133333333334</v>
      </c>
      <c r="P37" s="72">
        <v>247.55200207902442</v>
      </c>
      <c r="Q37" s="77">
        <v>7194.3649999999998</v>
      </c>
      <c r="R37" s="78">
        <v>457.09503656242015</v>
      </c>
    </row>
    <row r="38" spans="1:18" x14ac:dyDescent="0.2">
      <c r="A38" s="54" t="s">
        <v>34</v>
      </c>
      <c r="B38" s="54" t="s">
        <v>111</v>
      </c>
      <c r="C38" s="67">
        <v>3387.25</v>
      </c>
      <c r="D38" s="67">
        <v>0</v>
      </c>
      <c r="E38" s="68">
        <v>5395.4750000000004</v>
      </c>
      <c r="F38" s="69">
        <v>390.48557777464686</v>
      </c>
      <c r="G38" s="85"/>
      <c r="H38" s="85"/>
      <c r="I38" s="86"/>
      <c r="J38" s="87"/>
      <c r="K38" s="75"/>
      <c r="L38" s="75"/>
      <c r="M38" s="61"/>
      <c r="N38" s="75"/>
      <c r="O38" s="63"/>
      <c r="P38" s="83"/>
      <c r="Q38" s="82">
        <v>11968.9</v>
      </c>
      <c r="R38" s="83">
        <v>0</v>
      </c>
    </row>
    <row r="39" spans="1:18" x14ac:dyDescent="0.2">
      <c r="A39" s="54" t="s">
        <v>35</v>
      </c>
      <c r="B39" s="54" t="s">
        <v>111</v>
      </c>
      <c r="C39" s="67"/>
      <c r="D39" s="67"/>
      <c r="E39" s="68"/>
      <c r="F39" s="69"/>
      <c r="G39" s="85"/>
      <c r="H39" s="85"/>
      <c r="I39" s="86"/>
      <c r="J39" s="87"/>
      <c r="K39" s="75"/>
      <c r="L39" s="75"/>
      <c r="M39" s="81"/>
      <c r="N39" s="71"/>
      <c r="O39" s="72"/>
      <c r="P39" s="72"/>
      <c r="Q39" s="82">
        <v>21582.21</v>
      </c>
      <c r="R39" s="83">
        <v>0</v>
      </c>
    </row>
    <row r="40" spans="1:18" x14ac:dyDescent="0.2">
      <c r="A40" s="54" t="s">
        <v>36</v>
      </c>
      <c r="B40" s="54" t="s">
        <v>111</v>
      </c>
      <c r="C40" s="67"/>
      <c r="D40" s="67"/>
      <c r="E40" s="68"/>
      <c r="F40" s="67"/>
      <c r="G40" s="58"/>
      <c r="H40" s="58"/>
      <c r="I40" s="59"/>
      <c r="J40" s="58"/>
      <c r="K40" s="60"/>
      <c r="L40" s="60"/>
      <c r="M40" s="61"/>
      <c r="N40" s="75"/>
      <c r="O40" s="72">
        <v>405.45</v>
      </c>
      <c r="P40" s="72">
        <v>0</v>
      </c>
      <c r="Q40" s="65"/>
      <c r="R40" s="73"/>
    </row>
    <row r="41" spans="1:18" x14ac:dyDescent="0.2">
      <c r="A41" s="54" t="s">
        <v>37</v>
      </c>
      <c r="B41" s="54" t="s">
        <v>111</v>
      </c>
      <c r="C41" s="67"/>
      <c r="D41" s="67"/>
      <c r="E41" s="68">
        <v>4445.9733333333334</v>
      </c>
      <c r="F41" s="67">
        <v>1897.8371481329289</v>
      </c>
      <c r="G41" s="58"/>
      <c r="H41" s="58"/>
      <c r="I41" s="59"/>
      <c r="J41" s="58"/>
      <c r="K41" s="60"/>
      <c r="L41" s="60"/>
      <c r="M41" s="61"/>
      <c r="N41" s="75"/>
      <c r="O41" s="63"/>
      <c r="P41" s="83"/>
      <c r="Q41" s="65"/>
      <c r="R41" s="73"/>
    </row>
    <row r="42" spans="1:18" x14ac:dyDescent="0.2">
      <c r="A42" s="54" t="s">
        <v>36</v>
      </c>
      <c r="B42" s="54" t="s">
        <v>111</v>
      </c>
      <c r="C42" s="67"/>
      <c r="D42" s="67"/>
      <c r="E42" s="68"/>
      <c r="F42" s="69"/>
      <c r="G42" s="58"/>
      <c r="H42" s="58"/>
      <c r="I42" s="59"/>
      <c r="J42" s="58"/>
      <c r="K42" s="60"/>
      <c r="L42" s="60"/>
      <c r="M42" s="61"/>
      <c r="N42" s="75"/>
      <c r="O42" s="63"/>
      <c r="P42" s="64"/>
      <c r="Q42" s="65"/>
      <c r="R42" s="76"/>
    </row>
    <row r="43" spans="1:18" x14ac:dyDescent="0.2">
      <c r="A43" s="54" t="s">
        <v>38</v>
      </c>
      <c r="B43" s="54" t="s">
        <v>111</v>
      </c>
      <c r="C43" s="67"/>
      <c r="D43" s="67"/>
      <c r="E43" s="68"/>
      <c r="F43" s="69"/>
      <c r="G43" s="58"/>
      <c r="H43" s="58"/>
      <c r="I43" s="59"/>
      <c r="J43" s="58"/>
      <c r="K43" s="60"/>
      <c r="L43" s="60"/>
      <c r="M43" s="81">
        <v>341.755</v>
      </c>
      <c r="N43" s="71">
        <v>483.31455600881708</v>
      </c>
      <c r="O43" s="63"/>
      <c r="P43" s="63"/>
      <c r="Q43" s="94"/>
      <c r="R43" s="76"/>
    </row>
    <row r="44" spans="1:18" x14ac:dyDescent="0.2">
      <c r="A44" s="54" t="s">
        <v>39</v>
      </c>
      <c r="B44" s="54" t="s">
        <v>111</v>
      </c>
      <c r="C44" s="67"/>
      <c r="D44" s="67"/>
      <c r="E44" s="68"/>
      <c r="F44" s="69"/>
      <c r="G44" s="58"/>
      <c r="H44" s="58"/>
      <c r="I44" s="59"/>
      <c r="J44" s="58"/>
      <c r="K44" s="60"/>
      <c r="L44" s="60"/>
      <c r="M44" s="81">
        <v>426.2</v>
      </c>
      <c r="N44" s="71">
        <v>0</v>
      </c>
      <c r="O44" s="63"/>
      <c r="P44" s="63"/>
      <c r="Q44" s="82">
        <v>81408.01999999999</v>
      </c>
      <c r="R44" s="83">
        <v>0</v>
      </c>
    </row>
    <row r="45" spans="1:18" x14ac:dyDescent="0.2">
      <c r="A45" s="54" t="s">
        <v>40</v>
      </c>
      <c r="B45" s="54" t="s">
        <v>111</v>
      </c>
      <c r="C45" s="67"/>
      <c r="D45" s="67"/>
      <c r="E45" s="68"/>
      <c r="F45" s="69"/>
      <c r="G45" s="58"/>
      <c r="H45" s="58"/>
      <c r="I45" s="59"/>
      <c r="J45" s="58"/>
      <c r="K45" s="60"/>
      <c r="L45" s="60"/>
      <c r="M45" s="81">
        <v>581.9</v>
      </c>
      <c r="N45" s="71">
        <v>0</v>
      </c>
      <c r="O45" s="72">
        <v>524.66999999999996</v>
      </c>
      <c r="P45" s="72">
        <v>0</v>
      </c>
      <c r="Q45" s="94"/>
      <c r="R45" s="76"/>
    </row>
    <row r="46" spans="1:18" x14ac:dyDescent="0.2">
      <c r="A46" s="54" t="s">
        <v>41</v>
      </c>
      <c r="B46" s="54" t="s">
        <v>111</v>
      </c>
      <c r="C46" s="67"/>
      <c r="D46" s="67"/>
      <c r="E46" s="68"/>
      <c r="F46" s="69"/>
      <c r="G46" s="58"/>
      <c r="H46" s="58"/>
      <c r="I46" s="59"/>
      <c r="J46" s="58"/>
      <c r="K46" s="71"/>
      <c r="L46" s="71"/>
      <c r="M46" s="81">
        <v>1484.96</v>
      </c>
      <c r="N46" s="71">
        <v>0</v>
      </c>
      <c r="O46" s="63"/>
      <c r="P46" s="63"/>
      <c r="Q46" s="94"/>
      <c r="R46" s="76"/>
    </row>
    <row r="47" spans="1:18" x14ac:dyDescent="0.2">
      <c r="A47" s="54" t="s">
        <v>42</v>
      </c>
      <c r="B47" s="54" t="s">
        <v>111</v>
      </c>
      <c r="C47" s="67"/>
      <c r="D47" s="67"/>
      <c r="E47" s="68"/>
      <c r="F47" s="69"/>
      <c r="G47" s="58">
        <v>235.8</v>
      </c>
      <c r="H47" s="58">
        <v>0</v>
      </c>
      <c r="I47" s="59">
        <v>766.37999999999988</v>
      </c>
      <c r="J47" s="58">
        <v>0</v>
      </c>
      <c r="K47" s="60"/>
      <c r="L47" s="60"/>
      <c r="M47" s="61"/>
      <c r="N47" s="75"/>
      <c r="O47" s="72">
        <v>195.76</v>
      </c>
      <c r="P47" s="72">
        <v>0</v>
      </c>
      <c r="Q47" s="94"/>
      <c r="R47" s="76"/>
    </row>
    <row r="48" spans="1:18" x14ac:dyDescent="0.2">
      <c r="A48" s="54" t="s">
        <v>43</v>
      </c>
      <c r="B48" s="54" t="s">
        <v>111</v>
      </c>
      <c r="C48" s="67"/>
      <c r="D48" s="67"/>
      <c r="E48" s="68"/>
      <c r="F48" s="69"/>
      <c r="G48" s="58"/>
      <c r="H48" s="58"/>
      <c r="I48" s="59"/>
      <c r="J48" s="58"/>
      <c r="K48" s="60"/>
      <c r="L48" s="60"/>
      <c r="M48" s="61"/>
      <c r="N48" s="75"/>
      <c r="O48" s="72">
        <v>1596.33</v>
      </c>
      <c r="P48" s="72">
        <v>0</v>
      </c>
      <c r="Q48" s="94"/>
      <c r="R48" s="76"/>
    </row>
    <row r="49" spans="1:18" x14ac:dyDescent="0.2">
      <c r="A49" s="54" t="s">
        <v>44</v>
      </c>
      <c r="B49" s="54" t="s">
        <v>111</v>
      </c>
      <c r="C49" s="67"/>
      <c r="D49" s="67"/>
      <c r="E49" s="68"/>
      <c r="F49" s="69"/>
      <c r="G49" s="58">
        <v>1248.98</v>
      </c>
      <c r="H49" s="58">
        <v>0</v>
      </c>
      <c r="I49" s="59">
        <v>733.67000000000007</v>
      </c>
      <c r="J49" s="58">
        <v>0</v>
      </c>
      <c r="K49" s="60"/>
      <c r="L49" s="60"/>
      <c r="M49" s="61"/>
      <c r="N49" s="75"/>
      <c r="O49" s="63"/>
      <c r="P49" s="63"/>
      <c r="Q49" s="94"/>
      <c r="R49" s="76"/>
    </row>
    <row r="50" spans="1:18" x14ac:dyDescent="0.2">
      <c r="A50" s="54" t="s">
        <v>45</v>
      </c>
      <c r="B50" s="54" t="s">
        <v>116</v>
      </c>
      <c r="C50" s="67"/>
      <c r="D50" s="67"/>
      <c r="E50" s="68"/>
      <c r="F50" s="69"/>
      <c r="G50" s="58"/>
      <c r="H50" s="58"/>
      <c r="I50" s="59"/>
      <c r="J50" s="58"/>
      <c r="K50" s="71">
        <v>1561.5</v>
      </c>
      <c r="L50" s="71">
        <v>0</v>
      </c>
      <c r="M50" s="74"/>
      <c r="N50" s="75"/>
      <c r="O50" s="63"/>
      <c r="P50" s="64"/>
      <c r="Q50" s="65"/>
      <c r="R50" s="73"/>
    </row>
    <row r="51" spans="1:18" x14ac:dyDescent="0.2">
      <c r="A51" s="54" t="s">
        <v>46</v>
      </c>
      <c r="B51" s="54" t="s">
        <v>116</v>
      </c>
      <c r="C51" s="67"/>
      <c r="D51" s="67"/>
      <c r="E51" s="68"/>
      <c r="F51" s="69"/>
      <c r="G51" s="58"/>
      <c r="H51" s="58"/>
      <c r="I51" s="59"/>
      <c r="J51" s="58"/>
      <c r="K51" s="71">
        <v>1040.94</v>
      </c>
      <c r="L51" s="71">
        <v>0</v>
      </c>
      <c r="M51" s="74"/>
      <c r="N51" s="75"/>
      <c r="O51" s="72">
        <v>1614.8716666666667</v>
      </c>
      <c r="P51" s="72">
        <v>371.02945766699861</v>
      </c>
      <c r="Q51" s="65"/>
      <c r="R51" s="73"/>
    </row>
    <row r="52" spans="1:18" x14ac:dyDescent="0.2">
      <c r="A52" s="54" t="s">
        <v>47</v>
      </c>
      <c r="B52" s="54" t="s">
        <v>116</v>
      </c>
      <c r="C52" s="67"/>
      <c r="D52" s="67"/>
      <c r="E52" s="68">
        <v>4191.5300000000007</v>
      </c>
      <c r="F52" s="69">
        <v>3137.1608112033391</v>
      </c>
      <c r="G52" s="58"/>
      <c r="H52" s="58"/>
      <c r="I52" s="59"/>
      <c r="J52" s="58"/>
      <c r="K52" s="60"/>
      <c r="L52" s="60"/>
      <c r="M52" s="81">
        <v>3909.6</v>
      </c>
      <c r="N52" s="71">
        <v>0</v>
      </c>
      <c r="O52" s="72">
        <v>440.80666666666667</v>
      </c>
      <c r="P52" s="72">
        <v>173.50007675310508</v>
      </c>
      <c r="Q52" s="65"/>
      <c r="R52" s="73"/>
    </row>
    <row r="53" spans="1:18" x14ac:dyDescent="0.2">
      <c r="A53" s="54" t="s">
        <v>48</v>
      </c>
      <c r="B53" s="54" t="s">
        <v>116</v>
      </c>
      <c r="C53" s="67"/>
      <c r="D53" s="67"/>
      <c r="E53" s="68">
        <v>22989.38</v>
      </c>
      <c r="F53" s="67">
        <v>34898.124528058805</v>
      </c>
      <c r="G53" s="58"/>
      <c r="H53" s="58"/>
      <c r="I53" s="59"/>
      <c r="J53" s="58"/>
      <c r="K53" s="60"/>
      <c r="L53" s="60"/>
      <c r="M53" s="81">
        <v>242.88</v>
      </c>
      <c r="N53" s="71">
        <v>0</v>
      </c>
      <c r="O53" s="72">
        <v>530.47499999999991</v>
      </c>
      <c r="P53" s="72">
        <v>48.995428868415814</v>
      </c>
      <c r="Q53" s="82">
        <v>25268.63</v>
      </c>
      <c r="R53" s="83">
        <v>0</v>
      </c>
    </row>
    <row r="54" spans="1:18" x14ac:dyDescent="0.2">
      <c r="A54" s="54" t="s">
        <v>49</v>
      </c>
      <c r="B54" s="54" t="s">
        <v>116</v>
      </c>
      <c r="C54" s="69"/>
      <c r="D54" s="69"/>
      <c r="E54" s="68"/>
      <c r="F54" s="69"/>
      <c r="G54" s="79"/>
      <c r="H54" s="79"/>
      <c r="I54" s="59"/>
      <c r="J54" s="79"/>
      <c r="K54" s="62"/>
      <c r="L54" s="62"/>
      <c r="M54" s="81">
        <v>970.45</v>
      </c>
      <c r="N54" s="71">
        <v>0</v>
      </c>
      <c r="O54" s="78"/>
      <c r="P54" s="78"/>
      <c r="Q54" s="94"/>
      <c r="R54" s="76"/>
    </row>
    <row r="55" spans="1:18" x14ac:dyDescent="0.2">
      <c r="A55" s="54" t="s">
        <v>50</v>
      </c>
      <c r="B55" s="54" t="s">
        <v>122</v>
      </c>
      <c r="C55" s="67">
        <v>1707.385</v>
      </c>
      <c r="D55" s="67">
        <v>2414.6070231923868</v>
      </c>
      <c r="E55" s="68"/>
      <c r="F55" s="69"/>
      <c r="G55" s="58">
        <v>4490.6379999999999</v>
      </c>
      <c r="H55" s="58">
        <v>2140.5107546961781</v>
      </c>
      <c r="I55" s="59"/>
      <c r="J55" s="58"/>
      <c r="K55" s="71">
        <v>8197.369999999999</v>
      </c>
      <c r="L55" s="71">
        <v>0</v>
      </c>
      <c r="M55" s="81">
        <v>828.57</v>
      </c>
      <c r="N55" s="71">
        <v>118.63938132003294</v>
      </c>
      <c r="O55" s="72">
        <v>12243.885</v>
      </c>
      <c r="P55" s="72">
        <v>5470.2742520310012</v>
      </c>
      <c r="Q55" s="82">
        <v>575.36</v>
      </c>
      <c r="R55" s="83">
        <v>0</v>
      </c>
    </row>
    <row r="56" spans="1:18" x14ac:dyDescent="0.2">
      <c r="A56" s="54" t="s">
        <v>51</v>
      </c>
      <c r="B56" s="54" t="s">
        <v>122</v>
      </c>
      <c r="C56" s="67"/>
      <c r="D56" s="67"/>
      <c r="E56" s="68">
        <v>240680.22600000002</v>
      </c>
      <c r="F56" s="69">
        <v>321168.26215244265</v>
      </c>
      <c r="G56" s="85"/>
      <c r="H56" s="85"/>
      <c r="I56" s="86"/>
      <c r="J56" s="87"/>
      <c r="K56" s="75"/>
      <c r="L56" s="75"/>
      <c r="M56" s="81">
        <v>9870.2175000000007</v>
      </c>
      <c r="N56" s="71">
        <v>6912.0714845424591</v>
      </c>
      <c r="O56" s="63"/>
      <c r="P56" s="88">
        <v>9299.0488888888885</v>
      </c>
      <c r="Q56" s="82">
        <v>3989.4936657846806</v>
      </c>
      <c r="R56" s="73"/>
    </row>
    <row r="57" spans="1:18" x14ac:dyDescent="0.2">
      <c r="A57" s="54" t="s">
        <v>52</v>
      </c>
      <c r="B57" s="54" t="s">
        <v>119</v>
      </c>
      <c r="C57" s="67">
        <v>19723.241666666665</v>
      </c>
      <c r="D57" s="67">
        <v>6979.7075315214088</v>
      </c>
      <c r="E57" s="68">
        <v>850.78</v>
      </c>
      <c r="F57" s="69">
        <v>0</v>
      </c>
      <c r="G57" s="58">
        <v>11386.073999999999</v>
      </c>
      <c r="H57" s="58">
        <v>4318.5298137711197</v>
      </c>
      <c r="I57" s="59">
        <v>11318.293333333335</v>
      </c>
      <c r="J57" s="58">
        <v>5337.2985347715858</v>
      </c>
      <c r="K57" s="71">
        <v>14300.535999999998</v>
      </c>
      <c r="L57" s="71">
        <v>12671.673187140839</v>
      </c>
      <c r="M57" s="81">
        <v>12165.95</v>
      </c>
      <c r="N57" s="71">
        <v>10078.125899533599</v>
      </c>
      <c r="O57" s="72">
        <v>11882.826666666668</v>
      </c>
      <c r="P57" s="72">
        <v>9552.6351633267477</v>
      </c>
      <c r="Q57" s="77">
        <v>5830.0675000000001</v>
      </c>
      <c r="R57" s="78">
        <v>1225.6321127337849</v>
      </c>
    </row>
    <row r="58" spans="1:18" x14ac:dyDescent="0.2">
      <c r="A58" s="54" t="s">
        <v>53</v>
      </c>
      <c r="B58" s="54" t="s">
        <v>125</v>
      </c>
      <c r="C58" s="67">
        <v>2558.0233333333335</v>
      </c>
      <c r="D58" s="67">
        <v>1735.0608780174443</v>
      </c>
      <c r="E58" s="68"/>
      <c r="F58" s="69"/>
      <c r="G58" s="58"/>
      <c r="H58" s="58"/>
      <c r="I58" s="59"/>
      <c r="J58" s="58"/>
      <c r="K58" s="60"/>
      <c r="L58" s="60"/>
      <c r="M58" s="74"/>
      <c r="N58" s="75"/>
      <c r="O58" s="63"/>
      <c r="P58" s="83"/>
      <c r="Q58" s="65"/>
      <c r="R58" s="73"/>
    </row>
    <row r="59" spans="1:18" x14ac:dyDescent="0.2">
      <c r="A59" s="54" t="s">
        <v>54</v>
      </c>
      <c r="B59" s="54" t="s">
        <v>119</v>
      </c>
      <c r="C59" s="67"/>
      <c r="D59" s="67"/>
      <c r="E59" s="68"/>
      <c r="F59" s="69"/>
      <c r="G59" s="58"/>
      <c r="H59" s="58"/>
      <c r="I59" s="59"/>
      <c r="J59" s="58"/>
      <c r="K59" s="60"/>
      <c r="L59" s="60"/>
      <c r="M59" s="74"/>
      <c r="N59" s="75"/>
      <c r="O59" s="83"/>
      <c r="P59" s="83"/>
      <c r="Q59" s="77">
        <v>163878.22</v>
      </c>
      <c r="R59" s="78">
        <v>0</v>
      </c>
    </row>
    <row r="60" spans="1:18" x14ac:dyDescent="0.2">
      <c r="A60" s="54" t="s">
        <v>55</v>
      </c>
      <c r="B60" s="54" t="s">
        <v>119</v>
      </c>
      <c r="C60" s="67">
        <v>1677.95</v>
      </c>
      <c r="D60" s="67">
        <v>1453.9503055813154</v>
      </c>
      <c r="E60" s="68">
        <v>15607.305</v>
      </c>
      <c r="F60" s="69">
        <v>4878.5771707794011</v>
      </c>
      <c r="G60" s="58">
        <v>807.52</v>
      </c>
      <c r="H60" s="58">
        <v>176.57757133905704</v>
      </c>
      <c r="I60" s="59"/>
      <c r="J60" s="58"/>
      <c r="K60" s="71">
        <v>873.56</v>
      </c>
      <c r="L60" s="71">
        <v>873.55999999999983</v>
      </c>
      <c r="M60" s="81">
        <v>1655.4099999999999</v>
      </c>
      <c r="N60" s="71">
        <v>12.671353518862821</v>
      </c>
      <c r="O60" s="72">
        <v>1155.8339999999998</v>
      </c>
      <c r="P60" s="72">
        <v>170.59926005115142</v>
      </c>
      <c r="Q60" s="82">
        <v>882.59749999999997</v>
      </c>
      <c r="R60" s="83">
        <v>304.40370742102817</v>
      </c>
    </row>
    <row r="61" spans="1:18" x14ac:dyDescent="0.2">
      <c r="A61" s="54" t="s">
        <v>56</v>
      </c>
      <c r="B61" s="54" t="s">
        <v>119</v>
      </c>
      <c r="C61" s="67"/>
      <c r="D61" s="67"/>
      <c r="E61" s="68">
        <v>495.91499999999996</v>
      </c>
      <c r="F61" s="69">
        <v>14.983592693342981</v>
      </c>
      <c r="G61" s="58"/>
      <c r="H61" s="58"/>
      <c r="I61" s="59"/>
      <c r="J61" s="58"/>
      <c r="K61" s="60"/>
      <c r="L61" s="60"/>
      <c r="M61" s="61"/>
      <c r="N61" s="75"/>
      <c r="O61" s="63"/>
      <c r="P61" s="63"/>
      <c r="Q61" s="94"/>
      <c r="R61" s="76"/>
    </row>
    <row r="62" spans="1:18" x14ac:dyDescent="0.2">
      <c r="A62" s="54" t="s">
        <v>57</v>
      </c>
      <c r="B62" s="54" t="s">
        <v>129</v>
      </c>
      <c r="C62" s="67">
        <v>2745.2200000000003</v>
      </c>
      <c r="D62" s="67">
        <v>432.02466195036919</v>
      </c>
      <c r="E62" s="68">
        <v>91095.054999999993</v>
      </c>
      <c r="F62" s="69">
        <v>21185.322215214233</v>
      </c>
      <c r="G62" s="58">
        <v>2237.4666666666667</v>
      </c>
      <c r="H62" s="58">
        <v>1276.3645545585064</v>
      </c>
      <c r="I62" s="59"/>
      <c r="J62" s="58"/>
      <c r="K62" s="71">
        <v>4451.6866666666665</v>
      </c>
      <c r="L62" s="71">
        <v>1327.6640125255929</v>
      </c>
      <c r="M62" s="74"/>
      <c r="N62" s="75"/>
      <c r="O62" s="72">
        <v>3364.56</v>
      </c>
      <c r="P62" s="72">
        <v>1271.3326845479899</v>
      </c>
      <c r="Q62" s="65"/>
      <c r="R62" s="73"/>
    </row>
    <row r="63" spans="1:18" x14ac:dyDescent="0.2">
      <c r="A63" s="54" t="s">
        <v>58</v>
      </c>
      <c r="B63" s="54" t="s">
        <v>129</v>
      </c>
      <c r="C63" s="67"/>
      <c r="D63" s="67"/>
      <c r="E63" s="68"/>
      <c r="F63" s="67"/>
      <c r="G63" s="58"/>
      <c r="H63" s="58"/>
      <c r="I63" s="59">
        <v>11758.012500000001</v>
      </c>
      <c r="J63" s="58">
        <v>5147.6723116399862</v>
      </c>
      <c r="K63" s="60"/>
      <c r="L63" s="60"/>
      <c r="M63" s="61"/>
      <c r="N63" s="75"/>
      <c r="O63" s="63"/>
      <c r="P63" s="83"/>
      <c r="Q63" s="65"/>
      <c r="R63" s="73"/>
    </row>
    <row r="64" spans="1:18" x14ac:dyDescent="0.2">
      <c r="A64" s="54" t="s">
        <v>59</v>
      </c>
      <c r="B64" s="54" t="s">
        <v>129</v>
      </c>
      <c r="C64" s="67"/>
      <c r="D64" s="67"/>
      <c r="E64" s="68"/>
      <c r="F64" s="69"/>
      <c r="G64" s="58"/>
      <c r="H64" s="58"/>
      <c r="I64" s="59"/>
      <c r="J64" s="58"/>
      <c r="K64" s="71">
        <v>579.42999999999995</v>
      </c>
      <c r="L64" s="71">
        <v>0</v>
      </c>
      <c r="M64" s="61"/>
      <c r="N64" s="62"/>
      <c r="O64" s="63"/>
      <c r="P64" s="63"/>
      <c r="Q64" s="65"/>
      <c r="R64" s="73"/>
    </row>
    <row r="65" spans="1:18" x14ac:dyDescent="0.2">
      <c r="A65" s="54" t="s">
        <v>60</v>
      </c>
      <c r="B65" s="54" t="s">
        <v>129</v>
      </c>
      <c r="C65" s="67">
        <v>1626.7249999999999</v>
      </c>
      <c r="D65" s="67">
        <v>222.36386947973361</v>
      </c>
      <c r="E65" s="68"/>
      <c r="F65" s="69"/>
      <c r="G65" s="58"/>
      <c r="H65" s="58"/>
      <c r="I65" s="59"/>
      <c r="J65" s="58"/>
      <c r="K65" s="60"/>
      <c r="L65" s="60"/>
      <c r="M65" s="61"/>
      <c r="N65" s="62"/>
      <c r="O65" s="63"/>
      <c r="P65" s="63"/>
      <c r="Q65" s="94"/>
      <c r="R65" s="76"/>
    </row>
    <row r="66" spans="1:18" x14ac:dyDescent="0.2">
      <c r="A66" s="54" t="s">
        <v>61</v>
      </c>
      <c r="B66" s="54" t="s">
        <v>129</v>
      </c>
      <c r="C66" s="67"/>
      <c r="D66" s="67"/>
      <c r="E66" s="68"/>
      <c r="F66" s="69"/>
      <c r="G66" s="58"/>
      <c r="H66" s="58"/>
      <c r="I66" s="59"/>
      <c r="J66" s="58"/>
      <c r="K66" s="71"/>
      <c r="L66" s="71"/>
      <c r="M66" s="81"/>
      <c r="N66" s="71"/>
      <c r="O66" s="72">
        <v>352.76499999999999</v>
      </c>
      <c r="P66" s="72">
        <v>31.869302628077691</v>
      </c>
      <c r="Q66" s="94"/>
      <c r="R66" s="76"/>
    </row>
    <row r="67" spans="1:18" x14ac:dyDescent="0.2">
      <c r="A67" s="54" t="s">
        <v>62</v>
      </c>
      <c r="B67" s="54" t="s">
        <v>129</v>
      </c>
      <c r="C67" s="67"/>
      <c r="D67" s="67"/>
      <c r="E67" s="68"/>
      <c r="F67" s="69"/>
      <c r="G67" s="58">
        <v>548.16999999999996</v>
      </c>
      <c r="H67" s="58">
        <v>34.228761298066196</v>
      </c>
      <c r="I67" s="59"/>
      <c r="J67" s="58"/>
      <c r="K67" s="71">
        <v>613.49</v>
      </c>
      <c r="L67" s="71">
        <v>303.97329849840435</v>
      </c>
      <c r="M67" s="61"/>
      <c r="N67" s="75"/>
      <c r="O67" s="72">
        <v>1151.2616666666665</v>
      </c>
      <c r="P67" s="72">
        <v>782.88526381371298</v>
      </c>
      <c r="Q67" s="65"/>
      <c r="R67" s="73"/>
    </row>
    <row r="68" spans="1:18" x14ac:dyDescent="0.2">
      <c r="A68" s="54" t="s">
        <v>63</v>
      </c>
      <c r="B68" s="54" t="s">
        <v>129</v>
      </c>
      <c r="C68" s="67"/>
      <c r="D68" s="67"/>
      <c r="E68" s="68"/>
      <c r="F68" s="69"/>
      <c r="G68" s="58"/>
      <c r="H68" s="58"/>
      <c r="I68" s="59"/>
      <c r="J68" s="58"/>
      <c r="K68" s="71">
        <v>736.3</v>
      </c>
      <c r="L68" s="71">
        <v>0</v>
      </c>
      <c r="M68" s="61"/>
      <c r="N68" s="75"/>
      <c r="O68" s="72">
        <v>854.96199999999988</v>
      </c>
      <c r="P68" s="72">
        <v>596.33494017204782</v>
      </c>
      <c r="Q68" s="97"/>
      <c r="R68" s="76"/>
    </row>
    <row r="69" spans="1:18" x14ac:dyDescent="0.2">
      <c r="A69" s="54" t="s">
        <v>64</v>
      </c>
      <c r="B69" s="54" t="s">
        <v>129</v>
      </c>
      <c r="C69" s="67"/>
      <c r="D69" s="67"/>
      <c r="E69" s="68"/>
      <c r="F69" s="69"/>
      <c r="G69" s="58"/>
      <c r="H69" s="58"/>
      <c r="I69" s="59"/>
      <c r="J69" s="58"/>
      <c r="K69" s="71">
        <v>1632.08</v>
      </c>
      <c r="L69" s="71">
        <v>0</v>
      </c>
      <c r="M69" s="61"/>
      <c r="N69" s="75"/>
      <c r="O69" s="72">
        <v>1523.9499999999998</v>
      </c>
      <c r="P69" s="72">
        <v>1060.2430627298002</v>
      </c>
      <c r="Q69" s="94"/>
      <c r="R69" s="76"/>
    </row>
    <row r="70" spans="1:18" ht="15" thickBot="1" x14ac:dyDescent="0.25">
      <c r="A70" s="169" t="s">
        <v>65</v>
      </c>
      <c r="B70" s="169" t="s">
        <v>129</v>
      </c>
      <c r="C70" s="89"/>
      <c r="D70" s="89"/>
      <c r="E70" s="90"/>
      <c r="F70" s="89"/>
      <c r="G70" s="91">
        <v>774.03</v>
      </c>
      <c r="H70" s="91">
        <v>0</v>
      </c>
      <c r="I70" s="92"/>
      <c r="J70" s="91"/>
      <c r="K70" s="164"/>
      <c r="L70" s="164"/>
      <c r="M70" s="165"/>
      <c r="N70" s="166"/>
      <c r="O70" s="93"/>
      <c r="P70" s="93"/>
      <c r="Q70" s="167"/>
      <c r="R70" s="168"/>
    </row>
    <row r="71" spans="1:18" ht="15" thickTop="1" x14ac:dyDescent="0.2">
      <c r="A71" s="54" t="s">
        <v>113</v>
      </c>
      <c r="B71" s="54" t="s">
        <v>114</v>
      </c>
      <c r="C71" s="69"/>
      <c r="D71" s="69"/>
      <c r="E71" s="68"/>
      <c r="F71" s="69"/>
      <c r="G71" s="79">
        <v>10998.601666666667</v>
      </c>
      <c r="H71" s="79">
        <v>5424.1089025181491</v>
      </c>
      <c r="I71" s="59"/>
      <c r="J71" s="79"/>
      <c r="K71" s="71">
        <v>15128.699999999999</v>
      </c>
      <c r="L71" s="71">
        <v>10165.241797170067</v>
      </c>
      <c r="M71" s="74"/>
      <c r="N71" s="75"/>
      <c r="O71" s="80">
        <v>12082.396000000001</v>
      </c>
      <c r="P71" s="80">
        <v>4558.3332099661147</v>
      </c>
      <c r="Q71" s="65"/>
      <c r="R71" s="73"/>
    </row>
    <row r="72" spans="1:18" x14ac:dyDescent="0.2">
      <c r="A72" s="54" t="s">
        <v>115</v>
      </c>
      <c r="B72" s="54" t="s">
        <v>114</v>
      </c>
      <c r="C72" s="67"/>
      <c r="D72" s="67"/>
      <c r="E72" s="68"/>
      <c r="F72" s="69"/>
      <c r="G72" s="58"/>
      <c r="H72" s="58"/>
      <c r="I72" s="59"/>
      <c r="J72" s="58"/>
      <c r="K72" s="71"/>
      <c r="L72" s="71"/>
      <c r="M72" s="81"/>
      <c r="N72" s="71"/>
      <c r="O72" s="72">
        <v>431.79</v>
      </c>
      <c r="P72" s="72">
        <v>0</v>
      </c>
      <c r="Q72" s="65"/>
      <c r="R72" s="73"/>
    </row>
    <row r="73" spans="1:18" x14ac:dyDescent="0.2">
      <c r="A73" s="54" t="s">
        <v>118</v>
      </c>
      <c r="B73" s="54" t="s">
        <v>114</v>
      </c>
      <c r="C73" s="67">
        <v>1790.74</v>
      </c>
      <c r="D73" s="67">
        <v>1144.045676929029</v>
      </c>
      <c r="E73" s="68">
        <v>24238.27</v>
      </c>
      <c r="F73" s="69">
        <v>17402.253665042925</v>
      </c>
      <c r="G73" s="58">
        <v>1550.8849999999998</v>
      </c>
      <c r="H73" s="58">
        <v>481.94276885331482</v>
      </c>
      <c r="I73" s="59">
        <v>18043.216666666664</v>
      </c>
      <c r="J73" s="58">
        <v>34945.601333172483</v>
      </c>
      <c r="K73" s="71">
        <v>5269.91</v>
      </c>
      <c r="L73" s="71">
        <v>6328.9906588228323</v>
      </c>
      <c r="M73" s="81">
        <v>18102.393999999997</v>
      </c>
      <c r="N73" s="71">
        <v>19094.199459581439</v>
      </c>
      <c r="O73" s="72">
        <v>1018.395</v>
      </c>
      <c r="P73" s="72">
        <v>221.47455725206939</v>
      </c>
      <c r="Q73" s="77">
        <v>1424.6133333333335</v>
      </c>
      <c r="R73" s="78">
        <v>281.21406264030583</v>
      </c>
    </row>
    <row r="74" spans="1:18" x14ac:dyDescent="0.2">
      <c r="A74" s="54" t="s">
        <v>120</v>
      </c>
      <c r="B74" s="54" t="s">
        <v>114</v>
      </c>
      <c r="C74" s="67"/>
      <c r="D74" s="67"/>
      <c r="E74" s="68"/>
      <c r="F74" s="69"/>
      <c r="G74" s="58"/>
      <c r="H74" s="58"/>
      <c r="I74" s="59"/>
      <c r="J74" s="58"/>
      <c r="K74" s="71">
        <v>147.44999999999999</v>
      </c>
      <c r="L74" s="71">
        <v>0</v>
      </c>
      <c r="M74" s="74"/>
      <c r="N74" s="75"/>
      <c r="O74" s="63"/>
      <c r="P74" s="83"/>
      <c r="Q74" s="77">
        <v>68353.208888888883</v>
      </c>
      <c r="R74" s="78">
        <v>4999.5501686112839</v>
      </c>
    </row>
    <row r="75" spans="1:18" x14ac:dyDescent="0.2">
      <c r="A75" s="54" t="s">
        <v>121</v>
      </c>
      <c r="B75" s="54" t="s">
        <v>114</v>
      </c>
      <c r="C75" s="67"/>
      <c r="D75" s="67"/>
      <c r="E75" s="68"/>
      <c r="F75" s="69"/>
      <c r="G75" s="58"/>
      <c r="H75" s="58"/>
      <c r="I75" s="59">
        <v>864.58999999999992</v>
      </c>
      <c r="J75" s="58">
        <v>0</v>
      </c>
      <c r="K75" s="60"/>
      <c r="L75" s="60"/>
      <c r="M75" s="74"/>
      <c r="N75" s="75"/>
      <c r="O75" s="63"/>
      <c r="P75" s="83"/>
      <c r="Q75" s="65"/>
      <c r="R75" s="73"/>
    </row>
    <row r="76" spans="1:18" x14ac:dyDescent="0.2">
      <c r="A76" s="54" t="s">
        <v>123</v>
      </c>
      <c r="B76" s="54" t="s">
        <v>114</v>
      </c>
      <c r="C76" s="67"/>
      <c r="D76" s="67"/>
      <c r="E76" s="68">
        <v>11825.2</v>
      </c>
      <c r="F76" s="69">
        <v>13862.149622652325</v>
      </c>
      <c r="G76" s="58"/>
      <c r="H76" s="58"/>
      <c r="I76" s="59"/>
      <c r="J76" s="58"/>
      <c r="K76" s="60"/>
      <c r="L76" s="60"/>
      <c r="M76" s="74"/>
      <c r="N76" s="75"/>
      <c r="O76" s="63"/>
      <c r="P76" s="83"/>
      <c r="Q76" s="65"/>
      <c r="R76" s="73"/>
    </row>
    <row r="77" spans="1:18" x14ac:dyDescent="0.2">
      <c r="A77" s="54" t="s">
        <v>124</v>
      </c>
      <c r="B77" s="54" t="s">
        <v>114</v>
      </c>
      <c r="C77" s="67"/>
      <c r="D77" s="67"/>
      <c r="E77" s="68"/>
      <c r="F77" s="69"/>
      <c r="G77" s="58"/>
      <c r="H77" s="58"/>
      <c r="I77" s="59"/>
      <c r="J77" s="58"/>
      <c r="K77" s="71"/>
      <c r="L77" s="71"/>
      <c r="M77" s="74"/>
      <c r="N77" s="75"/>
      <c r="O77" s="72"/>
      <c r="P77" s="72"/>
      <c r="Q77" s="82">
        <v>789.03499999999997</v>
      </c>
      <c r="R77" s="83">
        <v>443.77314480486507</v>
      </c>
    </row>
    <row r="78" spans="1:18" x14ac:dyDescent="0.2">
      <c r="A78" s="54" t="s">
        <v>126</v>
      </c>
      <c r="B78" s="54" t="s">
        <v>114</v>
      </c>
      <c r="C78" s="67">
        <v>1695.4349999999999</v>
      </c>
      <c r="D78" s="67">
        <v>23.270884168849339</v>
      </c>
      <c r="E78" s="68">
        <v>47662.686666666668</v>
      </c>
      <c r="F78" s="69">
        <v>46001.478467767018</v>
      </c>
      <c r="G78" s="58">
        <v>1990.6559999999997</v>
      </c>
      <c r="H78" s="58">
        <v>438.62138545675225</v>
      </c>
      <c r="I78" s="59">
        <v>83872.081111111125</v>
      </c>
      <c r="J78" s="58">
        <v>32284.362144131934</v>
      </c>
      <c r="K78" s="71">
        <v>43947.929999999993</v>
      </c>
      <c r="L78" s="71">
        <v>92689.522152807724</v>
      </c>
      <c r="M78" s="81">
        <v>61629.023999999998</v>
      </c>
      <c r="N78" s="71">
        <v>31974.990940067972</v>
      </c>
      <c r="O78" s="72">
        <v>4058.3549999999996</v>
      </c>
      <c r="P78" s="72">
        <v>5381.5410480223964</v>
      </c>
      <c r="Q78" s="65"/>
      <c r="R78" s="73"/>
    </row>
    <row r="79" spans="1:18" x14ac:dyDescent="0.2">
      <c r="A79" s="54" t="s">
        <v>127</v>
      </c>
      <c r="B79" s="54" t="s">
        <v>114</v>
      </c>
      <c r="C79" s="67"/>
      <c r="D79" s="67"/>
      <c r="E79" s="68">
        <v>1249</v>
      </c>
      <c r="F79" s="69">
        <v>0</v>
      </c>
      <c r="G79" s="58"/>
      <c r="H79" s="58"/>
      <c r="I79" s="59">
        <v>1041.9099999999999</v>
      </c>
      <c r="J79" s="58">
        <v>0</v>
      </c>
      <c r="K79" s="60"/>
      <c r="L79" s="60"/>
      <c r="M79" s="81">
        <v>2903.8266666666664</v>
      </c>
      <c r="N79" s="71">
        <v>1979.1616516680324</v>
      </c>
      <c r="O79" s="83"/>
      <c r="P79" s="83"/>
      <c r="Q79" s="77">
        <v>660.2</v>
      </c>
      <c r="R79" s="78">
        <v>0</v>
      </c>
    </row>
    <row r="80" spans="1:18" x14ac:dyDescent="0.2">
      <c r="A80" s="84" t="s">
        <v>51</v>
      </c>
      <c r="B80" s="84" t="s">
        <v>114</v>
      </c>
      <c r="C80" s="67"/>
      <c r="D80" s="67"/>
      <c r="E80" s="68"/>
      <c r="F80" s="69"/>
      <c r="G80" s="58">
        <v>1861.15</v>
      </c>
      <c r="H80" s="58">
        <v>0</v>
      </c>
      <c r="I80" s="59">
        <v>1387</v>
      </c>
      <c r="J80" s="58">
        <v>183.59320466727527</v>
      </c>
      <c r="K80" s="71">
        <v>3908.2924999999996</v>
      </c>
      <c r="L80" s="71">
        <v>2244.6797250317809</v>
      </c>
      <c r="M80" s="74"/>
      <c r="N80" s="75"/>
      <c r="O80" s="72">
        <v>7415.3950000000004</v>
      </c>
      <c r="P80" s="72">
        <v>3648.8902983989492</v>
      </c>
      <c r="Q80" s="65"/>
      <c r="R80" s="73"/>
    </row>
    <row r="81" spans="1:18" x14ac:dyDescent="0.2">
      <c r="A81" s="54" t="s">
        <v>130</v>
      </c>
      <c r="B81" s="54" t="s">
        <v>114</v>
      </c>
      <c r="C81" s="67"/>
      <c r="D81" s="67"/>
      <c r="E81" s="68"/>
      <c r="F81" s="69"/>
      <c r="G81" s="58"/>
      <c r="H81" s="58"/>
      <c r="I81" s="59"/>
      <c r="J81" s="58"/>
      <c r="K81" s="60"/>
      <c r="L81" s="60"/>
      <c r="M81" s="74"/>
      <c r="N81" s="75"/>
      <c r="O81" s="72">
        <v>1101.0133333333333</v>
      </c>
      <c r="P81" s="72">
        <v>152.05759742062679</v>
      </c>
      <c r="Q81" s="65"/>
      <c r="R81" s="73"/>
    </row>
    <row r="82" spans="1:18" x14ac:dyDescent="0.2">
      <c r="A82" s="54" t="s">
        <v>131</v>
      </c>
      <c r="B82" s="54" t="s">
        <v>114</v>
      </c>
      <c r="C82" s="67"/>
      <c r="D82" s="67"/>
      <c r="E82" s="68"/>
      <c r="F82" s="69"/>
      <c r="G82" s="58"/>
      <c r="H82" s="58"/>
      <c r="I82" s="59"/>
      <c r="J82" s="58"/>
      <c r="K82" s="60"/>
      <c r="L82" s="60"/>
      <c r="M82" s="81">
        <v>1375.7350000000001</v>
      </c>
      <c r="N82" s="71">
        <v>1010.0101130434284</v>
      </c>
      <c r="O82" s="63"/>
      <c r="P82" s="64"/>
      <c r="Q82" s="65"/>
      <c r="R82" s="73"/>
    </row>
    <row r="83" spans="1:18" x14ac:dyDescent="0.2">
      <c r="A83" s="54" t="s">
        <v>132</v>
      </c>
      <c r="B83" s="54" t="s">
        <v>114</v>
      </c>
      <c r="C83" s="67"/>
      <c r="D83" s="67"/>
      <c r="E83" s="68"/>
      <c r="F83" s="69"/>
      <c r="G83" s="58">
        <v>6382.53</v>
      </c>
      <c r="H83" s="58">
        <v>0</v>
      </c>
      <c r="I83" s="59"/>
      <c r="J83" s="58"/>
      <c r="K83" s="60"/>
      <c r="L83" s="60"/>
      <c r="M83" s="81">
        <v>44714.313333333332</v>
      </c>
      <c r="N83" s="71">
        <v>68352.429278471391</v>
      </c>
      <c r="O83" s="63"/>
      <c r="P83" s="64"/>
      <c r="Q83" s="77">
        <v>7497.0299999999988</v>
      </c>
      <c r="R83" s="78">
        <v>11648.511011069182</v>
      </c>
    </row>
    <row r="84" spans="1:18" x14ac:dyDescent="0.2">
      <c r="A84" s="54" t="s">
        <v>133</v>
      </c>
      <c r="B84" s="54" t="s">
        <v>114</v>
      </c>
      <c r="C84" s="67"/>
      <c r="D84" s="67"/>
      <c r="E84" s="68"/>
      <c r="F84" s="69"/>
      <c r="G84" s="85"/>
      <c r="H84" s="85"/>
      <c r="I84" s="86"/>
      <c r="J84" s="87"/>
      <c r="K84" s="75"/>
      <c r="L84" s="75"/>
      <c r="M84" s="61"/>
      <c r="N84" s="75"/>
      <c r="O84" s="83"/>
      <c r="P84" s="64"/>
      <c r="Q84" s="65"/>
      <c r="R84" s="73"/>
    </row>
    <row r="85" spans="1:18" x14ac:dyDescent="0.2">
      <c r="A85" s="54" t="s">
        <v>134</v>
      </c>
      <c r="B85" s="54" t="s">
        <v>114</v>
      </c>
      <c r="C85" s="67"/>
      <c r="D85" s="67"/>
      <c r="E85" s="68"/>
      <c r="F85" s="67"/>
      <c r="G85" s="58"/>
      <c r="H85" s="58"/>
      <c r="I85" s="59"/>
      <c r="J85" s="58"/>
      <c r="K85" s="71">
        <v>4876.8</v>
      </c>
      <c r="L85" s="71">
        <v>0</v>
      </c>
      <c r="M85" s="61"/>
      <c r="N85" s="75"/>
      <c r="O85" s="63"/>
      <c r="P85" s="83"/>
      <c r="Q85" s="65"/>
      <c r="R85" s="73"/>
    </row>
    <row r="86" spans="1:18" x14ac:dyDescent="0.2">
      <c r="A86" s="54" t="s">
        <v>135</v>
      </c>
      <c r="B86" s="54" t="s">
        <v>114</v>
      </c>
      <c r="C86" s="67"/>
      <c r="D86" s="67"/>
      <c r="E86" s="68">
        <v>167165.97999999998</v>
      </c>
      <c r="F86" s="67">
        <v>0</v>
      </c>
      <c r="G86" s="58"/>
      <c r="H86" s="58"/>
      <c r="I86" s="59"/>
      <c r="J86" s="58"/>
      <c r="K86" s="60"/>
      <c r="L86" s="60"/>
      <c r="M86" s="81">
        <v>16550.423333333336</v>
      </c>
      <c r="N86" s="71">
        <v>15622.088080670688</v>
      </c>
      <c r="O86" s="63"/>
      <c r="P86" s="83"/>
      <c r="Q86" s="65"/>
      <c r="R86" s="73"/>
    </row>
    <row r="87" spans="1:18" x14ac:dyDescent="0.2">
      <c r="A87" s="54" t="s">
        <v>136</v>
      </c>
      <c r="B87" s="54" t="s">
        <v>114</v>
      </c>
      <c r="C87" s="67"/>
      <c r="D87" s="67"/>
      <c r="E87" s="68"/>
      <c r="F87" s="67"/>
      <c r="G87" s="58"/>
      <c r="H87" s="58"/>
      <c r="I87" s="59"/>
      <c r="J87" s="58"/>
      <c r="K87" s="60"/>
      <c r="L87" s="60"/>
      <c r="M87" s="81"/>
      <c r="N87" s="71"/>
      <c r="O87" s="72">
        <v>592.03</v>
      </c>
      <c r="P87" s="72">
        <v>0</v>
      </c>
      <c r="Q87" s="65"/>
      <c r="R87" s="73"/>
    </row>
    <row r="88" spans="1:18" x14ac:dyDescent="0.2">
      <c r="A88" s="54" t="s">
        <v>137</v>
      </c>
      <c r="B88" s="54" t="s">
        <v>114</v>
      </c>
      <c r="C88" s="67"/>
      <c r="D88" s="67"/>
      <c r="E88" s="68"/>
      <c r="F88" s="67"/>
      <c r="G88" s="58"/>
      <c r="H88" s="58"/>
      <c r="I88" s="59"/>
      <c r="J88" s="58"/>
      <c r="K88" s="60"/>
      <c r="L88" s="60"/>
      <c r="M88" s="61"/>
      <c r="N88" s="75"/>
      <c r="O88" s="72"/>
      <c r="P88" s="72"/>
      <c r="Q88" s="77">
        <v>38570.880000000005</v>
      </c>
      <c r="R88" s="78">
        <v>0</v>
      </c>
    </row>
    <row r="89" spans="1:18" x14ac:dyDescent="0.2">
      <c r="A89" s="54" t="s">
        <v>138</v>
      </c>
      <c r="B89" s="54" t="s">
        <v>114</v>
      </c>
      <c r="C89" s="67"/>
      <c r="D89" s="67"/>
      <c r="E89" s="68"/>
      <c r="F89" s="67"/>
      <c r="G89" s="58"/>
      <c r="H89" s="58"/>
      <c r="I89" s="59"/>
      <c r="J89" s="58"/>
      <c r="K89" s="60"/>
      <c r="L89" s="60"/>
      <c r="M89" s="81">
        <v>549.54999999999995</v>
      </c>
      <c r="N89" s="71">
        <v>0</v>
      </c>
      <c r="O89" s="63"/>
      <c r="P89" s="64"/>
      <c r="Q89" s="65"/>
      <c r="R89" s="76"/>
    </row>
    <row r="90" spans="1:18" x14ac:dyDescent="0.2">
      <c r="A90" s="54" t="s">
        <v>139</v>
      </c>
      <c r="B90" s="54" t="s">
        <v>114</v>
      </c>
      <c r="C90" s="67">
        <v>2645.0066666666667</v>
      </c>
      <c r="D90" s="67">
        <v>723.2614795954953</v>
      </c>
      <c r="E90" s="68">
        <v>6839.37</v>
      </c>
      <c r="F90" s="67">
        <v>0</v>
      </c>
      <c r="G90" s="58">
        <v>2299.4579999999996</v>
      </c>
      <c r="H90" s="58">
        <v>1045.0158996733019</v>
      </c>
      <c r="I90" s="59">
        <v>6040.3099999999995</v>
      </c>
      <c r="J90" s="58">
        <v>1347.4549752774701</v>
      </c>
      <c r="K90" s="71">
        <v>3488.058</v>
      </c>
      <c r="L90" s="71">
        <v>717.9330381978491</v>
      </c>
      <c r="M90" s="81">
        <v>8373.1449999999986</v>
      </c>
      <c r="N90" s="71">
        <v>9872.8929097183391</v>
      </c>
      <c r="O90" s="72">
        <v>3204.0566666666668</v>
      </c>
      <c r="P90" s="72">
        <v>950.40774196482039</v>
      </c>
      <c r="Q90" s="82">
        <v>4317.1899999999996</v>
      </c>
      <c r="R90" s="83">
        <v>910.78047209130727</v>
      </c>
    </row>
    <row r="91" spans="1:18" x14ac:dyDescent="0.2">
      <c r="A91" s="54" t="s">
        <v>140</v>
      </c>
      <c r="B91" s="54" t="s">
        <v>114</v>
      </c>
      <c r="C91" s="67"/>
      <c r="D91" s="67"/>
      <c r="E91" s="68"/>
      <c r="F91" s="67"/>
      <c r="G91" s="58"/>
      <c r="H91" s="58"/>
      <c r="I91" s="59"/>
      <c r="J91" s="58"/>
      <c r="K91" s="60"/>
      <c r="L91" s="60"/>
      <c r="M91" s="61"/>
      <c r="N91" s="75"/>
      <c r="O91" s="63"/>
      <c r="P91" s="83"/>
      <c r="Q91" s="77">
        <v>5688.29</v>
      </c>
      <c r="R91" s="78">
        <v>0</v>
      </c>
    </row>
    <row r="92" spans="1:18" x14ac:dyDescent="0.2">
      <c r="A92" s="54" t="s">
        <v>141</v>
      </c>
      <c r="B92" s="54" t="s">
        <v>114</v>
      </c>
      <c r="C92" s="67"/>
      <c r="D92" s="67"/>
      <c r="E92" s="68"/>
      <c r="F92" s="67"/>
      <c r="G92" s="58"/>
      <c r="H92" s="58"/>
      <c r="I92" s="59"/>
      <c r="J92" s="58"/>
      <c r="K92" s="60"/>
      <c r="L92" s="60"/>
      <c r="M92" s="61"/>
      <c r="N92" s="75"/>
      <c r="O92" s="63"/>
      <c r="P92" s="83"/>
      <c r="Q92" s="77">
        <v>7052.86</v>
      </c>
      <c r="R92" s="78">
        <v>0</v>
      </c>
    </row>
    <row r="93" spans="1:18" x14ac:dyDescent="0.2">
      <c r="A93" s="54" t="s">
        <v>142</v>
      </c>
      <c r="B93" s="54" t="s">
        <v>114</v>
      </c>
      <c r="C93" s="69"/>
      <c r="D93" s="69"/>
      <c r="E93" s="68"/>
      <c r="F93" s="69"/>
      <c r="G93" s="79">
        <v>2973.7200000000003</v>
      </c>
      <c r="H93" s="79">
        <v>1411.1457932710798</v>
      </c>
      <c r="I93" s="59">
        <v>1210.32</v>
      </c>
      <c r="J93" s="79">
        <v>0</v>
      </c>
      <c r="K93" s="71">
        <v>4032.92</v>
      </c>
      <c r="L93" s="71">
        <v>5913.3897665679024</v>
      </c>
      <c r="M93" s="81">
        <v>3174.9466666666667</v>
      </c>
      <c r="N93" s="71">
        <v>3619.3086913985849</v>
      </c>
      <c r="O93" s="80">
        <v>645.51499999999999</v>
      </c>
      <c r="P93" s="80">
        <v>68.914976359762775</v>
      </c>
      <c r="Q93" s="77">
        <v>2850.7875000000004</v>
      </c>
      <c r="R93" s="78">
        <v>1740.0359240113405</v>
      </c>
    </row>
    <row r="94" spans="1:18" x14ac:dyDescent="0.2">
      <c r="A94" s="54" t="s">
        <v>143</v>
      </c>
      <c r="B94" s="54" t="s">
        <v>114</v>
      </c>
      <c r="C94" s="67"/>
      <c r="D94" s="67"/>
      <c r="E94" s="68">
        <v>28889.85</v>
      </c>
      <c r="F94" s="69">
        <v>0</v>
      </c>
      <c r="G94" s="58"/>
      <c r="H94" s="58"/>
      <c r="I94" s="59"/>
      <c r="J94" s="58"/>
      <c r="K94" s="60"/>
      <c r="L94" s="60"/>
      <c r="M94" s="61"/>
      <c r="N94" s="62"/>
      <c r="O94" s="72">
        <v>490.46499999999992</v>
      </c>
      <c r="P94" s="72">
        <v>210.59761264078955</v>
      </c>
      <c r="Q94" s="94"/>
      <c r="R94" s="76"/>
    </row>
    <row r="95" spans="1:18" x14ac:dyDescent="0.2">
      <c r="A95" s="54" t="s">
        <v>144</v>
      </c>
      <c r="B95" s="54" t="s">
        <v>114</v>
      </c>
      <c r="C95" s="67"/>
      <c r="D95" s="67"/>
      <c r="E95" s="68"/>
      <c r="F95" s="69"/>
      <c r="G95" s="58"/>
      <c r="H95" s="58"/>
      <c r="I95" s="59"/>
      <c r="J95" s="58"/>
      <c r="K95" s="60"/>
      <c r="L95" s="60"/>
      <c r="M95" s="81"/>
      <c r="N95" s="71"/>
      <c r="O95" s="63"/>
      <c r="P95" s="63"/>
      <c r="Q95" s="77">
        <v>1496.44</v>
      </c>
      <c r="R95" s="78">
        <v>1189.014194700804</v>
      </c>
    </row>
    <row r="96" spans="1:18" x14ac:dyDescent="0.2">
      <c r="A96" s="54" t="s">
        <v>145</v>
      </c>
      <c r="B96" s="54" t="s">
        <v>114</v>
      </c>
      <c r="C96" s="67"/>
      <c r="D96" s="67"/>
      <c r="E96" s="68"/>
      <c r="F96" s="69"/>
      <c r="G96" s="58"/>
      <c r="H96" s="58"/>
      <c r="I96" s="59"/>
      <c r="J96" s="58"/>
      <c r="K96" s="60"/>
      <c r="L96" s="60"/>
      <c r="M96" s="81"/>
      <c r="N96" s="71"/>
      <c r="O96" s="63"/>
      <c r="P96" s="63"/>
      <c r="Q96" s="77">
        <v>513.96999999999991</v>
      </c>
      <c r="R96" s="78">
        <v>180.96307137092896</v>
      </c>
    </row>
    <row r="97" spans="1:18" x14ac:dyDescent="0.2">
      <c r="A97" s="54" t="s">
        <v>146</v>
      </c>
      <c r="B97" s="54" t="s">
        <v>114</v>
      </c>
      <c r="C97" s="67"/>
      <c r="D97" s="67"/>
      <c r="E97" s="68"/>
      <c r="F97" s="69"/>
      <c r="G97" s="58"/>
      <c r="H97" s="58"/>
      <c r="I97" s="59"/>
      <c r="J97" s="58"/>
      <c r="K97" s="60"/>
      <c r="L97" s="60"/>
      <c r="M97" s="81">
        <v>413.10999999999996</v>
      </c>
      <c r="N97" s="71">
        <v>0</v>
      </c>
      <c r="O97" s="63"/>
      <c r="P97" s="63"/>
      <c r="Q97" s="77">
        <v>547.51249999999993</v>
      </c>
      <c r="R97" s="78">
        <v>146.69709458040882</v>
      </c>
    </row>
    <row r="98" spans="1:18" ht="25.5" x14ac:dyDescent="0.2">
      <c r="A98" s="95" t="s">
        <v>147</v>
      </c>
      <c r="B98" s="95" t="s">
        <v>114</v>
      </c>
      <c r="C98" s="67">
        <v>29010.594000000001</v>
      </c>
      <c r="D98" s="67">
        <v>28434.745190071244</v>
      </c>
      <c r="E98" s="68"/>
      <c r="F98" s="69"/>
      <c r="G98" s="58">
        <v>792.28</v>
      </c>
      <c r="H98" s="58">
        <v>0</v>
      </c>
      <c r="I98" s="59"/>
      <c r="J98" s="58"/>
      <c r="K98" s="60"/>
      <c r="L98" s="60"/>
      <c r="M98" s="61"/>
      <c r="N98" s="62"/>
      <c r="O98" s="63"/>
      <c r="P98" s="63"/>
      <c r="Q98" s="77">
        <v>25837.07</v>
      </c>
      <c r="R98" s="78">
        <v>0</v>
      </c>
    </row>
    <row r="99" spans="1:18" x14ac:dyDescent="0.2">
      <c r="A99" s="54" t="s">
        <v>148</v>
      </c>
      <c r="B99" s="54" t="s">
        <v>114</v>
      </c>
      <c r="C99" s="67"/>
      <c r="D99" s="67"/>
      <c r="E99" s="68">
        <v>2123.0299999999997</v>
      </c>
      <c r="F99" s="69">
        <v>1681.5423520684808</v>
      </c>
      <c r="G99" s="58"/>
      <c r="H99" s="58"/>
      <c r="I99" s="59"/>
      <c r="J99" s="58"/>
      <c r="K99" s="60"/>
      <c r="L99" s="60"/>
      <c r="M99" s="81">
        <v>1178.4399999999998</v>
      </c>
      <c r="N99" s="71">
        <v>0</v>
      </c>
      <c r="O99" s="63"/>
      <c r="P99" s="63"/>
      <c r="Q99" s="77">
        <v>1512.1385714285714</v>
      </c>
      <c r="R99" s="78">
        <v>588.25936548511697</v>
      </c>
    </row>
    <row r="100" spans="1:18" x14ac:dyDescent="0.2">
      <c r="A100" s="54" t="s">
        <v>149</v>
      </c>
      <c r="B100" s="54" t="s">
        <v>114</v>
      </c>
      <c r="C100" s="67">
        <v>1702.0759999999998</v>
      </c>
      <c r="D100" s="67">
        <v>545.0227179026582</v>
      </c>
      <c r="E100" s="68"/>
      <c r="F100" s="69"/>
      <c r="G100" s="58">
        <v>1796.6399999999999</v>
      </c>
      <c r="H100" s="58">
        <v>535.1556361470939</v>
      </c>
      <c r="I100" s="59">
        <v>2298.0671428571427</v>
      </c>
      <c r="J100" s="58">
        <v>596.52061651196198</v>
      </c>
      <c r="K100" s="71">
        <v>1827.5099999999998</v>
      </c>
      <c r="L100" s="71">
        <v>446.93306402637131</v>
      </c>
      <c r="M100" s="81">
        <v>1555.0299999999997</v>
      </c>
      <c r="N100" s="71">
        <v>1357.9430466333997</v>
      </c>
      <c r="O100" s="72">
        <v>2306.8483333333329</v>
      </c>
      <c r="P100" s="72">
        <v>374.26129334552968</v>
      </c>
      <c r="Q100" s="82">
        <v>18753.077499999999</v>
      </c>
      <c r="R100" s="83">
        <v>46751.977677432071</v>
      </c>
    </row>
    <row r="101" spans="1:18" ht="25.5" x14ac:dyDescent="0.2">
      <c r="A101" s="95" t="s">
        <v>150</v>
      </c>
      <c r="B101" s="95" t="s">
        <v>114</v>
      </c>
      <c r="C101" s="67">
        <v>13139.094000000001</v>
      </c>
      <c r="D101" s="67">
        <v>12846.531017499627</v>
      </c>
      <c r="E101" s="68"/>
      <c r="F101" s="69"/>
      <c r="G101" s="58"/>
      <c r="H101" s="58"/>
      <c r="I101" s="59"/>
      <c r="J101" s="58"/>
      <c r="K101" s="60"/>
      <c r="L101" s="60"/>
      <c r="M101" s="61"/>
      <c r="N101" s="96"/>
      <c r="O101" s="63"/>
      <c r="P101" s="63"/>
      <c r="Q101" s="65"/>
      <c r="R101" s="73"/>
    </row>
    <row r="102" spans="1:18" x14ac:dyDescent="0.2">
      <c r="A102" s="95" t="s">
        <v>151</v>
      </c>
      <c r="B102" s="95" t="s">
        <v>114</v>
      </c>
      <c r="C102" s="67">
        <v>4751.4549999999999</v>
      </c>
      <c r="D102" s="67"/>
      <c r="E102" s="68"/>
      <c r="F102" s="69"/>
      <c r="G102" s="58"/>
      <c r="H102" s="58"/>
      <c r="I102" s="59"/>
      <c r="J102" s="58"/>
      <c r="K102" s="60"/>
      <c r="L102" s="60"/>
      <c r="M102" s="81">
        <v>1292.5999999999999</v>
      </c>
      <c r="N102" s="71">
        <v>0</v>
      </c>
      <c r="O102" s="72">
        <v>385.24333333333334</v>
      </c>
      <c r="P102" s="72">
        <v>122.56450315378146</v>
      </c>
      <c r="Q102" s="82">
        <v>12151.93</v>
      </c>
      <c r="R102" s="83">
        <v>0</v>
      </c>
    </row>
    <row r="103" spans="1:18" x14ac:dyDescent="0.2">
      <c r="A103" s="54" t="s">
        <v>152</v>
      </c>
      <c r="B103" s="54" t="s">
        <v>114</v>
      </c>
      <c r="C103" s="67">
        <v>1363.99</v>
      </c>
      <c r="D103" s="67">
        <v>2956.9447726158155</v>
      </c>
      <c r="E103" s="68"/>
      <c r="F103" s="69"/>
      <c r="G103" s="58"/>
      <c r="H103" s="58"/>
      <c r="I103" s="59"/>
      <c r="J103" s="58"/>
      <c r="K103" s="60"/>
      <c r="L103" s="60"/>
      <c r="M103" s="61"/>
      <c r="N103" s="75"/>
      <c r="O103" s="63"/>
      <c r="P103" s="63"/>
      <c r="Q103" s="65"/>
      <c r="R103" s="73"/>
    </row>
    <row r="104" spans="1:18" x14ac:dyDescent="0.2">
      <c r="A104" s="54" t="s">
        <v>153</v>
      </c>
      <c r="B104" s="54" t="s">
        <v>114</v>
      </c>
      <c r="C104" s="67"/>
      <c r="D104" s="67"/>
      <c r="E104" s="68"/>
      <c r="F104" s="69"/>
      <c r="G104" s="58">
        <v>411.48</v>
      </c>
      <c r="H104" s="58">
        <v>50.48703893079886</v>
      </c>
      <c r="I104" s="59"/>
      <c r="J104" s="58"/>
      <c r="K104" s="71">
        <v>798.91666666666663</v>
      </c>
      <c r="L104" s="71">
        <v>160.86451739136129</v>
      </c>
      <c r="M104" s="81">
        <v>564.5</v>
      </c>
      <c r="N104" s="71">
        <v>104.84097322452982</v>
      </c>
      <c r="O104" s="72">
        <v>874.87166666666656</v>
      </c>
      <c r="P104" s="72">
        <v>297.17732749432031</v>
      </c>
      <c r="Q104" s="77">
        <v>782.48749999999995</v>
      </c>
      <c r="R104" s="78">
        <v>347.88207545804943</v>
      </c>
    </row>
    <row r="105" spans="1:18" x14ac:dyDescent="0.2">
      <c r="A105" s="54" t="s">
        <v>154</v>
      </c>
      <c r="B105" s="54" t="s">
        <v>114</v>
      </c>
      <c r="C105" s="67"/>
      <c r="D105" s="67"/>
      <c r="E105" s="68"/>
      <c r="F105" s="69"/>
      <c r="G105" s="58"/>
      <c r="H105" s="58"/>
      <c r="I105" s="59"/>
      <c r="J105" s="58"/>
      <c r="K105" s="71"/>
      <c r="L105" s="71"/>
      <c r="M105" s="81">
        <v>311.51333333333332</v>
      </c>
      <c r="N105" s="71">
        <v>270.49677934003824</v>
      </c>
      <c r="O105" s="63"/>
      <c r="P105" s="63"/>
      <c r="Q105" s="77">
        <v>428.66999999999996</v>
      </c>
      <c r="R105" s="78">
        <v>0</v>
      </c>
    </row>
    <row r="106" spans="1:18" ht="15" x14ac:dyDescent="0.25">
      <c r="A106" s="98" t="s">
        <v>155</v>
      </c>
      <c r="B106" s="98"/>
      <c r="C106" s="99">
        <f>SUM(C7:C105)</f>
        <v>171077.12447619048</v>
      </c>
      <c r="D106" s="99">
        <f>AVERAGE(D7:D105)</f>
        <v>4486.5246816761746</v>
      </c>
      <c r="E106" s="100">
        <f>SUM(E7:E105)</f>
        <v>1235118.2320000005</v>
      </c>
      <c r="F106" s="99">
        <f>AVERAGE(F7:F105)</f>
        <v>31852.535331981122</v>
      </c>
      <c r="G106" s="99">
        <f>SUM(G7:G105)</f>
        <v>90148.882499999963</v>
      </c>
      <c r="H106" s="99">
        <f>AVERAGE(H7:H105)</f>
        <v>1044.5701405646248</v>
      </c>
      <c r="I106" s="99">
        <f>SUM(I7:I105)</f>
        <v>175641.62575396826</v>
      </c>
      <c r="J106" s="99">
        <f>AVERAGE(J7:J105)</f>
        <v>5253.3339815512063</v>
      </c>
      <c r="K106" s="99">
        <f>SUM(K7:K105)</f>
        <v>234578.13066666664</v>
      </c>
      <c r="L106" s="99">
        <f>AVERAGE(L7:L105)</f>
        <v>4695.2460157097112</v>
      </c>
      <c r="M106" s="99">
        <f>SUM(M7:M105)</f>
        <v>366386.05066666665</v>
      </c>
      <c r="N106" s="99">
        <f>AVERAGE(N7:N105)</f>
        <v>6295.7144832127187</v>
      </c>
      <c r="O106" s="99">
        <f>SUM(O7:O105)</f>
        <v>121953.24299999999</v>
      </c>
      <c r="P106" s="99">
        <f>AVERAGE(P7:P105)</f>
        <v>1445.170317566404</v>
      </c>
      <c r="Q106" s="99">
        <f>SUM(Q7:Q105)</f>
        <v>834990.05301102274</v>
      </c>
      <c r="R106" s="99">
        <f>AVERAGE(R7:R105)</f>
        <v>13119.433667374524</v>
      </c>
    </row>
  </sheetData>
  <sortState ref="A6:R105">
    <sortCondition ref="B6:B105"/>
  </sortState>
  <mergeCells count="12">
    <mergeCell ref="C3:F3"/>
    <mergeCell ref="G3:J3"/>
    <mergeCell ref="K3:N3"/>
    <mergeCell ref="O3:R3"/>
    <mergeCell ref="C4:D4"/>
    <mergeCell ref="E4:F4"/>
    <mergeCell ref="G4:H4"/>
    <mergeCell ref="I4:J4"/>
    <mergeCell ref="K4:L4"/>
    <mergeCell ref="M4:N4"/>
    <mergeCell ref="O4:P4"/>
    <mergeCell ref="Q4:R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1"/>
  <sheetViews>
    <sheetView workbookViewId="0">
      <selection activeCell="L14" sqref="L14"/>
    </sheetView>
  </sheetViews>
  <sheetFormatPr baseColWidth="10" defaultColWidth="9" defaultRowHeight="14.25" x14ac:dyDescent="0.2"/>
  <cols>
    <col min="2" max="2" width="11.875" customWidth="1"/>
    <col min="3" max="3" width="11.5" customWidth="1"/>
    <col min="4" max="4" width="12.875" customWidth="1"/>
    <col min="6" max="6" width="11.375" customWidth="1"/>
    <col min="8" max="8" width="14.25" customWidth="1"/>
    <col min="14" max="14" width="11.875" customWidth="1"/>
    <col min="16" max="16" width="11.5" customWidth="1"/>
    <col min="18" max="18" width="12" customWidth="1"/>
    <col min="20" max="20" width="11.875" customWidth="1"/>
  </cols>
  <sheetData>
    <row r="1" spans="1:21" s="1" customFormat="1" ht="15" x14ac:dyDescent="0.25">
      <c r="B1" s="220" t="s">
        <v>197</v>
      </c>
      <c r="C1" s="220"/>
      <c r="D1" s="220"/>
      <c r="E1" s="220"/>
      <c r="F1" s="220"/>
      <c r="G1" s="220"/>
      <c r="H1" s="220"/>
      <c r="I1" s="220"/>
      <c r="M1" s="220" t="s">
        <v>196</v>
      </c>
      <c r="N1" s="220"/>
      <c r="O1" s="220"/>
      <c r="P1" s="220"/>
      <c r="Q1" s="220"/>
      <c r="R1" s="220"/>
      <c r="S1" s="220"/>
      <c r="T1" s="220"/>
    </row>
    <row r="3" spans="1:21" ht="15" x14ac:dyDescent="0.25">
      <c r="A3" s="1"/>
      <c r="B3" s="199" t="s">
        <v>156</v>
      </c>
      <c r="C3" s="200"/>
      <c r="D3" s="198" t="s">
        <v>157</v>
      </c>
      <c r="E3" s="201"/>
      <c r="F3" s="198" t="s">
        <v>158</v>
      </c>
      <c r="G3" s="201"/>
      <c r="H3" s="198" t="s">
        <v>159</v>
      </c>
      <c r="I3" s="198"/>
      <c r="J3" s="1"/>
      <c r="K3" s="1"/>
      <c r="L3" s="1"/>
      <c r="M3" s="1"/>
      <c r="N3" s="198" t="s">
        <v>156</v>
      </c>
      <c r="O3" s="198"/>
      <c r="P3" s="198" t="s">
        <v>157</v>
      </c>
      <c r="Q3" s="198"/>
      <c r="R3" s="198" t="s">
        <v>158</v>
      </c>
      <c r="S3" s="198"/>
      <c r="T3" s="198" t="s">
        <v>159</v>
      </c>
      <c r="U3" s="198"/>
    </row>
    <row r="4" spans="1:21" s="1" customFormat="1" ht="17.25" x14ac:dyDescent="0.25">
      <c r="B4" s="101" t="s">
        <v>199</v>
      </c>
      <c r="C4" s="102" t="s">
        <v>200</v>
      </c>
      <c r="D4" s="101" t="s">
        <v>199</v>
      </c>
      <c r="E4" s="102" t="s">
        <v>200</v>
      </c>
      <c r="F4" s="101" t="s">
        <v>199</v>
      </c>
      <c r="G4" s="102" t="s">
        <v>200</v>
      </c>
      <c r="H4" s="101" t="s">
        <v>199</v>
      </c>
      <c r="I4" s="163" t="s">
        <v>200</v>
      </c>
      <c r="N4" s="101" t="s">
        <v>199</v>
      </c>
      <c r="O4" s="102" t="s">
        <v>200</v>
      </c>
      <c r="P4" s="101" t="s">
        <v>199</v>
      </c>
      <c r="Q4" s="102" t="s">
        <v>200</v>
      </c>
      <c r="R4" s="101" t="s">
        <v>199</v>
      </c>
      <c r="S4" s="102" t="s">
        <v>200</v>
      </c>
      <c r="T4" s="101" t="s">
        <v>199</v>
      </c>
      <c r="U4" s="163" t="s">
        <v>200</v>
      </c>
    </row>
    <row r="5" spans="1:21" ht="15" x14ac:dyDescent="0.25">
      <c r="A5" s="103" t="s">
        <v>160</v>
      </c>
      <c r="B5" s="104">
        <v>0.37847222222222227</v>
      </c>
      <c r="C5" s="105">
        <v>63528.299999999996</v>
      </c>
      <c r="D5" s="104">
        <v>0.44305555555555554</v>
      </c>
      <c r="E5" s="105">
        <v>70899.479999999981</v>
      </c>
      <c r="F5" s="104">
        <v>0.42986111111111108</v>
      </c>
      <c r="G5" s="105">
        <v>39627.229999999996</v>
      </c>
      <c r="H5" s="104">
        <v>0.44236111111111115</v>
      </c>
      <c r="I5" s="105">
        <v>105902.31999999999</v>
      </c>
      <c r="J5" s="1"/>
      <c r="K5" s="1"/>
      <c r="L5" s="1"/>
      <c r="M5" s="103" t="s">
        <v>160</v>
      </c>
      <c r="N5" s="104">
        <v>0.3666666666666667</v>
      </c>
      <c r="O5" s="106">
        <v>1796687.52</v>
      </c>
      <c r="P5" s="104">
        <v>0.3666666666666667</v>
      </c>
      <c r="Q5" s="106">
        <v>50012.92</v>
      </c>
      <c r="R5" s="104">
        <v>0.42986111111111108</v>
      </c>
      <c r="S5" s="106">
        <v>83979.760000000009</v>
      </c>
      <c r="T5" s="104">
        <v>0.40277777777777773</v>
      </c>
      <c r="U5" s="106">
        <v>40138</v>
      </c>
    </row>
    <row r="6" spans="1:21" ht="15" x14ac:dyDescent="0.25">
      <c r="A6" s="103" t="s">
        <v>160</v>
      </c>
      <c r="B6" s="104">
        <v>0.37847222222222227</v>
      </c>
      <c r="C6" s="105">
        <v>37795.47</v>
      </c>
      <c r="D6" s="104">
        <v>0.44305555555555554</v>
      </c>
      <c r="E6" s="105">
        <v>65553.97</v>
      </c>
      <c r="F6" s="104">
        <v>0.42986111111111108</v>
      </c>
      <c r="G6" s="105">
        <v>43476.11</v>
      </c>
      <c r="H6" s="104">
        <v>0.44236111111111115</v>
      </c>
      <c r="I6" s="105">
        <v>76956.02</v>
      </c>
      <c r="J6" s="1"/>
      <c r="K6" s="1"/>
      <c r="L6" s="1"/>
      <c r="M6" s="103" t="s">
        <v>160</v>
      </c>
      <c r="N6" s="104">
        <v>0.3666666666666667</v>
      </c>
      <c r="O6" s="106">
        <v>1302298.5499999998</v>
      </c>
      <c r="P6" s="104">
        <v>0.3666666666666667</v>
      </c>
      <c r="Q6" s="106">
        <v>33667.51</v>
      </c>
      <c r="R6" s="104">
        <v>0.42986111111111108</v>
      </c>
      <c r="S6" s="106">
        <v>122064.36</v>
      </c>
      <c r="T6" s="104">
        <v>0.40277777777777773</v>
      </c>
      <c r="U6" s="106">
        <v>24561.66</v>
      </c>
    </row>
    <row r="7" spans="1:21" ht="15" x14ac:dyDescent="0.25">
      <c r="A7" s="103" t="s">
        <v>160</v>
      </c>
      <c r="B7" s="104">
        <v>0.37847222222222227</v>
      </c>
      <c r="C7" s="105">
        <v>22726.43</v>
      </c>
      <c r="D7" s="104">
        <v>0.5229166666666667</v>
      </c>
      <c r="E7" s="105">
        <v>47845.780000000006</v>
      </c>
      <c r="F7" s="104">
        <v>0.48472222222222222</v>
      </c>
      <c r="G7" s="105">
        <v>37539.490000000005</v>
      </c>
      <c r="H7" s="104">
        <v>0.52083333333333337</v>
      </c>
      <c r="I7" s="105">
        <v>90469.62</v>
      </c>
      <c r="J7" s="1"/>
      <c r="K7" s="1"/>
      <c r="L7" s="1"/>
      <c r="M7" s="103" t="s">
        <v>160</v>
      </c>
      <c r="N7" s="104">
        <v>0.4375</v>
      </c>
      <c r="O7" s="106">
        <v>87242.48</v>
      </c>
      <c r="P7" s="104">
        <v>0.3666666666666667</v>
      </c>
      <c r="Q7" s="106">
        <v>77948.899999999994</v>
      </c>
      <c r="R7" s="104">
        <v>0.48472222222222222</v>
      </c>
      <c r="S7" s="106">
        <v>31459.66</v>
      </c>
      <c r="T7" s="104">
        <v>0.40277777777777773</v>
      </c>
      <c r="U7" s="106">
        <v>32094.42</v>
      </c>
    </row>
    <row r="8" spans="1:21" ht="15" x14ac:dyDescent="0.25">
      <c r="A8" s="103" t="s">
        <v>160</v>
      </c>
      <c r="B8" s="104">
        <v>0.47222222222222227</v>
      </c>
      <c r="C8" s="105">
        <v>42628.43</v>
      </c>
      <c r="D8" s="104">
        <v>0.5229166666666667</v>
      </c>
      <c r="E8" s="105">
        <v>38516.829999999994</v>
      </c>
      <c r="F8" s="104">
        <v>0.48472222222222222</v>
      </c>
      <c r="G8" s="105">
        <v>31298.41</v>
      </c>
      <c r="H8" s="104">
        <v>0.52083333333333337</v>
      </c>
      <c r="I8" s="105">
        <v>78944.12000000001</v>
      </c>
      <c r="J8" s="1"/>
      <c r="K8" s="1"/>
      <c r="L8" s="1"/>
      <c r="M8" s="103" t="s">
        <v>160</v>
      </c>
      <c r="N8" s="104">
        <v>0.4375</v>
      </c>
      <c r="O8" s="106">
        <v>19215.469999999998</v>
      </c>
      <c r="P8" s="104">
        <v>0.4375</v>
      </c>
      <c r="Q8" s="106">
        <v>27828.449999999997</v>
      </c>
      <c r="R8" s="104">
        <v>0.54583333333333328</v>
      </c>
      <c r="S8" s="106">
        <v>49717.12999999999</v>
      </c>
      <c r="T8" s="104">
        <v>0.47430555555555554</v>
      </c>
      <c r="U8" s="106">
        <v>50726.64</v>
      </c>
    </row>
    <row r="9" spans="1:21" ht="15" x14ac:dyDescent="0.25">
      <c r="A9" s="103" t="s">
        <v>160</v>
      </c>
      <c r="B9" s="104">
        <v>0.47222222222222227</v>
      </c>
      <c r="C9" s="105">
        <v>61441.38</v>
      </c>
      <c r="D9" s="104">
        <v>0.60625000000000007</v>
      </c>
      <c r="E9" s="105">
        <v>23177.22</v>
      </c>
      <c r="F9" s="104">
        <v>0.54583333333333328</v>
      </c>
      <c r="G9" s="105">
        <v>58510.979999999996</v>
      </c>
      <c r="H9" s="104">
        <v>0.60763888888888895</v>
      </c>
      <c r="I9" s="105">
        <v>47732.94999999999</v>
      </c>
      <c r="J9" s="1"/>
      <c r="K9" s="1"/>
      <c r="L9" s="1"/>
      <c r="M9" s="103" t="s">
        <v>160</v>
      </c>
      <c r="N9" s="104">
        <v>0.52083333333333337</v>
      </c>
      <c r="O9" s="106">
        <v>25754.23</v>
      </c>
      <c r="P9" s="104">
        <v>0.4375</v>
      </c>
      <c r="Q9" s="106">
        <v>38685.979999999996</v>
      </c>
      <c r="R9" s="104">
        <v>0.54583333333333328</v>
      </c>
      <c r="S9" s="106">
        <v>319979.71000000002</v>
      </c>
      <c r="T9" s="104">
        <v>0.47430555555555554</v>
      </c>
      <c r="U9" s="106">
        <v>59567.869999999995</v>
      </c>
    </row>
    <row r="10" spans="1:21" ht="15" x14ac:dyDescent="0.25">
      <c r="A10" s="103" t="s">
        <v>160</v>
      </c>
      <c r="B10" s="104">
        <v>0.57222222222222219</v>
      </c>
      <c r="C10" s="105">
        <v>67971.88</v>
      </c>
      <c r="D10" s="104">
        <v>0.60625000000000007</v>
      </c>
      <c r="E10" s="105">
        <v>52312.34</v>
      </c>
      <c r="F10" s="104">
        <v>0.54583333333333328</v>
      </c>
      <c r="G10" s="105">
        <v>441440</v>
      </c>
      <c r="H10" s="104">
        <v>0.60763888888888895</v>
      </c>
      <c r="I10" s="105">
        <v>94526.13</v>
      </c>
      <c r="J10" s="1"/>
      <c r="K10" s="1"/>
      <c r="L10" s="1"/>
      <c r="M10" s="103" t="s">
        <v>160</v>
      </c>
      <c r="N10" s="106" t="s">
        <v>161</v>
      </c>
      <c r="O10" s="106" t="s">
        <v>161</v>
      </c>
      <c r="P10" s="104">
        <v>0.4375</v>
      </c>
      <c r="Q10" s="106">
        <v>40216.449999999997</v>
      </c>
      <c r="R10" s="106" t="s">
        <v>161</v>
      </c>
      <c r="S10" s="106" t="s">
        <v>161</v>
      </c>
      <c r="T10" s="104">
        <v>0.47430555555555554</v>
      </c>
      <c r="U10" s="106">
        <v>36099.68</v>
      </c>
    </row>
    <row r="11" spans="1:21" ht="15" x14ac:dyDescent="0.25">
      <c r="A11" s="103" t="s">
        <v>160</v>
      </c>
      <c r="B11" s="104">
        <v>0.57222222222222219</v>
      </c>
      <c r="C11" s="105">
        <v>50948.88</v>
      </c>
      <c r="D11" s="105" t="s">
        <v>161</v>
      </c>
      <c r="E11" s="105" t="s">
        <v>161</v>
      </c>
      <c r="F11" s="105" t="s">
        <v>161</v>
      </c>
      <c r="G11" s="105" t="s">
        <v>161</v>
      </c>
      <c r="H11" s="105" t="s">
        <v>161</v>
      </c>
      <c r="I11" s="105" t="s">
        <v>161</v>
      </c>
      <c r="J11" s="1"/>
      <c r="K11" s="1"/>
      <c r="L11" s="1"/>
      <c r="M11" s="103" t="s">
        <v>160</v>
      </c>
      <c r="N11" s="106" t="s">
        <v>161</v>
      </c>
      <c r="O11" s="106" t="s">
        <v>161</v>
      </c>
      <c r="P11" s="104">
        <v>0.52083333333333337</v>
      </c>
      <c r="Q11" s="106">
        <v>31091.96</v>
      </c>
      <c r="R11" s="106" t="s">
        <v>161</v>
      </c>
      <c r="S11" s="106" t="s">
        <v>161</v>
      </c>
      <c r="T11" s="104">
        <v>0.55486111111111114</v>
      </c>
      <c r="U11" s="106">
        <v>2184776.7299999995</v>
      </c>
    </row>
    <row r="12" spans="1:21" ht="15" x14ac:dyDescent="0.25">
      <c r="A12" s="108" t="s">
        <v>162</v>
      </c>
      <c r="B12" s="109">
        <v>0.37847222222222227</v>
      </c>
      <c r="C12" s="110">
        <v>83885.39</v>
      </c>
      <c r="D12" s="109">
        <v>0.44305555555555554</v>
      </c>
      <c r="E12" s="110">
        <v>21648.469999999998</v>
      </c>
      <c r="F12" s="109">
        <v>0.42986111111111108</v>
      </c>
      <c r="G12" s="110">
        <v>19458.479999999996</v>
      </c>
      <c r="H12" s="109">
        <v>0.44236111111111115</v>
      </c>
      <c r="I12" s="110">
        <v>30283.119999999999</v>
      </c>
      <c r="J12" s="1"/>
      <c r="K12" s="1"/>
      <c r="L12" s="1"/>
      <c r="M12" s="103" t="s">
        <v>160</v>
      </c>
      <c r="N12" s="106" t="s">
        <v>161</v>
      </c>
      <c r="O12" s="106" t="s">
        <v>161</v>
      </c>
      <c r="P12" s="104">
        <v>0.52083333333333337</v>
      </c>
      <c r="Q12" s="106">
        <v>71267.349999999991</v>
      </c>
      <c r="R12" s="106" t="s">
        <v>161</v>
      </c>
      <c r="S12" s="106" t="s">
        <v>161</v>
      </c>
      <c r="T12" s="104">
        <v>0.55486111111111114</v>
      </c>
      <c r="U12" s="107">
        <v>21605.760000000002</v>
      </c>
    </row>
    <row r="13" spans="1:21" ht="15" x14ac:dyDescent="0.25">
      <c r="A13" s="108" t="s">
        <v>162</v>
      </c>
      <c r="B13" s="109">
        <v>0.37847222222222227</v>
      </c>
      <c r="C13" s="110">
        <v>29952.899999999998</v>
      </c>
      <c r="D13" s="109">
        <v>0.44305555555555554</v>
      </c>
      <c r="E13" s="110">
        <v>35381.039999999994</v>
      </c>
      <c r="F13" s="109">
        <v>0.42986111111111108</v>
      </c>
      <c r="G13" s="110">
        <v>13812.539999999997</v>
      </c>
      <c r="H13" s="109">
        <v>0.44236111111111115</v>
      </c>
      <c r="I13" s="110">
        <v>27737.720000000008</v>
      </c>
      <c r="J13" s="1"/>
      <c r="K13" s="1"/>
      <c r="L13" s="1"/>
      <c r="M13" s="103" t="s">
        <v>160</v>
      </c>
      <c r="N13" s="106" t="s">
        <v>161</v>
      </c>
      <c r="O13" s="106" t="s">
        <v>161</v>
      </c>
      <c r="P13" s="104">
        <v>0.52083333333333337</v>
      </c>
      <c r="Q13" s="106">
        <v>13260.15</v>
      </c>
      <c r="R13" s="106" t="s">
        <v>161</v>
      </c>
      <c r="S13" s="106" t="s">
        <v>161</v>
      </c>
      <c r="T13" s="104">
        <v>0.55486111111111114</v>
      </c>
      <c r="U13" s="107">
        <v>33700.050000000003</v>
      </c>
    </row>
    <row r="14" spans="1:21" ht="15" x14ac:dyDescent="0.25">
      <c r="A14" s="108" t="s">
        <v>162</v>
      </c>
      <c r="B14" s="109">
        <v>0.37847222222222227</v>
      </c>
      <c r="C14" s="110">
        <v>3120.3199999999997</v>
      </c>
      <c r="D14" s="109">
        <v>0.5229166666666667</v>
      </c>
      <c r="E14" s="110">
        <v>24738.37</v>
      </c>
      <c r="F14" s="109">
        <v>0.48472222222222222</v>
      </c>
      <c r="G14" s="110">
        <v>12344.590000000002</v>
      </c>
      <c r="H14" s="109">
        <v>0.52083333333333337</v>
      </c>
      <c r="I14" s="110">
        <v>23963.74</v>
      </c>
      <c r="J14" s="1"/>
      <c r="K14" s="1"/>
      <c r="L14" s="1"/>
      <c r="M14" s="108" t="s">
        <v>162</v>
      </c>
      <c r="N14" s="109">
        <v>0.3666666666666667</v>
      </c>
      <c r="O14" s="111">
        <v>1010630.5399999999</v>
      </c>
      <c r="P14" s="109">
        <v>0.3666666666666667</v>
      </c>
      <c r="Q14" s="112">
        <v>86825.62000000001</v>
      </c>
      <c r="R14" s="109">
        <v>0.42986111111111108</v>
      </c>
      <c r="S14" s="111">
        <v>80586.62000000001</v>
      </c>
      <c r="T14" s="109">
        <v>0.40277777777777773</v>
      </c>
      <c r="U14" s="112">
        <v>89134.569999999978</v>
      </c>
    </row>
    <row r="15" spans="1:21" ht="15" x14ac:dyDescent="0.25">
      <c r="A15" s="108" t="s">
        <v>162</v>
      </c>
      <c r="B15" s="109">
        <v>0.47222222222222227</v>
      </c>
      <c r="C15" s="110">
        <v>12969.82</v>
      </c>
      <c r="D15" s="109">
        <v>0.5229166666666667</v>
      </c>
      <c r="E15" s="110">
        <v>13764.77</v>
      </c>
      <c r="F15" s="109">
        <v>0.48472222222222222</v>
      </c>
      <c r="G15" s="110">
        <v>22688.47</v>
      </c>
      <c r="H15" s="109">
        <v>0.52083333333333337</v>
      </c>
      <c r="I15" s="110">
        <v>16950.18</v>
      </c>
      <c r="J15" s="1"/>
      <c r="K15" s="1"/>
      <c r="L15" s="1"/>
      <c r="M15" s="108" t="s">
        <v>162</v>
      </c>
      <c r="N15" s="109">
        <v>0.3666666666666667</v>
      </c>
      <c r="O15" s="111">
        <v>805374.49</v>
      </c>
      <c r="P15" s="109">
        <v>0.3666666666666667</v>
      </c>
      <c r="Q15" s="111">
        <v>119925.82000000002</v>
      </c>
      <c r="R15" s="109">
        <v>0.42986111111111108</v>
      </c>
      <c r="S15" s="111">
        <v>64625.990000000005</v>
      </c>
      <c r="T15" s="109">
        <v>0.40277777777777773</v>
      </c>
      <c r="U15" s="111">
        <v>77207.03</v>
      </c>
    </row>
    <row r="16" spans="1:21" ht="15" x14ac:dyDescent="0.25">
      <c r="A16" s="108" t="s">
        <v>162</v>
      </c>
      <c r="B16" s="109">
        <v>0.47222222222222227</v>
      </c>
      <c r="C16" s="110">
        <v>30373.289999999997</v>
      </c>
      <c r="D16" s="109">
        <v>0.60625000000000007</v>
      </c>
      <c r="E16" s="110">
        <v>11827.910000000002</v>
      </c>
      <c r="F16" s="109">
        <v>0.54583333333333328</v>
      </c>
      <c r="G16" s="110">
        <v>36767.1</v>
      </c>
      <c r="H16" s="109">
        <v>0.60763888888888895</v>
      </c>
      <c r="I16" s="110">
        <v>26069.1</v>
      </c>
      <c r="J16" s="1"/>
      <c r="K16" s="1"/>
      <c r="L16" s="1"/>
      <c r="M16" s="108" t="s">
        <v>162</v>
      </c>
      <c r="N16" s="109">
        <v>0.4375</v>
      </c>
      <c r="O16" s="111">
        <v>136220.73000000001</v>
      </c>
      <c r="P16" s="109">
        <v>0.3666666666666667</v>
      </c>
      <c r="Q16" s="111">
        <v>132305.77000000002</v>
      </c>
      <c r="R16" s="109">
        <v>0.48472222222222222</v>
      </c>
      <c r="S16" s="111">
        <v>81867.329999999987</v>
      </c>
      <c r="T16" s="109">
        <v>0.40277777777777773</v>
      </c>
      <c r="U16" s="111">
        <v>93040.489999999976</v>
      </c>
    </row>
    <row r="17" spans="1:21" ht="15" x14ac:dyDescent="0.25">
      <c r="A17" s="108" t="s">
        <v>162</v>
      </c>
      <c r="B17" s="109">
        <v>0.57222222222222219</v>
      </c>
      <c r="C17" s="110">
        <v>110615.07999999999</v>
      </c>
      <c r="D17" s="109">
        <v>0.60625000000000007</v>
      </c>
      <c r="E17" s="110">
        <v>15830.080000000002</v>
      </c>
      <c r="F17" s="109">
        <v>0.54583333333333328</v>
      </c>
      <c r="G17" s="110">
        <v>316036.08999999997</v>
      </c>
      <c r="H17" s="109">
        <v>0.60763888888888895</v>
      </c>
      <c r="I17" s="110">
        <v>22618.489999999998</v>
      </c>
      <c r="J17" s="1"/>
      <c r="K17" s="1"/>
      <c r="L17" s="1"/>
      <c r="M17" s="108" t="s">
        <v>162</v>
      </c>
      <c r="N17" s="109">
        <v>0.4375</v>
      </c>
      <c r="O17" s="111">
        <v>124571.95</v>
      </c>
      <c r="P17" s="109">
        <v>0.4375</v>
      </c>
      <c r="Q17" s="111">
        <v>87763.300000000017</v>
      </c>
      <c r="R17" s="109">
        <v>0.54583333333333328</v>
      </c>
      <c r="S17" s="111">
        <v>171239.87999999998</v>
      </c>
      <c r="T17" s="109">
        <v>0.47430555555555554</v>
      </c>
      <c r="U17" s="111">
        <v>91745.58</v>
      </c>
    </row>
    <row r="18" spans="1:21" ht="15" x14ac:dyDescent="0.25">
      <c r="A18" s="108" t="s">
        <v>162</v>
      </c>
      <c r="B18" s="109">
        <v>0.57222222222222219</v>
      </c>
      <c r="C18" s="110">
        <v>114671.09000000001</v>
      </c>
      <c r="D18" s="162" t="s">
        <v>161</v>
      </c>
      <c r="E18" s="162" t="s">
        <v>161</v>
      </c>
      <c r="F18" s="162" t="s">
        <v>161</v>
      </c>
      <c r="G18" s="162" t="s">
        <v>161</v>
      </c>
      <c r="H18" s="162" t="s">
        <v>161</v>
      </c>
      <c r="I18" s="162" t="s">
        <v>161</v>
      </c>
      <c r="J18" s="1"/>
      <c r="K18" s="1"/>
      <c r="L18" s="1"/>
      <c r="M18" s="108" t="s">
        <v>162</v>
      </c>
      <c r="N18" s="109">
        <v>0.52083333333333337</v>
      </c>
      <c r="O18" s="111">
        <v>106769.34999999999</v>
      </c>
      <c r="P18" s="109">
        <v>0.4375</v>
      </c>
      <c r="Q18" s="111">
        <v>14057.149999999998</v>
      </c>
      <c r="R18" s="109">
        <v>0.54583333333333328</v>
      </c>
      <c r="S18" s="111">
        <v>114084.14000000001</v>
      </c>
      <c r="T18" s="109">
        <v>0.47430555555555554</v>
      </c>
      <c r="U18" s="111">
        <v>77703.239999999976</v>
      </c>
    </row>
    <row r="19" spans="1:21" ht="15" x14ac:dyDescent="0.25">
      <c r="A19" s="113" t="s">
        <v>163</v>
      </c>
      <c r="B19" s="158">
        <v>0.34722222222222227</v>
      </c>
      <c r="C19" s="114">
        <v>4274.7220951252839</v>
      </c>
      <c r="D19" s="115">
        <v>0.41944444444444445</v>
      </c>
      <c r="E19" s="114">
        <v>13058.00220907218</v>
      </c>
      <c r="F19" s="116">
        <v>0.42777777777777781</v>
      </c>
      <c r="G19" s="114">
        <v>10613.382450957717</v>
      </c>
      <c r="H19" s="116">
        <v>0.41319444444444442</v>
      </c>
      <c r="I19" s="114">
        <v>2204.8047198359595</v>
      </c>
      <c r="J19" s="1"/>
      <c r="K19" s="1"/>
      <c r="L19" s="1"/>
      <c r="M19" s="108" t="s">
        <v>162</v>
      </c>
      <c r="N19" s="159" t="s">
        <v>161</v>
      </c>
      <c r="O19" s="159" t="s">
        <v>161</v>
      </c>
      <c r="P19" s="109">
        <v>0.4375</v>
      </c>
      <c r="Q19" s="111">
        <v>104775.7</v>
      </c>
      <c r="R19" s="159" t="s">
        <v>161</v>
      </c>
      <c r="S19" s="159" t="s">
        <v>161</v>
      </c>
      <c r="T19" s="109">
        <v>0.47430555555555554</v>
      </c>
      <c r="U19" s="111">
        <v>79596.799999999988</v>
      </c>
    </row>
    <row r="20" spans="1:21" ht="15" x14ac:dyDescent="0.25">
      <c r="A20" s="113" t="s">
        <v>163</v>
      </c>
      <c r="B20" s="158">
        <v>0.34722222222222227</v>
      </c>
      <c r="C20" s="114">
        <v>305.59705543759429</v>
      </c>
      <c r="D20" s="115">
        <v>0.41944444444444445</v>
      </c>
      <c r="E20" s="114">
        <v>4533.556955023495</v>
      </c>
      <c r="F20" s="116">
        <v>0.42777777777777781</v>
      </c>
      <c r="G20" s="114">
        <v>8278.5821670134792</v>
      </c>
      <c r="H20" s="116">
        <v>0.41319444444444442</v>
      </c>
      <c r="I20" s="114">
        <v>2435.2272337176078</v>
      </c>
      <c r="J20" s="1"/>
      <c r="K20" s="1"/>
      <c r="L20" s="1"/>
      <c r="M20" s="108" t="s">
        <v>162</v>
      </c>
      <c r="N20" s="159" t="s">
        <v>161</v>
      </c>
      <c r="O20" s="159" t="s">
        <v>161</v>
      </c>
      <c r="P20" s="109">
        <v>0.52083333333333337</v>
      </c>
      <c r="Q20" s="111">
        <v>110759.9</v>
      </c>
      <c r="R20" s="159" t="s">
        <v>161</v>
      </c>
      <c r="S20" s="159" t="s">
        <v>161</v>
      </c>
      <c r="T20" s="109">
        <v>0.55486111111111114</v>
      </c>
      <c r="U20" s="111">
        <v>450699.54999999993</v>
      </c>
    </row>
    <row r="21" spans="1:21" ht="15" x14ac:dyDescent="0.25">
      <c r="A21" s="113" t="s">
        <v>163</v>
      </c>
      <c r="B21" s="158">
        <v>0.44375000000000003</v>
      </c>
      <c r="C21" s="114">
        <v>1543.3145514056944</v>
      </c>
      <c r="D21" s="115">
        <v>0.41944444444444445</v>
      </c>
      <c r="E21" s="114">
        <v>7029.5612532602336</v>
      </c>
      <c r="F21" s="116">
        <v>0.42777777777777781</v>
      </c>
      <c r="G21" s="114">
        <v>8456.0795308242905</v>
      </c>
      <c r="H21" s="116">
        <v>0.41319444444444442</v>
      </c>
      <c r="I21" s="114">
        <v>2803.6662474478167</v>
      </c>
      <c r="J21" s="1"/>
      <c r="K21" s="1"/>
      <c r="L21" s="1"/>
      <c r="M21" s="108" t="s">
        <v>162</v>
      </c>
      <c r="N21" s="159" t="s">
        <v>161</v>
      </c>
      <c r="O21" s="159" t="s">
        <v>161</v>
      </c>
      <c r="P21" s="109">
        <v>0.52083333333333337</v>
      </c>
      <c r="Q21" s="112">
        <v>108967.38000000002</v>
      </c>
      <c r="R21" s="159" t="s">
        <v>161</v>
      </c>
      <c r="S21" s="159" t="s">
        <v>161</v>
      </c>
      <c r="T21" s="109">
        <v>0.55486111111111114</v>
      </c>
      <c r="U21" s="112">
        <v>78733.3</v>
      </c>
    </row>
    <row r="22" spans="1:21" ht="15" x14ac:dyDescent="0.25">
      <c r="A22" s="113" t="s">
        <v>163</v>
      </c>
      <c r="B22" s="158">
        <v>0.44375000000000003</v>
      </c>
      <c r="C22" s="114">
        <v>1325.8006360934501</v>
      </c>
      <c r="D22" s="115">
        <v>0.50347222222222221</v>
      </c>
      <c r="E22" s="114">
        <v>5398.8213618856726</v>
      </c>
      <c r="F22" s="116">
        <v>0.51250000000000007</v>
      </c>
      <c r="G22" s="114">
        <v>988.06972018098406</v>
      </c>
      <c r="H22" s="116">
        <v>0.49513888888888885</v>
      </c>
      <c r="I22" s="114">
        <v>1861.6100862758019</v>
      </c>
      <c r="J22" s="1"/>
      <c r="K22" s="1"/>
      <c r="L22" s="1"/>
      <c r="M22" s="108" t="s">
        <v>162</v>
      </c>
      <c r="N22" s="159" t="s">
        <v>161</v>
      </c>
      <c r="O22" s="159" t="s">
        <v>161</v>
      </c>
      <c r="P22" s="109">
        <v>0.52083333333333337</v>
      </c>
      <c r="Q22" s="112">
        <v>184147.43</v>
      </c>
      <c r="R22" s="159" t="s">
        <v>161</v>
      </c>
      <c r="S22" s="159" t="s">
        <v>161</v>
      </c>
      <c r="T22" s="109">
        <v>0.55486111111111114</v>
      </c>
      <c r="U22" s="112">
        <v>81474.699999999968</v>
      </c>
    </row>
    <row r="23" spans="1:21" ht="15" x14ac:dyDescent="0.25">
      <c r="A23" s="113" t="s">
        <v>163</v>
      </c>
      <c r="B23" s="158">
        <v>0.44375000000000003</v>
      </c>
      <c r="C23" s="114">
        <v>393.53779528133612</v>
      </c>
      <c r="D23" s="115">
        <v>0.50347222222222221</v>
      </c>
      <c r="E23" s="114">
        <v>6075.6239580663369</v>
      </c>
      <c r="F23" s="116">
        <v>0.51250000000000007</v>
      </c>
      <c r="G23" s="114">
        <v>2363.800646752069</v>
      </c>
      <c r="H23" s="116">
        <v>0.49513888888888885</v>
      </c>
      <c r="I23" s="114">
        <v>2691.8196879948537</v>
      </c>
      <c r="J23" s="1"/>
      <c r="K23" s="1"/>
      <c r="L23" s="1"/>
      <c r="M23" s="113" t="s">
        <v>163</v>
      </c>
      <c r="N23" s="158">
        <v>0.33333333333333331</v>
      </c>
      <c r="O23" s="117">
        <v>5532.1966546566191</v>
      </c>
      <c r="P23" s="158">
        <v>0.34097222222222223</v>
      </c>
      <c r="Q23" s="117">
        <v>6176.1858387512157</v>
      </c>
      <c r="R23" s="158">
        <v>0.37708333333333338</v>
      </c>
      <c r="S23" s="117">
        <v>2033.1710820349733</v>
      </c>
      <c r="T23" s="158">
        <v>0.4145833333333333</v>
      </c>
      <c r="U23" s="117">
        <v>3620.6318609177883</v>
      </c>
    </row>
    <row r="24" spans="1:21" ht="15" x14ac:dyDescent="0.25">
      <c r="A24" s="113" t="s">
        <v>163</v>
      </c>
      <c r="B24" s="160" t="s">
        <v>161</v>
      </c>
      <c r="C24" s="160" t="s">
        <v>161</v>
      </c>
      <c r="D24" s="115">
        <v>0.50347222222222221</v>
      </c>
      <c r="E24" s="114">
        <v>7870.7128649272736</v>
      </c>
      <c r="F24" s="116">
        <v>0.51250000000000007</v>
      </c>
      <c r="G24" s="114">
        <v>2057.6537523750203</v>
      </c>
      <c r="H24" s="116">
        <v>0.49513888888888885</v>
      </c>
      <c r="I24" s="114">
        <v>2039.7704802108838</v>
      </c>
      <c r="J24" s="1"/>
      <c r="K24" s="1"/>
      <c r="L24" s="1"/>
      <c r="M24" s="113" t="s">
        <v>163</v>
      </c>
      <c r="N24" s="158">
        <v>0.33333333333333331</v>
      </c>
      <c r="O24" s="117">
        <v>4798.782446562268</v>
      </c>
      <c r="P24" s="158">
        <v>0.34097222222222223</v>
      </c>
      <c r="Q24" s="117">
        <v>7352.5076224322156</v>
      </c>
      <c r="R24" s="158">
        <v>0.37708333333333338</v>
      </c>
      <c r="S24" s="117">
        <v>7815.1677671687448</v>
      </c>
      <c r="T24" s="158">
        <v>0.4145833333333333</v>
      </c>
      <c r="U24" s="117">
        <v>6411.2200565067506</v>
      </c>
    </row>
    <row r="25" spans="1:21" ht="15" x14ac:dyDescent="0.25">
      <c r="A25" s="113" t="s">
        <v>163</v>
      </c>
      <c r="B25" s="160" t="s">
        <v>161</v>
      </c>
      <c r="C25" s="160" t="s">
        <v>161</v>
      </c>
      <c r="D25" s="115">
        <v>0.58819444444444446</v>
      </c>
      <c r="E25" s="114">
        <v>10635.07042223692</v>
      </c>
      <c r="F25" s="116">
        <v>0.59722222222222221</v>
      </c>
      <c r="G25" s="114">
        <v>6597.7876583346424</v>
      </c>
      <c r="H25" s="116">
        <v>0.58124999999999993</v>
      </c>
      <c r="I25" s="114">
        <v>412.18734298487186</v>
      </c>
      <c r="J25" s="1"/>
      <c r="K25" s="1"/>
      <c r="L25" s="1"/>
      <c r="M25" s="113" t="s">
        <v>163</v>
      </c>
      <c r="N25" s="158">
        <v>0.33333333333333331</v>
      </c>
      <c r="O25" s="117">
        <v>4995.3786424821283</v>
      </c>
      <c r="P25" s="158">
        <v>0.42777777777777781</v>
      </c>
      <c r="Q25" s="117">
        <v>7778.8113547590183</v>
      </c>
      <c r="R25" s="158">
        <v>0.37708333333333338</v>
      </c>
      <c r="S25" s="117">
        <v>34440.456940772347</v>
      </c>
      <c r="T25" s="158">
        <v>0.4145833333333333</v>
      </c>
      <c r="U25" s="117">
        <v>9932.6783576371781</v>
      </c>
    </row>
    <row r="26" spans="1:21" ht="15" x14ac:dyDescent="0.25">
      <c r="A26" s="113" t="s">
        <v>163</v>
      </c>
      <c r="B26" s="160" t="s">
        <v>161</v>
      </c>
      <c r="C26" s="160" t="s">
        <v>161</v>
      </c>
      <c r="D26" s="115">
        <v>0.58819444444444446</v>
      </c>
      <c r="E26" s="114">
        <v>9367.1594958082351</v>
      </c>
      <c r="F26" s="116">
        <v>0.59722222222222221</v>
      </c>
      <c r="G26" s="114">
        <v>8955.3008099166691</v>
      </c>
      <c r="H26" s="116">
        <v>0.58124999999999993</v>
      </c>
      <c r="I26" s="114">
        <v>509.38691201858251</v>
      </c>
      <c r="J26" s="1"/>
      <c r="K26" s="1"/>
      <c r="L26" s="1"/>
      <c r="M26" s="113" t="s">
        <v>163</v>
      </c>
      <c r="N26" s="158">
        <v>0.41736111111111113</v>
      </c>
      <c r="O26" s="117">
        <v>3413.4981868135687</v>
      </c>
      <c r="P26" s="158">
        <v>0.42777777777777781</v>
      </c>
      <c r="Q26" s="117">
        <v>4444.0137816860461</v>
      </c>
      <c r="R26" s="158">
        <v>0.46180555555555558</v>
      </c>
      <c r="S26" s="117">
        <v>9930.2373841469071</v>
      </c>
      <c r="T26" s="158">
        <v>0.49791666666666662</v>
      </c>
      <c r="U26" s="117">
        <v>12048.678575371274</v>
      </c>
    </row>
    <row r="27" spans="1:21" ht="15" x14ac:dyDescent="0.25">
      <c r="A27" s="113" t="s">
        <v>163</v>
      </c>
      <c r="B27" s="161" t="s">
        <v>161</v>
      </c>
      <c r="C27" s="161" t="s">
        <v>161</v>
      </c>
      <c r="D27" s="115">
        <v>0.58819444444444446</v>
      </c>
      <c r="E27" s="114">
        <v>11573.303008250858</v>
      </c>
      <c r="F27" s="116">
        <v>0.59722222222222221</v>
      </c>
      <c r="G27" s="114">
        <v>10266.416652124153</v>
      </c>
      <c r="H27" s="114" t="s">
        <v>161</v>
      </c>
      <c r="I27" s="114" t="s">
        <v>161</v>
      </c>
      <c r="J27" s="1"/>
      <c r="K27" s="1"/>
      <c r="L27" s="1"/>
      <c r="M27" s="113" t="s">
        <v>163</v>
      </c>
      <c r="N27" s="158">
        <v>0.41736111111111113</v>
      </c>
      <c r="O27" s="117">
        <v>2817.5134588768456</v>
      </c>
      <c r="P27" s="158">
        <v>0.42777777777777781</v>
      </c>
      <c r="Q27" s="117">
        <v>1803.6738282811521</v>
      </c>
      <c r="R27" s="158">
        <v>0.46180555555555558</v>
      </c>
      <c r="S27" s="117">
        <v>3876.7485399910411</v>
      </c>
      <c r="T27" s="158">
        <v>0.49791666666666662</v>
      </c>
      <c r="U27" s="117">
        <v>25299.527121319225</v>
      </c>
    </row>
    <row r="28" spans="1:21" ht="15" x14ac:dyDescent="0.25">
      <c r="A28" s="118"/>
      <c r="B28" s="118"/>
      <c r="C28" s="119"/>
      <c r="D28" s="43"/>
      <c r="E28" s="119"/>
      <c r="F28" s="119"/>
      <c r="G28" s="119"/>
      <c r="H28" s="119"/>
      <c r="I28" s="119"/>
      <c r="J28" s="1"/>
      <c r="K28" s="1"/>
      <c r="L28" s="1"/>
      <c r="M28" s="113" t="s">
        <v>163</v>
      </c>
      <c r="N28" s="158">
        <v>0.41736111111111113</v>
      </c>
      <c r="O28" s="117">
        <v>2032.2081633441239</v>
      </c>
      <c r="P28" s="158">
        <v>0.51250000000000007</v>
      </c>
      <c r="Q28" s="117">
        <v>74458.101475932548</v>
      </c>
      <c r="R28" s="158">
        <v>0.46180555555555558</v>
      </c>
      <c r="S28" s="117">
        <v>4665.6993484697832</v>
      </c>
      <c r="T28" s="158">
        <v>0.58124999999999993</v>
      </c>
      <c r="U28" s="117">
        <v>19866.234344225351</v>
      </c>
    </row>
    <row r="29" spans="1:21" ht="15" x14ac:dyDescent="0.25">
      <c r="A29" s="1"/>
      <c r="B29" s="1"/>
      <c r="C29" s="1"/>
      <c r="D29" s="1"/>
      <c r="E29" s="120"/>
      <c r="F29" s="120"/>
      <c r="G29" s="120"/>
      <c r="H29" s="120"/>
      <c r="I29" s="120"/>
      <c r="J29" s="1"/>
      <c r="K29" s="1"/>
      <c r="L29" s="1"/>
      <c r="M29" s="113" t="s">
        <v>163</v>
      </c>
      <c r="N29" s="158">
        <v>0.50138888888888888</v>
      </c>
      <c r="O29" s="117">
        <v>4217.342447197424</v>
      </c>
      <c r="P29" s="158">
        <v>0.51250000000000007</v>
      </c>
      <c r="Q29" s="117">
        <v>1655.5678938033802</v>
      </c>
      <c r="R29" s="158">
        <v>0.54583333333333328</v>
      </c>
      <c r="S29" s="117">
        <v>2056.0296464710527</v>
      </c>
      <c r="T29" s="117" t="s">
        <v>161</v>
      </c>
      <c r="U29" s="117" t="s">
        <v>161</v>
      </c>
    </row>
    <row r="30" spans="1:21" ht="15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13" t="s">
        <v>163</v>
      </c>
      <c r="N30" s="158">
        <v>0.50138888888888888</v>
      </c>
      <c r="O30" s="117">
        <v>11602.104031664592</v>
      </c>
      <c r="P30" s="158">
        <v>0.51250000000000007</v>
      </c>
      <c r="Q30" s="117">
        <v>1688.5323237510538</v>
      </c>
      <c r="R30" s="158">
        <v>0.54583333333333328</v>
      </c>
      <c r="S30" s="117">
        <v>8440.0983836322957</v>
      </c>
      <c r="T30" s="117" t="s">
        <v>161</v>
      </c>
      <c r="U30" s="117" t="s">
        <v>161</v>
      </c>
    </row>
    <row r="31" spans="1:21" ht="15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13" t="s">
        <v>163</v>
      </c>
      <c r="N31" s="158">
        <v>0.50138888888888888</v>
      </c>
      <c r="O31" s="117">
        <v>2717.3289784359731</v>
      </c>
      <c r="P31" s="160" t="s">
        <v>161</v>
      </c>
      <c r="Q31" s="117" t="s">
        <v>161</v>
      </c>
      <c r="R31" s="158">
        <v>0.54583333333333328</v>
      </c>
      <c r="S31" s="117">
        <v>4503.8195627471805</v>
      </c>
      <c r="T31" s="117" t="s">
        <v>161</v>
      </c>
      <c r="U31" s="117" t="s">
        <v>161</v>
      </c>
    </row>
  </sheetData>
  <mergeCells count="10">
    <mergeCell ref="B1:I1"/>
    <mergeCell ref="M1:T1"/>
    <mergeCell ref="R3:S3"/>
    <mergeCell ref="T3:U3"/>
    <mergeCell ref="B3:C3"/>
    <mergeCell ref="D3:E3"/>
    <mergeCell ref="F3:G3"/>
    <mergeCell ref="H3:I3"/>
    <mergeCell ref="N3:O3"/>
    <mergeCell ref="P3:Q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7"/>
  <sheetViews>
    <sheetView topLeftCell="B1" workbookViewId="0">
      <selection activeCell="P23" sqref="P23"/>
    </sheetView>
  </sheetViews>
  <sheetFormatPr baseColWidth="10" defaultColWidth="9" defaultRowHeight="14.25" x14ac:dyDescent="0.2"/>
  <cols>
    <col min="1" max="1" width="14.125" customWidth="1"/>
    <col min="2" max="2" width="27.375" customWidth="1"/>
    <col min="3" max="3" width="7.5" customWidth="1"/>
    <col min="4" max="4" width="7.125" customWidth="1"/>
    <col min="5" max="5" width="7.5" customWidth="1"/>
    <col min="6" max="6" width="6.25" customWidth="1"/>
    <col min="7" max="7" width="7.125" customWidth="1"/>
    <col min="8" max="8" width="6.625" customWidth="1"/>
    <col min="9" max="9" width="7.75" customWidth="1"/>
    <col min="10" max="10" width="6.25" customWidth="1"/>
    <col min="11" max="11" width="5.875" customWidth="1"/>
    <col min="12" max="12" width="31" bestFit="1" customWidth="1"/>
    <col min="13" max="13" width="8" customWidth="1"/>
    <col min="14" max="14" width="6.75" customWidth="1"/>
    <col min="15" max="15" width="6.625" customWidth="1"/>
    <col min="16" max="16" width="9.5" customWidth="1"/>
  </cols>
  <sheetData>
    <row r="1" spans="1:16" ht="30" customHeight="1" x14ac:dyDescent="0.25">
      <c r="B1" s="39" t="s">
        <v>197</v>
      </c>
      <c r="C1" s="208" t="s">
        <v>178</v>
      </c>
      <c r="D1" s="209"/>
      <c r="E1" s="204" t="s">
        <v>104</v>
      </c>
      <c r="F1" s="205"/>
      <c r="G1" s="206" t="s">
        <v>176</v>
      </c>
      <c r="H1" s="207"/>
      <c r="I1" s="208" t="s">
        <v>177</v>
      </c>
      <c r="J1" s="209"/>
    </row>
    <row r="2" spans="1:16" ht="17.25" x14ac:dyDescent="0.25">
      <c r="A2" s="2"/>
      <c r="B2" s="153" t="s">
        <v>192</v>
      </c>
      <c r="C2" s="127" t="s">
        <v>179</v>
      </c>
      <c r="D2" s="128" t="s">
        <v>164</v>
      </c>
      <c r="E2" s="129" t="s">
        <v>179</v>
      </c>
      <c r="F2" s="130" t="s">
        <v>164</v>
      </c>
      <c r="G2" s="133" t="s">
        <v>179</v>
      </c>
      <c r="H2" s="131" t="s">
        <v>164</v>
      </c>
      <c r="I2" s="127" t="s">
        <v>179</v>
      </c>
      <c r="J2" s="132" t="s">
        <v>164</v>
      </c>
      <c r="L2" s="2" t="s">
        <v>100</v>
      </c>
      <c r="M2" s="2" t="s">
        <v>209</v>
      </c>
      <c r="N2" s="2" t="s">
        <v>158</v>
      </c>
      <c r="O2" s="2" t="s">
        <v>159</v>
      </c>
      <c r="P2" s="2" t="s">
        <v>177</v>
      </c>
    </row>
    <row r="3" spans="1:16" x14ac:dyDescent="0.2">
      <c r="A3" s="2" t="s">
        <v>73</v>
      </c>
      <c r="B3" s="2" t="s">
        <v>166</v>
      </c>
      <c r="C3" s="121">
        <v>0</v>
      </c>
      <c r="D3" s="235">
        <f>(C3*100)/$C$27</f>
        <v>0</v>
      </c>
      <c r="E3" s="122">
        <v>222.7278249412914</v>
      </c>
      <c r="F3" s="235">
        <f>(E3*100)/$E$27</f>
        <v>3.1569383744238415</v>
      </c>
      <c r="G3" s="123">
        <v>0</v>
      </c>
      <c r="H3" s="235">
        <f>(G3*100)/$G$27</f>
        <v>0</v>
      </c>
      <c r="I3" s="121">
        <v>288.72782494129137</v>
      </c>
      <c r="J3" s="235">
        <f>(I3*100)/$I$27</f>
        <v>7.9620145913689173</v>
      </c>
      <c r="L3" s="2" t="s">
        <v>166</v>
      </c>
      <c r="M3" s="233">
        <f>SUM(D3)</f>
        <v>0</v>
      </c>
      <c r="N3" s="2">
        <v>3</v>
      </c>
      <c r="O3" s="2">
        <v>0</v>
      </c>
      <c r="P3" s="2">
        <v>8</v>
      </c>
    </row>
    <row r="4" spans="1:16" x14ac:dyDescent="0.2">
      <c r="A4" s="2" t="s">
        <v>89</v>
      </c>
      <c r="B4" s="2" t="s">
        <v>167</v>
      </c>
      <c r="C4" s="121">
        <v>0</v>
      </c>
      <c r="D4" s="235">
        <f t="shared" ref="D4:D26" si="0">(C4*100)/$C$27</f>
        <v>0</v>
      </c>
      <c r="E4" s="122">
        <v>85</v>
      </c>
      <c r="F4" s="235">
        <f t="shared" ref="F4:F26" si="1">(E4*100)/$E$27</f>
        <v>1.2047877803177844</v>
      </c>
      <c r="G4" s="123">
        <v>0</v>
      </c>
      <c r="H4" s="235">
        <f t="shared" ref="H4:H26" si="2">(G4*100)/$G$27</f>
        <v>0</v>
      </c>
      <c r="I4" s="121">
        <v>99</v>
      </c>
      <c r="J4" s="235">
        <f t="shared" ref="J4:J26" si="3">(I4*100)/$I$27</f>
        <v>2.7300432326042698</v>
      </c>
      <c r="L4" s="2" t="s">
        <v>167</v>
      </c>
      <c r="M4" s="234">
        <v>0</v>
      </c>
      <c r="N4" s="2">
        <v>1</v>
      </c>
      <c r="O4" s="2">
        <v>0</v>
      </c>
      <c r="P4" s="2">
        <v>3</v>
      </c>
    </row>
    <row r="5" spans="1:16" x14ac:dyDescent="0.2">
      <c r="A5" s="2" t="s">
        <v>80</v>
      </c>
      <c r="B5" s="2" t="s">
        <v>168</v>
      </c>
      <c r="C5" s="121">
        <v>0</v>
      </c>
      <c r="D5" s="235">
        <f t="shared" si="0"/>
        <v>0</v>
      </c>
      <c r="E5" s="122">
        <v>0</v>
      </c>
      <c r="F5" s="235">
        <f t="shared" si="1"/>
        <v>0</v>
      </c>
      <c r="G5" s="123">
        <v>0</v>
      </c>
      <c r="H5" s="235">
        <f t="shared" si="2"/>
        <v>0</v>
      </c>
      <c r="I5" s="121">
        <v>0</v>
      </c>
      <c r="J5" s="235">
        <f t="shared" si="3"/>
        <v>0</v>
      </c>
      <c r="L5" s="2" t="s">
        <v>168</v>
      </c>
      <c r="M5" s="2">
        <v>0</v>
      </c>
      <c r="N5" s="2">
        <v>0</v>
      </c>
      <c r="O5" s="2">
        <v>0</v>
      </c>
      <c r="P5" s="2">
        <v>3</v>
      </c>
    </row>
    <row r="6" spans="1:16" s="1" customFormat="1" x14ac:dyDescent="0.2">
      <c r="A6" s="26" t="s">
        <v>84</v>
      </c>
      <c r="B6" s="2" t="s">
        <v>168</v>
      </c>
      <c r="C6" s="121">
        <v>0</v>
      </c>
      <c r="D6" s="235">
        <f t="shared" si="0"/>
        <v>0</v>
      </c>
      <c r="E6" s="122">
        <v>487</v>
      </c>
      <c r="F6" s="235">
        <f t="shared" si="1"/>
        <v>6.9027252825265997</v>
      </c>
      <c r="G6" s="123">
        <v>0</v>
      </c>
      <c r="H6" s="235">
        <f t="shared" si="2"/>
        <v>0</v>
      </c>
      <c r="I6" s="121">
        <v>94</v>
      </c>
      <c r="J6" s="235">
        <f t="shared" si="3"/>
        <v>2.5921622612606199</v>
      </c>
      <c r="L6" s="2" t="s">
        <v>170</v>
      </c>
      <c r="M6" s="2">
        <v>12.43</v>
      </c>
      <c r="N6" s="2">
        <v>28</v>
      </c>
      <c r="O6" s="2">
        <v>15</v>
      </c>
      <c r="P6" s="2">
        <v>12</v>
      </c>
    </row>
    <row r="7" spans="1:16" x14ac:dyDescent="0.2">
      <c r="A7" s="2" t="s">
        <v>169</v>
      </c>
      <c r="B7" s="2" t="s">
        <v>170</v>
      </c>
      <c r="C7" s="121">
        <v>320.74856052522108</v>
      </c>
      <c r="D7" s="235">
        <f t="shared" si="0"/>
        <v>12.433209164630535</v>
      </c>
      <c r="E7" s="122">
        <v>1954.1460426802635</v>
      </c>
      <c r="F7" s="235">
        <f t="shared" si="1"/>
        <v>27.698014978559257</v>
      </c>
      <c r="G7" s="123">
        <v>483.08775315889847</v>
      </c>
      <c r="H7" s="235">
        <f t="shared" si="2"/>
        <v>15.470777687610308</v>
      </c>
      <c r="I7" s="121">
        <v>444.87043256653652</v>
      </c>
      <c r="J7" s="235">
        <f t="shared" si="3"/>
        <v>12.267833472868761</v>
      </c>
      <c r="L7" s="2" t="s">
        <v>171</v>
      </c>
      <c r="M7" s="233">
        <f>SUM(D8:D15)</f>
        <v>21.559948368139018</v>
      </c>
      <c r="N7" s="233">
        <f>SUM(D8:D15)</f>
        <v>21.559948368139018</v>
      </c>
      <c r="O7" s="233">
        <f>SUM(H8:H15)</f>
        <v>51.220999304759438</v>
      </c>
      <c r="P7" s="233">
        <f>SUM(J8:J15)</f>
        <v>36.133704047937108</v>
      </c>
    </row>
    <row r="8" spans="1:16" s="1" customFormat="1" x14ac:dyDescent="0.2">
      <c r="A8" s="2" t="s">
        <v>67</v>
      </c>
      <c r="B8" s="2" t="s">
        <v>171</v>
      </c>
      <c r="C8" s="121">
        <v>0</v>
      </c>
      <c r="D8" s="235">
        <f t="shared" si="0"/>
        <v>0</v>
      </c>
      <c r="E8" s="122">
        <v>0</v>
      </c>
      <c r="F8" s="235">
        <f t="shared" si="1"/>
        <v>0</v>
      </c>
      <c r="G8" s="123">
        <v>25</v>
      </c>
      <c r="H8" s="235">
        <f t="shared" si="2"/>
        <v>0.80061943127554402</v>
      </c>
      <c r="I8" s="121">
        <v>0</v>
      </c>
      <c r="J8" s="235">
        <f t="shared" si="3"/>
        <v>0</v>
      </c>
      <c r="L8" s="2" t="s">
        <v>172</v>
      </c>
      <c r="M8" s="2">
        <v>0</v>
      </c>
      <c r="N8" s="2">
        <v>0</v>
      </c>
      <c r="O8" s="233">
        <f>SUM(H16)</f>
        <v>0</v>
      </c>
      <c r="P8" s="2">
        <v>0</v>
      </c>
    </row>
    <row r="9" spans="1:16" x14ac:dyDescent="0.2">
      <c r="A9" s="2" t="s">
        <v>72</v>
      </c>
      <c r="B9" s="2" t="s">
        <v>171</v>
      </c>
      <c r="C9" s="121">
        <v>163.44999830628453</v>
      </c>
      <c r="D9" s="235">
        <f t="shared" si="0"/>
        <v>6.3358289545332065</v>
      </c>
      <c r="E9" s="122">
        <v>274.94310875610302</v>
      </c>
      <c r="F9" s="235">
        <f t="shared" si="1"/>
        <v>3.8970364436698417</v>
      </c>
      <c r="G9" s="123">
        <v>174.46077309843403</v>
      </c>
      <c r="H9" s="235">
        <f t="shared" si="2"/>
        <v>5.5870673975183998</v>
      </c>
      <c r="I9" s="121">
        <v>161.69947968316538</v>
      </c>
      <c r="J9" s="235">
        <f t="shared" si="3"/>
        <v>4.4590562648955281</v>
      </c>
      <c r="L9" s="2" t="s">
        <v>173</v>
      </c>
      <c r="M9" s="233">
        <f>SUM(D17:D20)</f>
        <v>44.433425254274894</v>
      </c>
      <c r="N9" s="233">
        <f>SUM(D17:D20)</f>
        <v>44.433425254274894</v>
      </c>
      <c r="O9" s="233">
        <f>SUM(H17:H20)</f>
        <v>9.2401584167709192</v>
      </c>
      <c r="P9" s="2">
        <v>9</v>
      </c>
    </row>
    <row r="10" spans="1:16" x14ac:dyDescent="0.2">
      <c r="A10" s="2" t="s">
        <v>75</v>
      </c>
      <c r="B10" s="2" t="s">
        <v>171</v>
      </c>
      <c r="C10" s="121">
        <v>0</v>
      </c>
      <c r="D10" s="235">
        <f t="shared" si="0"/>
        <v>0</v>
      </c>
      <c r="E10" s="122">
        <v>141.13238378916358</v>
      </c>
      <c r="F10" s="235">
        <f t="shared" si="1"/>
        <v>2.0004067223094593</v>
      </c>
      <c r="G10" s="123">
        <v>6</v>
      </c>
      <c r="H10" s="235">
        <f t="shared" si="2"/>
        <v>0.19214866350613058</v>
      </c>
      <c r="I10" s="121">
        <v>21.132383789163583</v>
      </c>
      <c r="J10" s="235">
        <f t="shared" si="3"/>
        <v>0.58275072073133549</v>
      </c>
      <c r="L10" s="2" t="s">
        <v>174</v>
      </c>
      <c r="M10" s="2">
        <v>8.33</v>
      </c>
      <c r="N10" s="2">
        <v>8</v>
      </c>
      <c r="O10" s="2">
        <v>7</v>
      </c>
      <c r="P10" s="2">
        <v>5</v>
      </c>
    </row>
    <row r="11" spans="1:16" x14ac:dyDescent="0.2">
      <c r="A11" s="2" t="s">
        <v>76</v>
      </c>
      <c r="B11" s="2" t="s">
        <v>171</v>
      </c>
      <c r="C11" s="121">
        <v>121.34048739166425</v>
      </c>
      <c r="D11" s="235">
        <f t="shared" si="0"/>
        <v>4.703533688221019</v>
      </c>
      <c r="E11" s="122">
        <v>183.78081333595762</v>
      </c>
      <c r="F11" s="235">
        <f t="shared" si="1"/>
        <v>2.6049044489885347</v>
      </c>
      <c r="G11" s="123">
        <v>208.63601699917191</v>
      </c>
      <c r="H11" s="235">
        <f t="shared" si="2"/>
        <v>6.6815219709388707</v>
      </c>
      <c r="I11" s="121">
        <v>211.46445228205215</v>
      </c>
      <c r="J11" s="235">
        <f t="shared" si="3"/>
        <v>5.8313848170604548</v>
      </c>
      <c r="L11" s="2" t="s">
        <v>175</v>
      </c>
      <c r="M11" s="233">
        <f>SUM(D23:D26)</f>
        <v>13.240328808100742</v>
      </c>
      <c r="N11" s="233">
        <f>SUM(F23:F26)</f>
        <v>9.226109121989218</v>
      </c>
      <c r="O11" s="2">
        <v>18</v>
      </c>
      <c r="P11" s="233">
        <f>SUM(J23:J26)</f>
        <v>24.723742822533701</v>
      </c>
    </row>
    <row r="12" spans="1:16" x14ac:dyDescent="0.2">
      <c r="A12" s="2" t="s">
        <v>77</v>
      </c>
      <c r="B12" s="2" t="s">
        <v>171</v>
      </c>
      <c r="C12" s="121">
        <v>146.40721937654587</v>
      </c>
      <c r="D12" s="235">
        <f t="shared" si="0"/>
        <v>5.6751979766949221</v>
      </c>
      <c r="E12" s="122">
        <v>188.70837154952019</v>
      </c>
      <c r="F12" s="235">
        <f t="shared" si="1"/>
        <v>2.6747475304297668</v>
      </c>
      <c r="G12" s="123">
        <v>301.46094265217425</v>
      </c>
      <c r="H12" s="235">
        <f t="shared" si="2"/>
        <v>9.6542195383189267</v>
      </c>
      <c r="I12" s="121">
        <v>332.06445895125643</v>
      </c>
      <c r="J12" s="235">
        <f t="shared" si="3"/>
        <v>9.1570740297805653</v>
      </c>
      <c r="L12" s="236"/>
      <c r="M12" s="237"/>
      <c r="N12" s="237"/>
      <c r="O12" s="237"/>
      <c r="P12" s="237"/>
    </row>
    <row r="13" spans="1:16" x14ac:dyDescent="0.2">
      <c r="A13" s="2" t="s">
        <v>79</v>
      </c>
      <c r="B13" s="2" t="s">
        <v>171</v>
      </c>
      <c r="C13" s="121">
        <v>0</v>
      </c>
      <c r="D13" s="235">
        <f t="shared" si="0"/>
        <v>0</v>
      </c>
      <c r="E13" s="122">
        <v>214.26647519192963</v>
      </c>
      <c r="F13" s="235">
        <f t="shared" si="1"/>
        <v>3.0370074240353002</v>
      </c>
      <c r="G13" s="123">
        <v>251.86008375119832</v>
      </c>
      <c r="H13" s="235">
        <f t="shared" si="2"/>
        <v>8.0657630805558114</v>
      </c>
      <c r="I13" s="121">
        <v>371.96158870006605</v>
      </c>
      <c r="J13" s="235">
        <f t="shared" si="3"/>
        <v>10.257285030498467</v>
      </c>
    </row>
    <row r="14" spans="1:16" x14ac:dyDescent="0.2">
      <c r="A14" s="2" t="s">
        <v>88</v>
      </c>
      <c r="B14" s="2" t="s">
        <v>171</v>
      </c>
      <c r="C14" s="121">
        <v>125</v>
      </c>
      <c r="D14" s="235">
        <f t="shared" si="0"/>
        <v>4.845387748689868</v>
      </c>
      <c r="E14" s="122">
        <v>77</v>
      </c>
      <c r="F14" s="235">
        <f t="shared" si="1"/>
        <v>1.0913959892290517</v>
      </c>
      <c r="G14" s="123">
        <v>632</v>
      </c>
      <c r="H14" s="235">
        <f t="shared" si="2"/>
        <v>20.239659222645756</v>
      </c>
      <c r="I14" s="121">
        <v>212</v>
      </c>
      <c r="J14" s="235">
        <f t="shared" si="3"/>
        <v>5.8461531849707598</v>
      </c>
    </row>
    <row r="15" spans="1:16" x14ac:dyDescent="0.2">
      <c r="A15" s="2" t="s">
        <v>85</v>
      </c>
      <c r="B15" s="2" t="s">
        <v>171</v>
      </c>
      <c r="C15" s="121">
        <v>0</v>
      </c>
      <c r="D15" s="235">
        <f t="shared" si="0"/>
        <v>0</v>
      </c>
      <c r="E15" s="122">
        <v>0</v>
      </c>
      <c r="F15" s="235">
        <f t="shared" si="1"/>
        <v>0</v>
      </c>
      <c r="G15" s="123">
        <v>0</v>
      </c>
      <c r="H15" s="235">
        <f t="shared" si="2"/>
        <v>0</v>
      </c>
      <c r="I15" s="121">
        <v>0</v>
      </c>
      <c r="J15" s="235">
        <f t="shared" si="3"/>
        <v>0</v>
      </c>
    </row>
    <row r="16" spans="1:16" x14ac:dyDescent="0.2">
      <c r="A16" s="2" t="s">
        <v>78</v>
      </c>
      <c r="B16" s="2" t="s">
        <v>172</v>
      </c>
      <c r="C16" s="121">
        <v>0</v>
      </c>
      <c r="D16" s="235">
        <f t="shared" si="0"/>
        <v>0</v>
      </c>
      <c r="E16" s="122">
        <v>0</v>
      </c>
      <c r="F16" s="235">
        <f t="shared" si="1"/>
        <v>0</v>
      </c>
      <c r="G16" s="123">
        <v>0</v>
      </c>
      <c r="H16" s="235">
        <f t="shared" si="2"/>
        <v>0</v>
      </c>
      <c r="I16" s="121">
        <v>0</v>
      </c>
      <c r="J16" s="235">
        <f t="shared" si="3"/>
        <v>0</v>
      </c>
    </row>
    <row r="17" spans="1:16" s="1" customFormat="1" x14ac:dyDescent="0.2">
      <c r="A17" s="26" t="s">
        <v>66</v>
      </c>
      <c r="B17" s="2" t="s">
        <v>173</v>
      </c>
      <c r="C17" s="121">
        <v>532</v>
      </c>
      <c r="D17" s="235">
        <f t="shared" si="0"/>
        <v>20.621970258424081</v>
      </c>
      <c r="E17" s="122">
        <v>148</v>
      </c>
      <c r="F17" s="235">
        <f t="shared" si="1"/>
        <v>2.0977481351415541</v>
      </c>
      <c r="G17" s="123">
        <v>130</v>
      </c>
      <c r="H17" s="235">
        <f t="shared" si="2"/>
        <v>4.1632210426328289</v>
      </c>
      <c r="I17" s="121">
        <v>229</v>
      </c>
      <c r="J17" s="235">
        <f t="shared" si="3"/>
        <v>6.3149484875391693</v>
      </c>
    </row>
    <row r="18" spans="1:16" x14ac:dyDescent="0.2">
      <c r="A18" s="2" t="s">
        <v>74</v>
      </c>
      <c r="B18" s="2" t="s">
        <v>173</v>
      </c>
      <c r="C18" s="121">
        <v>614.28146287903189</v>
      </c>
      <c r="D18" s="235">
        <f t="shared" si="0"/>
        <v>23.811454995850809</v>
      </c>
      <c r="E18" s="122">
        <v>266.56040365950668</v>
      </c>
      <c r="F18" s="235">
        <f t="shared" si="1"/>
        <v>3.7782202005358783</v>
      </c>
      <c r="G18" s="123">
        <v>158.53154369640802</v>
      </c>
      <c r="H18" s="235">
        <f t="shared" si="2"/>
        <v>5.0769373741380903</v>
      </c>
      <c r="I18" s="121">
        <v>0</v>
      </c>
      <c r="J18" s="235">
        <f t="shared" si="3"/>
        <v>0</v>
      </c>
    </row>
    <row r="19" spans="1:16" x14ac:dyDescent="0.2">
      <c r="A19" s="2" t="s">
        <v>86</v>
      </c>
      <c r="B19" s="2" t="s">
        <v>173</v>
      </c>
      <c r="C19" s="121">
        <v>0</v>
      </c>
      <c r="D19" s="235">
        <f t="shared" si="0"/>
        <v>0</v>
      </c>
      <c r="E19" s="122">
        <v>0</v>
      </c>
      <c r="F19" s="235">
        <f t="shared" si="1"/>
        <v>0</v>
      </c>
      <c r="G19" s="123">
        <v>0</v>
      </c>
      <c r="H19" s="235">
        <f t="shared" si="2"/>
        <v>0</v>
      </c>
      <c r="I19" s="121">
        <v>0</v>
      </c>
      <c r="J19" s="235">
        <f t="shared" si="3"/>
        <v>0</v>
      </c>
    </row>
    <row r="20" spans="1:16" x14ac:dyDescent="0.2">
      <c r="A20" s="2" t="s">
        <v>87</v>
      </c>
      <c r="B20" s="2" t="s">
        <v>173</v>
      </c>
      <c r="C20" s="121">
        <v>0</v>
      </c>
      <c r="D20" s="235">
        <f t="shared" si="0"/>
        <v>0</v>
      </c>
      <c r="E20" s="122">
        <v>2161</v>
      </c>
      <c r="F20" s="235">
        <f t="shared" si="1"/>
        <v>30.629957567843906</v>
      </c>
      <c r="G20" s="123">
        <v>0</v>
      </c>
      <c r="H20" s="235">
        <f t="shared" si="2"/>
        <v>0</v>
      </c>
      <c r="I20" s="121">
        <v>100</v>
      </c>
      <c r="J20" s="235">
        <f t="shared" si="3"/>
        <v>2.7576194268729997</v>
      </c>
    </row>
    <row r="21" spans="1:16" x14ac:dyDescent="0.2">
      <c r="A21" s="2" t="s">
        <v>81</v>
      </c>
      <c r="B21" s="2" t="s">
        <v>174</v>
      </c>
      <c r="C21" s="121">
        <v>214.97475633162645</v>
      </c>
      <c r="D21" s="235">
        <f t="shared" si="0"/>
        <v>8.3330884048548199</v>
      </c>
      <c r="E21" s="122">
        <v>0</v>
      </c>
      <c r="F21" s="235">
        <f t="shared" si="1"/>
        <v>0</v>
      </c>
      <c r="G21" s="123">
        <v>206.53219058810092</v>
      </c>
      <c r="H21" s="235">
        <f t="shared" si="2"/>
        <v>6.6141473987495054</v>
      </c>
      <c r="I21" s="121">
        <v>163.83448756515193</v>
      </c>
      <c r="J21" s="235">
        <f t="shared" si="3"/>
        <v>4.5179316570144588</v>
      </c>
    </row>
    <row r="22" spans="1:16" x14ac:dyDescent="0.2">
      <c r="A22" s="2" t="s">
        <v>82</v>
      </c>
      <c r="B22" s="2" t="s">
        <v>174</v>
      </c>
      <c r="C22" s="121">
        <v>0</v>
      </c>
      <c r="D22" s="235">
        <f t="shared" si="0"/>
        <v>0</v>
      </c>
      <c r="E22" s="122">
        <v>0</v>
      </c>
      <c r="F22" s="235">
        <f t="shared" si="1"/>
        <v>0</v>
      </c>
      <c r="G22" s="123">
        <v>0</v>
      </c>
      <c r="H22" s="235">
        <f t="shared" si="2"/>
        <v>0</v>
      </c>
      <c r="I22" s="121">
        <v>0</v>
      </c>
      <c r="J22" s="235">
        <f t="shared" si="3"/>
        <v>0</v>
      </c>
    </row>
    <row r="23" spans="1:16" x14ac:dyDescent="0.2">
      <c r="A23" s="2" t="s">
        <v>68</v>
      </c>
      <c r="B23" s="2" t="s">
        <v>175</v>
      </c>
      <c r="C23" s="121">
        <v>0</v>
      </c>
      <c r="D23" s="235">
        <f t="shared" si="0"/>
        <v>0</v>
      </c>
      <c r="E23" s="122">
        <v>161.98142130494347</v>
      </c>
      <c r="F23" s="235">
        <f t="shared" si="1"/>
        <v>2.2959204356082674</v>
      </c>
      <c r="G23" s="123">
        <v>2</v>
      </c>
      <c r="H23" s="235">
        <f t="shared" si="2"/>
        <v>6.4049554502043526E-2</v>
      </c>
      <c r="I23" s="121">
        <v>202.30171628247362</v>
      </c>
      <c r="J23" s="235">
        <f t="shared" si="3"/>
        <v>5.5787114291029907</v>
      </c>
    </row>
    <row r="24" spans="1:16" x14ac:dyDescent="0.2">
      <c r="A24" s="2" t="s">
        <v>69</v>
      </c>
      <c r="B24" s="2" t="s">
        <v>175</v>
      </c>
      <c r="C24" s="121">
        <v>189.93147022113743</v>
      </c>
      <c r="D24" s="235">
        <f t="shared" si="0"/>
        <v>7.362332951201231</v>
      </c>
      <c r="E24" s="122">
        <v>178.89662179897698</v>
      </c>
      <c r="F24" s="235">
        <f t="shared" si="1"/>
        <v>2.5356760456887018</v>
      </c>
      <c r="G24" s="123">
        <v>204.0644631175447</v>
      </c>
      <c r="H24" s="235">
        <f t="shared" si="2"/>
        <v>6.5351189761887145</v>
      </c>
      <c r="I24" s="121">
        <v>278.27567807766508</v>
      </c>
      <c r="J24" s="235">
        <f t="shared" si="3"/>
        <v>7.6737841589322615</v>
      </c>
    </row>
    <row r="25" spans="1:16" x14ac:dyDescent="0.2">
      <c r="A25" s="2" t="s">
        <v>70</v>
      </c>
      <c r="B25" s="2" t="s">
        <v>175</v>
      </c>
      <c r="C25" s="121">
        <v>151.63894413013813</v>
      </c>
      <c r="D25" s="235">
        <f t="shared" si="0"/>
        <v>5.8779958568995099</v>
      </c>
      <c r="E25" s="122">
        <v>171.33671273240901</v>
      </c>
      <c r="F25" s="235">
        <f t="shared" si="1"/>
        <v>2.42852209199794</v>
      </c>
      <c r="G25" s="123">
        <v>210.1857541667251</v>
      </c>
      <c r="H25" s="235">
        <f t="shared" si="2"/>
        <v>6.7311519585273905</v>
      </c>
      <c r="I25" s="121">
        <v>230.63187270971019</v>
      </c>
      <c r="J25" s="235">
        <f t="shared" si="3"/>
        <v>6.3599493264039761</v>
      </c>
    </row>
    <row r="26" spans="1:16" x14ac:dyDescent="0.2">
      <c r="A26" s="2" t="s">
        <v>71</v>
      </c>
      <c r="B26" s="2" t="s">
        <v>175</v>
      </c>
      <c r="C26" s="121">
        <v>0</v>
      </c>
      <c r="D26" s="235">
        <f t="shared" si="0"/>
        <v>0</v>
      </c>
      <c r="E26" s="122">
        <v>138.70425926376691</v>
      </c>
      <c r="F26" s="235">
        <f t="shared" si="1"/>
        <v>1.9659905486943083</v>
      </c>
      <c r="G26" s="123">
        <v>128.76269741298898</v>
      </c>
      <c r="H26" s="235">
        <f t="shared" si="2"/>
        <v>4.123596702891688</v>
      </c>
      <c r="I26" s="121">
        <v>185.35182405102293</v>
      </c>
      <c r="J26" s="235">
        <f t="shared" si="3"/>
        <v>5.1112979080944694</v>
      </c>
    </row>
    <row r="27" spans="1:16" x14ac:dyDescent="0.2">
      <c r="A27" s="202" t="s">
        <v>180</v>
      </c>
      <c r="B27" s="203"/>
      <c r="C27" s="124">
        <f>SUM(C3:C26)</f>
        <v>2579.7728991616495</v>
      </c>
      <c r="D27" s="124">
        <f>SUM(D3:D26)</f>
        <v>100</v>
      </c>
      <c r="E27" s="125">
        <f>SUM(E3:E26)</f>
        <v>7055.1844390038323</v>
      </c>
      <c r="F27" s="124">
        <f>SUM(F3:F26)</f>
        <v>99.999999999999986</v>
      </c>
      <c r="G27" s="126">
        <f>SUM(G3:G26)</f>
        <v>3122.5822186416444</v>
      </c>
      <c r="H27" s="124">
        <f>SUM(H3:H26)</f>
        <v>100.00000000000001</v>
      </c>
      <c r="I27" s="124">
        <f>SUM(I3:I26)</f>
        <v>3626.3161995995551</v>
      </c>
      <c r="J27" s="124">
        <f>SUM(J3:J26)</f>
        <v>100.00000000000003</v>
      </c>
    </row>
    <row r="29" spans="1:16" s="1" customFormat="1" x14ac:dyDescent="0.2"/>
    <row r="30" spans="1:16" ht="15" x14ac:dyDescent="0.25">
      <c r="B30" s="39" t="s">
        <v>196</v>
      </c>
    </row>
    <row r="31" spans="1:16" s="1" customFormat="1" ht="30" customHeight="1" x14ac:dyDescent="0.25">
      <c r="B31" s="40"/>
      <c r="C31" s="210" t="s">
        <v>178</v>
      </c>
      <c r="D31" s="211"/>
      <c r="E31" s="212" t="s">
        <v>104</v>
      </c>
      <c r="F31" s="213"/>
      <c r="G31" s="214" t="s">
        <v>193</v>
      </c>
      <c r="H31" s="215"/>
      <c r="I31" s="216" t="s">
        <v>177</v>
      </c>
      <c r="J31" s="217"/>
    </row>
    <row r="32" spans="1:16" ht="17.25" x14ac:dyDescent="0.25">
      <c r="A32" s="152" t="s">
        <v>191</v>
      </c>
      <c r="B32" s="153" t="s">
        <v>192</v>
      </c>
      <c r="C32" s="127" t="s">
        <v>179</v>
      </c>
      <c r="D32" s="172" t="s">
        <v>164</v>
      </c>
      <c r="E32" s="173" t="s">
        <v>179</v>
      </c>
      <c r="F32" s="174" t="s">
        <v>164</v>
      </c>
      <c r="G32" s="175" t="s">
        <v>179</v>
      </c>
      <c r="H32" s="176" t="s">
        <v>164</v>
      </c>
      <c r="I32" s="177" t="s">
        <v>179</v>
      </c>
      <c r="J32" s="177" t="s">
        <v>164</v>
      </c>
      <c r="L32" s="2" t="s">
        <v>101</v>
      </c>
      <c r="M32" s="2" t="s">
        <v>209</v>
      </c>
      <c r="N32" s="2" t="s">
        <v>158</v>
      </c>
      <c r="O32" s="2" t="s">
        <v>159</v>
      </c>
      <c r="P32" s="2" t="s">
        <v>177</v>
      </c>
    </row>
    <row r="33" spans="1:16" x14ac:dyDescent="0.2">
      <c r="A33" s="2" t="s">
        <v>73</v>
      </c>
      <c r="B33" s="2" t="s">
        <v>166</v>
      </c>
      <c r="C33" s="121">
        <v>315</v>
      </c>
      <c r="D33" s="154">
        <v>4.5450371321738166</v>
      </c>
      <c r="E33" s="155">
        <v>275</v>
      </c>
      <c r="F33" s="155">
        <v>3.4387399393795701</v>
      </c>
      <c r="G33" s="156">
        <v>109</v>
      </c>
      <c r="H33" s="156">
        <v>0.92974102305986472</v>
      </c>
      <c r="I33" s="157">
        <v>217</v>
      </c>
      <c r="J33" s="157">
        <v>5.7630322780030854</v>
      </c>
      <c r="L33" s="2" t="s">
        <v>166</v>
      </c>
      <c r="M33" s="2">
        <v>5</v>
      </c>
      <c r="N33" s="2">
        <v>3</v>
      </c>
      <c r="O33" s="2">
        <v>1</v>
      </c>
      <c r="P33" s="2">
        <v>6</v>
      </c>
    </row>
    <row r="34" spans="1:16" x14ac:dyDescent="0.2">
      <c r="A34" s="2" t="s">
        <v>89</v>
      </c>
      <c r="B34" s="2" t="s">
        <v>167</v>
      </c>
      <c r="C34" s="121">
        <v>234</v>
      </c>
      <c r="D34" s="154">
        <v>3.3763132981862638</v>
      </c>
      <c r="E34" s="155">
        <v>107</v>
      </c>
      <c r="F34" s="155">
        <v>1.3379824491404146</v>
      </c>
      <c r="G34" s="156">
        <v>250</v>
      </c>
      <c r="H34" s="156">
        <v>2.1324335391281299</v>
      </c>
      <c r="I34" s="157">
        <v>254</v>
      </c>
      <c r="J34" s="157">
        <v>6.7456691180312607</v>
      </c>
      <c r="L34" s="2" t="s">
        <v>167</v>
      </c>
      <c r="M34" s="2">
        <v>3</v>
      </c>
      <c r="N34" s="2">
        <v>1</v>
      </c>
      <c r="O34" s="2">
        <v>2</v>
      </c>
      <c r="P34" s="2">
        <v>7</v>
      </c>
    </row>
    <row r="35" spans="1:16" x14ac:dyDescent="0.2">
      <c r="A35" s="2" t="s">
        <v>80</v>
      </c>
      <c r="B35" s="2" t="s">
        <v>168</v>
      </c>
      <c r="C35" s="121">
        <v>0</v>
      </c>
      <c r="D35" s="154">
        <v>0</v>
      </c>
      <c r="E35" s="155">
        <v>0</v>
      </c>
      <c r="F35" s="155">
        <v>0</v>
      </c>
      <c r="G35" s="156">
        <v>0</v>
      </c>
      <c r="H35" s="156">
        <v>0</v>
      </c>
      <c r="I35" s="157">
        <v>0</v>
      </c>
      <c r="J35" s="157">
        <v>0</v>
      </c>
      <c r="L35" s="2" t="s">
        <v>168</v>
      </c>
      <c r="M35" s="2">
        <v>2</v>
      </c>
      <c r="N35" s="2">
        <v>2</v>
      </c>
      <c r="O35" s="2">
        <v>2</v>
      </c>
      <c r="P35" s="2">
        <v>2</v>
      </c>
    </row>
    <row r="36" spans="1:16" x14ac:dyDescent="0.2">
      <c r="A36" s="2" t="s">
        <v>84</v>
      </c>
      <c r="B36" s="2" t="s">
        <v>168</v>
      </c>
      <c r="C36" s="121">
        <v>138</v>
      </c>
      <c r="D36" s="154">
        <v>1.9911591245713862</v>
      </c>
      <c r="E36" s="155">
        <v>141</v>
      </c>
      <c r="F36" s="155">
        <v>1.7631357507364342</v>
      </c>
      <c r="G36" s="156">
        <v>207</v>
      </c>
      <c r="H36" s="156">
        <v>1.7656549703980917</v>
      </c>
      <c r="I36" s="157">
        <v>60</v>
      </c>
      <c r="J36" s="157">
        <v>1.5934651459916365</v>
      </c>
      <c r="L36" s="2" t="s">
        <v>170</v>
      </c>
      <c r="M36" s="2">
        <v>6</v>
      </c>
      <c r="N36" s="2">
        <v>0</v>
      </c>
      <c r="O36" s="2">
        <v>0</v>
      </c>
      <c r="P36" s="2">
        <v>21</v>
      </c>
    </row>
    <row r="37" spans="1:16" x14ac:dyDescent="0.2">
      <c r="A37" s="2" t="s">
        <v>169</v>
      </c>
      <c r="B37" s="2" t="s">
        <v>170</v>
      </c>
      <c r="C37" s="121">
        <v>432.47613746318291</v>
      </c>
      <c r="D37" s="154">
        <v>6.2400638207913461</v>
      </c>
      <c r="E37" s="155">
        <v>0</v>
      </c>
      <c r="F37" s="155">
        <v>0</v>
      </c>
      <c r="G37" s="156">
        <v>0</v>
      </c>
      <c r="H37" s="156">
        <v>0</v>
      </c>
      <c r="I37" s="157">
        <v>807</v>
      </c>
      <c r="J37" s="157">
        <v>21.43210621358751</v>
      </c>
      <c r="L37" s="2" t="s">
        <v>171</v>
      </c>
      <c r="M37" s="233">
        <f>SUM(D38:D45)</f>
        <v>55.924942541476909</v>
      </c>
      <c r="N37" s="233">
        <f>SUM(F39:F45)</f>
        <v>65.287476828194301</v>
      </c>
      <c r="O37" s="2">
        <v>25</v>
      </c>
      <c r="P37" s="233">
        <f>SUM(J38:J45)</f>
        <v>23.250710414956931</v>
      </c>
    </row>
    <row r="38" spans="1:16" x14ac:dyDescent="0.2">
      <c r="A38" s="2" t="s">
        <v>67</v>
      </c>
      <c r="B38" s="2" t="s">
        <v>171</v>
      </c>
      <c r="C38" s="121">
        <v>56</v>
      </c>
      <c r="D38" s="154">
        <v>0.80800660127534518</v>
      </c>
      <c r="E38" s="155">
        <v>74</v>
      </c>
      <c r="F38" s="155">
        <v>0.9253336564148662</v>
      </c>
      <c r="G38" s="156">
        <v>85</v>
      </c>
      <c r="H38" s="156">
        <v>0.72502740330356419</v>
      </c>
      <c r="I38" s="157">
        <v>0</v>
      </c>
      <c r="J38" s="157">
        <v>0</v>
      </c>
      <c r="L38" s="2" t="s">
        <v>172</v>
      </c>
      <c r="M38" s="2">
        <v>1</v>
      </c>
      <c r="N38" s="2">
        <v>3</v>
      </c>
      <c r="O38" s="2">
        <v>4</v>
      </c>
      <c r="P38" s="2">
        <v>0</v>
      </c>
    </row>
    <row r="39" spans="1:16" x14ac:dyDescent="0.2">
      <c r="A39" s="2" t="s">
        <v>72</v>
      </c>
      <c r="B39" s="2" t="s">
        <v>171</v>
      </c>
      <c r="C39" s="121">
        <v>156.03881870773904</v>
      </c>
      <c r="D39" s="154">
        <v>2.2514356351974993</v>
      </c>
      <c r="E39" s="155">
        <v>196.22713645532832</v>
      </c>
      <c r="F39" s="155">
        <v>2.4537239684328087</v>
      </c>
      <c r="G39" s="156">
        <v>128.52736683473339</v>
      </c>
      <c r="H39" s="156">
        <v>1.0963042709368398</v>
      </c>
      <c r="I39" s="157">
        <v>185.76892383948544</v>
      </c>
      <c r="J39" s="157">
        <v>4.9336050891099141</v>
      </c>
      <c r="L39" s="2" t="s">
        <v>173</v>
      </c>
      <c r="M39" s="233">
        <f>SUM(D47:D50)</f>
        <v>12.009314403373599</v>
      </c>
      <c r="N39" s="233">
        <f>SUM(F47:F50)</f>
        <v>11.579208176916</v>
      </c>
      <c r="O39" s="233">
        <f>SUM(H47:H50)</f>
        <v>7.7832966033975515</v>
      </c>
      <c r="P39" s="233">
        <f>SUM(J47:J50)</f>
        <v>17.299798056878206</v>
      </c>
    </row>
    <row r="40" spans="1:16" x14ac:dyDescent="0.2">
      <c r="A40" s="2" t="s">
        <v>194</v>
      </c>
      <c r="B40" s="2" t="s">
        <v>171</v>
      </c>
      <c r="C40" s="121">
        <v>54</v>
      </c>
      <c r="D40" s="154">
        <v>0.7791492226583685</v>
      </c>
      <c r="E40" s="155">
        <v>46</v>
      </c>
      <c r="F40" s="155">
        <v>0.57520740804167358</v>
      </c>
      <c r="G40" s="156">
        <v>82</v>
      </c>
      <c r="H40" s="156">
        <v>0.69943820083402664</v>
      </c>
      <c r="I40" s="157">
        <v>49</v>
      </c>
      <c r="J40" s="157">
        <v>1.3013298692265032</v>
      </c>
      <c r="L40" s="2" t="s">
        <v>174</v>
      </c>
      <c r="M40" s="2">
        <v>4</v>
      </c>
      <c r="N40" s="2">
        <v>2</v>
      </c>
      <c r="O40" s="2">
        <v>49</v>
      </c>
      <c r="P40" s="2">
        <v>0</v>
      </c>
    </row>
    <row r="41" spans="1:16" x14ac:dyDescent="0.2">
      <c r="A41" s="2" t="s">
        <v>76</v>
      </c>
      <c r="B41" s="2" t="s">
        <v>171</v>
      </c>
      <c r="C41" s="121">
        <v>0</v>
      </c>
      <c r="D41" s="154">
        <v>0</v>
      </c>
      <c r="E41" s="155">
        <v>0</v>
      </c>
      <c r="F41" s="155">
        <v>0</v>
      </c>
      <c r="G41" s="156">
        <v>92</v>
      </c>
      <c r="H41" s="156">
        <v>0.78473554239915189</v>
      </c>
      <c r="I41" s="157">
        <v>0</v>
      </c>
      <c r="J41" s="157">
        <v>0</v>
      </c>
      <c r="L41" s="2" t="s">
        <v>175</v>
      </c>
      <c r="M41" s="233">
        <f>SUM(D53:D56)</f>
        <v>11.341000710878649</v>
      </c>
      <c r="N41" s="2">
        <v>11</v>
      </c>
      <c r="O41" s="233">
        <f>SUM(H53:H56)</f>
        <v>9.4092914215432408</v>
      </c>
      <c r="P41" s="233">
        <f>SUM(J53:J56)</f>
        <v>23.915218772551366</v>
      </c>
    </row>
    <row r="42" spans="1:16" x14ac:dyDescent="0.2">
      <c r="A42" s="2" t="s">
        <v>77</v>
      </c>
      <c r="B42" s="2" t="s">
        <v>171</v>
      </c>
      <c r="C42" s="121">
        <v>209.56385553252747</v>
      </c>
      <c r="D42" s="154">
        <v>3.0237317617677673</v>
      </c>
      <c r="E42" s="155">
        <v>230.44039548671552</v>
      </c>
      <c r="F42" s="155">
        <v>2.8815439694785177</v>
      </c>
      <c r="G42" s="156">
        <v>340.44641250782115</v>
      </c>
      <c r="H42" s="156">
        <v>2.9039173932301132</v>
      </c>
      <c r="I42" s="157">
        <v>258</v>
      </c>
      <c r="J42" s="157">
        <v>6.8519001277640363</v>
      </c>
      <c r="L42" s="236"/>
      <c r="M42" s="238"/>
      <c r="N42" s="238"/>
      <c r="O42" s="238"/>
      <c r="P42" s="238"/>
    </row>
    <row r="43" spans="1:16" x14ac:dyDescent="0.2">
      <c r="A43" s="2" t="s">
        <v>79</v>
      </c>
      <c r="B43" s="2" t="s">
        <v>171</v>
      </c>
      <c r="C43" s="121">
        <v>2910</v>
      </c>
      <c r="D43" s="154">
        <v>41.98748588770097</v>
      </c>
      <c r="E43" s="155">
        <v>4396</v>
      </c>
      <c r="F43" s="155">
        <v>54.969820994591238</v>
      </c>
      <c r="G43" s="156">
        <v>1694</v>
      </c>
      <c r="H43" s="156">
        <v>14.449369661132209</v>
      </c>
      <c r="I43" s="157">
        <v>0</v>
      </c>
      <c r="J43" s="157">
        <v>0</v>
      </c>
    </row>
    <row r="44" spans="1:16" x14ac:dyDescent="0.2">
      <c r="A44" s="2" t="s">
        <v>85</v>
      </c>
      <c r="B44" s="2" t="s">
        <v>171</v>
      </c>
      <c r="C44" s="121">
        <v>227.35177635398279</v>
      </c>
      <c r="D44" s="154">
        <v>3.2803881447445358</v>
      </c>
      <c r="E44" s="155">
        <v>244.44730787127713</v>
      </c>
      <c r="F44" s="155">
        <v>3.0566935296391806</v>
      </c>
      <c r="G44" s="156">
        <v>342.62815720763155</v>
      </c>
      <c r="H44" s="156">
        <v>2.9225270955168763</v>
      </c>
      <c r="I44" s="157">
        <v>281.70841459282815</v>
      </c>
      <c r="J44" s="157">
        <v>7.4815423331038895</v>
      </c>
    </row>
    <row r="45" spans="1:16" x14ac:dyDescent="0.2">
      <c r="A45" s="2" t="s">
        <v>88</v>
      </c>
      <c r="B45" s="2" t="s">
        <v>171</v>
      </c>
      <c r="C45" s="121">
        <v>263</v>
      </c>
      <c r="D45" s="154">
        <v>3.7947452881324244</v>
      </c>
      <c r="E45" s="155">
        <v>108</v>
      </c>
      <c r="F45" s="155">
        <v>1.3504869580108858</v>
      </c>
      <c r="G45" s="156">
        <v>146</v>
      </c>
      <c r="H45" s="156">
        <v>1.245341186850828</v>
      </c>
      <c r="I45" s="157">
        <v>101</v>
      </c>
      <c r="J45" s="157">
        <v>2.6823329957525881</v>
      </c>
    </row>
    <row r="46" spans="1:16" x14ac:dyDescent="0.2">
      <c r="A46" s="2" t="s">
        <v>78</v>
      </c>
      <c r="B46" s="2" t="s">
        <v>172</v>
      </c>
      <c r="C46" s="121">
        <v>61</v>
      </c>
      <c r="D46" s="154">
        <v>0.88015004781778672</v>
      </c>
      <c r="E46" s="155">
        <v>222</v>
      </c>
      <c r="F46" s="155">
        <v>2.7760009692445986</v>
      </c>
      <c r="G46" s="156">
        <v>484</v>
      </c>
      <c r="H46" s="156">
        <v>4.1283913317520602</v>
      </c>
      <c r="I46" s="157">
        <v>0</v>
      </c>
      <c r="J46" s="157">
        <v>0</v>
      </c>
    </row>
    <row r="47" spans="1:16" x14ac:dyDescent="0.2">
      <c r="A47" s="2" t="s">
        <v>66</v>
      </c>
      <c r="B47" s="2" t="s">
        <v>173</v>
      </c>
      <c r="C47" s="121">
        <v>150.60873228841592</v>
      </c>
      <c r="D47" s="154">
        <v>2.1730866053348445</v>
      </c>
      <c r="E47" s="155">
        <v>191.62359216362771</v>
      </c>
      <c r="F47" s="155">
        <v>2.396158908001631</v>
      </c>
      <c r="G47" s="156">
        <v>0</v>
      </c>
      <c r="H47" s="156">
        <v>0</v>
      </c>
      <c r="I47" s="157">
        <v>0</v>
      </c>
      <c r="J47" s="157">
        <v>0</v>
      </c>
    </row>
    <row r="48" spans="1:16" x14ac:dyDescent="0.2">
      <c r="A48" s="2" t="s">
        <v>74</v>
      </c>
      <c r="B48" s="2" t="s">
        <v>173</v>
      </c>
      <c r="C48" s="121">
        <v>281.71318875458519</v>
      </c>
      <c r="D48" s="154">
        <v>4.0647520746434314</v>
      </c>
      <c r="E48" s="155">
        <v>215.37904391428967</v>
      </c>
      <c r="F48" s="155">
        <v>2.6932091651398333</v>
      </c>
      <c r="G48" s="156">
        <v>255.48993937928793</v>
      </c>
      <c r="H48" s="156">
        <v>2.1792612625688257</v>
      </c>
      <c r="I48" s="157">
        <v>290.40294158535704</v>
      </c>
      <c r="J48" s="157">
        <v>7.7124494284951934</v>
      </c>
    </row>
    <row r="49" spans="1:10" x14ac:dyDescent="0.2">
      <c r="A49" s="2" t="s">
        <v>86</v>
      </c>
      <c r="B49" s="2" t="s">
        <v>173</v>
      </c>
      <c r="C49" s="121">
        <v>0</v>
      </c>
      <c r="D49" s="154">
        <v>0</v>
      </c>
      <c r="E49" s="155">
        <v>0</v>
      </c>
      <c r="F49" s="155">
        <v>0</v>
      </c>
      <c r="G49" s="156">
        <v>242</v>
      </c>
      <c r="H49" s="156">
        <v>2.0641956658760301</v>
      </c>
      <c r="I49" s="157">
        <v>0</v>
      </c>
      <c r="J49" s="157">
        <v>0</v>
      </c>
    </row>
    <row r="50" spans="1:10" x14ac:dyDescent="0.2">
      <c r="A50" s="2" t="s">
        <v>87</v>
      </c>
      <c r="B50" s="2" t="s">
        <v>173</v>
      </c>
      <c r="C50" s="121">
        <v>400</v>
      </c>
      <c r="D50" s="154">
        <v>5.7714757233953229</v>
      </c>
      <c r="E50" s="155">
        <v>519</v>
      </c>
      <c r="F50" s="155">
        <v>6.4898401037745348</v>
      </c>
      <c r="G50" s="156">
        <v>415</v>
      </c>
      <c r="H50" s="156">
        <v>3.5398396749526961</v>
      </c>
      <c r="I50" s="157">
        <v>361</v>
      </c>
      <c r="J50" s="157">
        <v>9.5873486283830118</v>
      </c>
    </row>
    <row r="51" spans="1:10" x14ac:dyDescent="0.2">
      <c r="A51" s="2" t="s">
        <v>81</v>
      </c>
      <c r="B51" s="2" t="s">
        <v>174</v>
      </c>
      <c r="C51" s="121">
        <v>255.88040894041919</v>
      </c>
      <c r="D51" s="154">
        <v>3.6920189207302418</v>
      </c>
      <c r="E51" s="155">
        <v>167.77832037381486</v>
      </c>
      <c r="F51" s="155">
        <v>2.0979854953871206</v>
      </c>
      <c r="G51" s="156">
        <v>387.48631750578716</v>
      </c>
      <c r="H51" s="156">
        <v>3.3051552776103681</v>
      </c>
      <c r="I51" s="157">
        <v>0</v>
      </c>
      <c r="J51" s="157">
        <v>0</v>
      </c>
    </row>
    <row r="52" spans="1:10" x14ac:dyDescent="0.2">
      <c r="A52" s="2" t="s">
        <v>82</v>
      </c>
      <c r="B52" s="2" t="s">
        <v>174</v>
      </c>
      <c r="C52" s="121">
        <v>0</v>
      </c>
      <c r="D52" s="154">
        <v>0</v>
      </c>
      <c r="E52" s="155">
        <v>0</v>
      </c>
      <c r="F52" s="155">
        <v>0</v>
      </c>
      <c r="G52" s="156">
        <v>5360</v>
      </c>
      <c r="H52" s="156">
        <v>45.719375078907106</v>
      </c>
      <c r="I52" s="157">
        <v>0</v>
      </c>
      <c r="J52" s="157">
        <v>0</v>
      </c>
    </row>
    <row r="53" spans="1:10" x14ac:dyDescent="0.2">
      <c r="A53" s="2" t="s">
        <v>68</v>
      </c>
      <c r="B53" s="2" t="s">
        <v>195</v>
      </c>
      <c r="C53" s="121">
        <v>193.59253051803651</v>
      </c>
      <c r="D53" s="154">
        <v>2.7932864752887894</v>
      </c>
      <c r="E53" s="155">
        <v>284.55762949388952</v>
      </c>
      <c r="F53" s="155">
        <v>3.5582534021665886</v>
      </c>
      <c r="G53" s="156">
        <v>283.9826694425214</v>
      </c>
      <c r="H53" s="156">
        <v>2.422296675401479</v>
      </c>
      <c r="I53" s="157">
        <v>304.97193084497979</v>
      </c>
      <c r="J53" s="157">
        <v>8.0993690384541157</v>
      </c>
    </row>
    <row r="54" spans="1:10" x14ac:dyDescent="0.2">
      <c r="A54" s="2" t="s">
        <v>69</v>
      </c>
      <c r="B54" s="2" t="s">
        <v>195</v>
      </c>
      <c r="C54" s="121">
        <v>155.95107439600628</v>
      </c>
      <c r="D54" s="154">
        <v>2.25016959978492</v>
      </c>
      <c r="E54" s="155">
        <v>255.88722477613828</v>
      </c>
      <c r="F54" s="155">
        <v>3.1997440720534698</v>
      </c>
      <c r="G54" s="156">
        <v>370.12193639139053</v>
      </c>
      <c r="H54" s="156">
        <v>3.1570417229121985</v>
      </c>
      <c r="I54" s="157">
        <v>262.92024116952717</v>
      </c>
      <c r="J54" s="157">
        <v>6.9825706746559479</v>
      </c>
    </row>
    <row r="55" spans="1:10" x14ac:dyDescent="0.2">
      <c r="A55" s="2" t="s">
        <v>70</v>
      </c>
      <c r="B55" s="2" t="s">
        <v>195</v>
      </c>
      <c r="C55" s="121">
        <v>282.00155294480095</v>
      </c>
      <c r="D55" s="154">
        <v>4.0689127919517478</v>
      </c>
      <c r="E55" s="155">
        <v>174.06713761261173</v>
      </c>
      <c r="F55" s="155">
        <v>2.1766240663344285</v>
      </c>
      <c r="G55" s="156">
        <v>302.50889567764943</v>
      </c>
      <c r="H55" s="156">
        <v>2.5803204601105292</v>
      </c>
      <c r="I55" s="157">
        <v>209.96672531136042</v>
      </c>
      <c r="J55" s="157">
        <v>5.5762443100275458</v>
      </c>
    </row>
    <row r="56" spans="1:10" x14ac:dyDescent="0.2">
      <c r="A56" s="2" t="s">
        <v>71</v>
      </c>
      <c r="B56" s="2" t="s">
        <v>195</v>
      </c>
      <c r="C56" s="121">
        <v>154.45837083359339</v>
      </c>
      <c r="D56" s="154">
        <v>2.2286318438531909</v>
      </c>
      <c r="E56" s="155">
        <v>148.70757526698014</v>
      </c>
      <c r="F56" s="155">
        <v>1.8595151940322117</v>
      </c>
      <c r="G56" s="156">
        <v>146.50310785652434</v>
      </c>
      <c r="H56" s="156">
        <v>1.2496325631190333</v>
      </c>
      <c r="I56" s="157">
        <v>122.63969843106393</v>
      </c>
      <c r="J56" s="157">
        <v>3.2570347494137595</v>
      </c>
    </row>
    <row r="57" spans="1:10" x14ac:dyDescent="0.2">
      <c r="A57" s="202" t="s">
        <v>180</v>
      </c>
      <c r="B57" s="203"/>
      <c r="C57" s="124">
        <v>6930.6364467332896</v>
      </c>
      <c r="D57" s="124">
        <v>100.00000000000003</v>
      </c>
      <c r="E57" s="125">
        <v>7997.1153634146722</v>
      </c>
      <c r="F57" s="125">
        <v>100</v>
      </c>
      <c r="G57" s="126">
        <v>11723.694802803344</v>
      </c>
      <c r="H57" s="126">
        <v>100.00000000000001</v>
      </c>
      <c r="I57" s="124">
        <v>3765.378875774602</v>
      </c>
      <c r="J57" s="124">
        <v>100</v>
      </c>
    </row>
  </sheetData>
  <mergeCells count="10">
    <mergeCell ref="A57:B57"/>
    <mergeCell ref="E1:F1"/>
    <mergeCell ref="G1:H1"/>
    <mergeCell ref="I1:J1"/>
    <mergeCell ref="C1:D1"/>
    <mergeCell ref="A27:B27"/>
    <mergeCell ref="C31:D31"/>
    <mergeCell ref="E31:F31"/>
    <mergeCell ref="G31:H31"/>
    <mergeCell ref="I31:J3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1"/>
  <sheetViews>
    <sheetView workbookViewId="0">
      <selection activeCell="I24" sqref="I24"/>
    </sheetView>
  </sheetViews>
  <sheetFormatPr baseColWidth="10" defaultColWidth="9" defaultRowHeight="14.25" x14ac:dyDescent="0.2"/>
  <cols>
    <col min="1" max="1" width="14.125" customWidth="1"/>
    <col min="9" max="9" width="11.75" customWidth="1"/>
  </cols>
  <sheetData>
    <row r="2" spans="1:9" ht="15" x14ac:dyDescent="0.25">
      <c r="A2" s="144"/>
      <c r="B2" s="218" t="s">
        <v>102</v>
      </c>
      <c r="C2" s="218"/>
      <c r="D2" s="179" t="s">
        <v>103</v>
      </c>
      <c r="E2" s="179"/>
      <c r="F2" s="219" t="s">
        <v>104</v>
      </c>
      <c r="G2" s="219"/>
      <c r="H2" s="181" t="s">
        <v>105</v>
      </c>
      <c r="I2" s="181"/>
    </row>
    <row r="3" spans="1:9" ht="15" x14ac:dyDescent="0.25">
      <c r="A3" s="144" t="s">
        <v>164</v>
      </c>
      <c r="B3" s="145" t="s">
        <v>106</v>
      </c>
      <c r="C3" s="145" t="s">
        <v>107</v>
      </c>
      <c r="D3" s="146" t="s">
        <v>106</v>
      </c>
      <c r="E3" s="146" t="s">
        <v>107</v>
      </c>
      <c r="F3" s="147" t="s">
        <v>106</v>
      </c>
      <c r="G3" s="147" t="s">
        <v>107</v>
      </c>
      <c r="H3" s="148" t="s">
        <v>106</v>
      </c>
      <c r="I3" s="148" t="s">
        <v>107</v>
      </c>
    </row>
    <row r="4" spans="1:9" x14ac:dyDescent="0.2">
      <c r="A4" s="144" t="s">
        <v>185</v>
      </c>
      <c r="B4" s="149">
        <v>36.740167119191781</v>
      </c>
      <c r="C4" s="149">
        <v>3.4187127175543033</v>
      </c>
      <c r="D4" s="149">
        <v>33.341900782691084</v>
      </c>
      <c r="E4" s="149">
        <v>0</v>
      </c>
      <c r="F4" s="149">
        <v>14.52534304298284</v>
      </c>
      <c r="G4" s="149">
        <v>1.5166599482113237</v>
      </c>
      <c r="H4" s="149">
        <v>28.385212006714568</v>
      </c>
      <c r="I4" s="149">
        <v>2.1959027130743016</v>
      </c>
    </row>
    <row r="5" spans="1:9" x14ac:dyDescent="0.2">
      <c r="A5" s="144" t="s">
        <v>186</v>
      </c>
      <c r="B5" s="149">
        <v>18.08267114335333</v>
      </c>
      <c r="C5" s="149">
        <v>5.6127995358950953</v>
      </c>
      <c r="D5" s="149">
        <v>20.136970861238414</v>
      </c>
      <c r="E5" s="149">
        <v>30.05118276791298</v>
      </c>
      <c r="F5" s="149">
        <v>19.543187010142585</v>
      </c>
      <c r="G5" s="149">
        <v>16.814527171789074</v>
      </c>
      <c r="H5" s="149">
        <v>22.019134495830748</v>
      </c>
      <c r="I5" s="149">
        <v>26.022094454573477</v>
      </c>
    </row>
    <row r="6" spans="1:9" x14ac:dyDescent="0.2">
      <c r="A6" s="144" t="s">
        <v>187</v>
      </c>
      <c r="B6" s="149">
        <v>13.43787947137448</v>
      </c>
      <c r="C6" s="149">
        <v>74.908067098617011</v>
      </c>
      <c r="D6" s="149">
        <v>12.892138993117801</v>
      </c>
      <c r="E6" s="149">
        <v>47.489389145986337</v>
      </c>
      <c r="F6" s="149">
        <v>39.958798669746173</v>
      </c>
      <c r="G6" s="149">
        <v>72.794602547957453</v>
      </c>
      <c r="H6" s="149">
        <v>16.284405980107653</v>
      </c>
      <c r="I6" s="149">
        <v>47.701683767335659</v>
      </c>
    </row>
    <row r="7" spans="1:9" x14ac:dyDescent="0.2">
      <c r="A7" s="144" t="s">
        <v>188</v>
      </c>
      <c r="B7" s="149">
        <v>2.1958412200116633</v>
      </c>
      <c r="C7" s="149">
        <v>9.6144845096071609</v>
      </c>
      <c r="D7" s="149">
        <v>0</v>
      </c>
      <c r="E7" s="149">
        <v>0</v>
      </c>
      <c r="F7" s="149">
        <v>2.0523506117121193</v>
      </c>
      <c r="G7" s="149">
        <v>1.1490913080880141</v>
      </c>
      <c r="H7" s="149">
        <v>2.3771135414497819</v>
      </c>
      <c r="I7" s="149">
        <v>12.330230010278937</v>
      </c>
    </row>
    <row r="8" spans="1:9" x14ac:dyDescent="0.2">
      <c r="A8" s="144" t="s">
        <v>189</v>
      </c>
      <c r="B8" s="149">
        <v>21.82949789352234</v>
      </c>
      <c r="C8" s="149">
        <v>4.9222064256021101</v>
      </c>
      <c r="D8" s="149">
        <v>27.501218158975501</v>
      </c>
      <c r="E8" s="149">
        <v>8.2898548078183687</v>
      </c>
      <c r="F8" s="149">
        <v>21.311702484162172</v>
      </c>
      <c r="G8" s="149">
        <v>2.933653251773789</v>
      </c>
      <c r="H8" s="149">
        <v>27.505365925893088</v>
      </c>
      <c r="I8" s="149">
        <v>1.7357042599051897</v>
      </c>
    </row>
    <row r="9" spans="1:9" x14ac:dyDescent="0.2">
      <c r="A9" s="144" t="s">
        <v>190</v>
      </c>
      <c r="B9" s="149">
        <v>1.7146696186795534</v>
      </c>
      <c r="C9" s="149">
        <v>0.92344122615515867</v>
      </c>
      <c r="D9" s="149">
        <v>2.1769967239963774</v>
      </c>
      <c r="E9" s="149">
        <v>3.2012044202024277</v>
      </c>
      <c r="F9" s="149">
        <v>1.1331209095062049</v>
      </c>
      <c r="G9" s="149">
        <v>2.7291966176407403</v>
      </c>
      <c r="H9" s="149">
        <v>2.9721355731895409</v>
      </c>
      <c r="I9" s="149">
        <v>6.5438835296242752</v>
      </c>
    </row>
    <row r="10" spans="1:9" x14ac:dyDescent="0.2">
      <c r="A10" s="144" t="s">
        <v>129</v>
      </c>
      <c r="B10" s="149">
        <v>5.999273533866865</v>
      </c>
      <c r="C10" s="149">
        <v>0.60028848656915346</v>
      </c>
      <c r="D10" s="149">
        <v>3.950774479980824</v>
      </c>
      <c r="E10" s="149">
        <v>10.968368858079884</v>
      </c>
      <c r="F10" s="149">
        <v>1.4754972717478865</v>
      </c>
      <c r="G10" s="149">
        <v>2.0622691545396044</v>
      </c>
      <c r="H10" s="149">
        <v>0.45663247681462094</v>
      </c>
      <c r="I10" s="149">
        <v>3.4705012652081693</v>
      </c>
    </row>
    <row r="11" spans="1:9" ht="15" x14ac:dyDescent="0.25">
      <c r="A11" s="150" t="s">
        <v>180</v>
      </c>
      <c r="B11" s="151">
        <v>100.00000000000001</v>
      </c>
      <c r="C11" s="151">
        <v>100</v>
      </c>
      <c r="D11" s="151">
        <v>100</v>
      </c>
      <c r="E11" s="151">
        <v>100</v>
      </c>
      <c r="F11" s="151">
        <v>99.999999999999972</v>
      </c>
      <c r="G11" s="151">
        <v>100</v>
      </c>
      <c r="H11" s="151">
        <v>100.00000000000001</v>
      </c>
      <c r="I11" s="151">
        <v>100.00000000000001</v>
      </c>
    </row>
  </sheetData>
  <mergeCells count="4">
    <mergeCell ref="B2:C2"/>
    <mergeCell ref="D2:E2"/>
    <mergeCell ref="F2:G2"/>
    <mergeCell ref="H2:I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2"/>
  <sheetViews>
    <sheetView topLeftCell="A25" workbookViewId="0">
      <selection activeCell="I96" sqref="I96"/>
    </sheetView>
  </sheetViews>
  <sheetFormatPr baseColWidth="10" defaultColWidth="9" defaultRowHeight="14.25" x14ac:dyDescent="0.2"/>
  <cols>
    <col min="1" max="1" width="9" style="1"/>
    <col min="2" max="2" width="3.75" style="1" customWidth="1"/>
    <col min="3" max="3" width="30.375" customWidth="1"/>
    <col min="11" max="11" width="27.375" customWidth="1"/>
  </cols>
  <sheetData>
    <row r="1" spans="1:15" s="1" customFormat="1" ht="17.25" x14ac:dyDescent="0.25">
      <c r="C1" s="41" t="s">
        <v>100</v>
      </c>
      <c r="D1" s="220" t="s">
        <v>99</v>
      </c>
      <c r="E1" s="220"/>
      <c r="F1" s="220"/>
      <c r="G1" s="220"/>
      <c r="J1" s="41" t="s">
        <v>101</v>
      </c>
      <c r="K1" s="220" t="s">
        <v>99</v>
      </c>
      <c r="L1" s="220"/>
      <c r="M1" s="220"/>
      <c r="N1" s="220"/>
    </row>
    <row r="2" spans="1:15" s="1" customFormat="1" x14ac:dyDescent="0.2"/>
    <row r="3" spans="1:15" ht="15" x14ac:dyDescent="0.25">
      <c r="B3" s="2"/>
      <c r="C3" s="2"/>
      <c r="D3" s="37" t="s">
        <v>0</v>
      </c>
      <c r="E3" s="37" t="s">
        <v>1</v>
      </c>
      <c r="F3" s="37" t="s">
        <v>2</v>
      </c>
      <c r="G3" s="37" t="s">
        <v>3</v>
      </c>
      <c r="I3" s="221" t="s">
        <v>97</v>
      </c>
      <c r="J3" s="34"/>
      <c r="K3" s="2"/>
      <c r="L3" s="38" t="s">
        <v>0</v>
      </c>
      <c r="M3" s="38" t="s">
        <v>1</v>
      </c>
      <c r="N3" s="38" t="s">
        <v>2</v>
      </c>
      <c r="O3" s="38" t="s">
        <v>3</v>
      </c>
    </row>
    <row r="4" spans="1:15" ht="15" x14ac:dyDescent="0.25">
      <c r="A4" s="221" t="s">
        <v>97</v>
      </c>
      <c r="B4" s="2">
        <v>1</v>
      </c>
      <c r="C4" s="16" t="s">
        <v>4</v>
      </c>
      <c r="D4" s="17">
        <v>2099.4</v>
      </c>
      <c r="E4" s="18">
        <v>2768.8016666666667</v>
      </c>
      <c r="F4" s="19">
        <v>27027.742000000006</v>
      </c>
      <c r="G4" s="20">
        <v>3834.4339999999997</v>
      </c>
      <c r="I4" s="222"/>
      <c r="J4" s="34">
        <v>1</v>
      </c>
      <c r="K4" s="2" t="s">
        <v>4</v>
      </c>
      <c r="L4" s="5">
        <v>8924.2999999999993</v>
      </c>
      <c r="M4" s="6">
        <v>15642.016666666665</v>
      </c>
      <c r="N4" s="7">
        <v>5392.88</v>
      </c>
      <c r="O4" s="8">
        <v>1200.8049999999998</v>
      </c>
    </row>
    <row r="5" spans="1:15" ht="15" x14ac:dyDescent="0.25">
      <c r="A5" s="222"/>
      <c r="B5" s="2">
        <v>2</v>
      </c>
      <c r="C5" s="16" t="s">
        <v>5</v>
      </c>
      <c r="D5" s="17"/>
      <c r="E5" s="18"/>
      <c r="F5" s="19">
        <v>67139.509999999995</v>
      </c>
      <c r="G5" s="20">
        <v>844.87</v>
      </c>
      <c r="I5" s="222"/>
      <c r="J5" s="34">
        <v>2</v>
      </c>
      <c r="K5" s="2" t="s">
        <v>5</v>
      </c>
      <c r="L5" s="5"/>
      <c r="M5" s="6"/>
      <c r="N5" s="7"/>
      <c r="O5" s="8"/>
    </row>
    <row r="6" spans="1:15" s="1" customFormat="1" ht="15" x14ac:dyDescent="0.25">
      <c r="A6" s="222"/>
      <c r="B6" s="2">
        <v>3</v>
      </c>
      <c r="C6" s="16" t="s">
        <v>90</v>
      </c>
      <c r="D6" s="17"/>
      <c r="E6" s="18"/>
      <c r="F6" s="19"/>
      <c r="G6" s="20"/>
      <c r="I6" s="222"/>
      <c r="J6" s="34">
        <v>3</v>
      </c>
      <c r="K6" s="2" t="s">
        <v>6</v>
      </c>
      <c r="L6" s="5">
        <v>36982.881999999998</v>
      </c>
      <c r="M6" s="6"/>
      <c r="N6" s="7">
        <v>25519.274999999998</v>
      </c>
      <c r="O6" s="8">
        <v>485.53499999999997</v>
      </c>
    </row>
    <row r="7" spans="1:15" ht="15" x14ac:dyDescent="0.25">
      <c r="A7" s="222"/>
      <c r="B7" s="2">
        <v>4</v>
      </c>
      <c r="C7" s="16" t="s">
        <v>7</v>
      </c>
      <c r="D7" s="17">
        <v>7781.7599999999993</v>
      </c>
      <c r="E7" s="18"/>
      <c r="F7" s="21"/>
      <c r="G7" s="22"/>
      <c r="I7" s="222"/>
      <c r="J7" s="34">
        <v>4</v>
      </c>
      <c r="K7" s="2" t="s">
        <v>7</v>
      </c>
      <c r="L7" s="5"/>
      <c r="M7" s="6"/>
      <c r="N7" s="7">
        <v>76425.820000000007</v>
      </c>
      <c r="O7" s="8"/>
    </row>
    <row r="8" spans="1:15" s="1" customFormat="1" ht="15" x14ac:dyDescent="0.25">
      <c r="A8" s="222"/>
      <c r="B8" s="2">
        <v>5</v>
      </c>
      <c r="C8" s="16" t="s">
        <v>8</v>
      </c>
      <c r="D8" s="17"/>
      <c r="E8" s="18"/>
      <c r="F8" s="21"/>
      <c r="G8" s="22"/>
      <c r="I8" s="222"/>
      <c r="J8" s="34">
        <v>5</v>
      </c>
      <c r="K8" s="2" t="s">
        <v>8</v>
      </c>
      <c r="L8" s="5"/>
      <c r="M8" s="6">
        <v>7727.7366666666667</v>
      </c>
      <c r="N8" s="7">
        <v>2006.3199999999997</v>
      </c>
      <c r="O8" s="8"/>
    </row>
    <row r="9" spans="1:15" s="1" customFormat="1" ht="15" x14ac:dyDescent="0.25">
      <c r="A9" s="222"/>
      <c r="B9" s="2">
        <v>6</v>
      </c>
      <c r="C9" s="16" t="s">
        <v>91</v>
      </c>
      <c r="D9" s="17"/>
      <c r="E9" s="18"/>
      <c r="F9" s="21"/>
      <c r="G9" s="22"/>
      <c r="I9" s="222"/>
      <c r="J9" s="34">
        <v>6</v>
      </c>
      <c r="K9" s="2" t="s">
        <v>9</v>
      </c>
      <c r="L9" s="5"/>
      <c r="M9" s="6"/>
      <c r="N9" s="7">
        <v>336.09</v>
      </c>
      <c r="O9" s="8">
        <v>7153.44</v>
      </c>
    </row>
    <row r="10" spans="1:15" ht="15" x14ac:dyDescent="0.25">
      <c r="A10" s="222"/>
      <c r="B10" s="2">
        <v>7</v>
      </c>
      <c r="C10" s="16" t="s">
        <v>10</v>
      </c>
      <c r="D10" s="17"/>
      <c r="E10" s="18">
        <v>275</v>
      </c>
      <c r="F10" s="21"/>
      <c r="G10" s="20">
        <v>551.25333333333333</v>
      </c>
      <c r="I10" s="222"/>
      <c r="J10" s="34">
        <v>7</v>
      </c>
      <c r="K10" s="2" t="s">
        <v>10</v>
      </c>
      <c r="L10" s="5">
        <v>1372.5549999999998</v>
      </c>
      <c r="M10" s="6"/>
      <c r="N10" s="7">
        <v>4594.503333333334</v>
      </c>
      <c r="O10" s="8">
        <v>738.85333333333335</v>
      </c>
    </row>
    <row r="11" spans="1:15" ht="15" x14ac:dyDescent="0.25">
      <c r="A11" s="222"/>
      <c r="B11" s="2">
        <v>8</v>
      </c>
      <c r="C11" s="16" t="s">
        <v>11</v>
      </c>
      <c r="D11" s="17"/>
      <c r="E11" s="18">
        <v>751.07333333333327</v>
      </c>
      <c r="F11" s="19">
        <v>619.61</v>
      </c>
      <c r="G11" s="20">
        <v>1484.3316666666667</v>
      </c>
      <c r="I11" s="222"/>
      <c r="J11" s="34">
        <v>8</v>
      </c>
      <c r="K11" s="2" t="s">
        <v>11</v>
      </c>
      <c r="L11" s="5">
        <v>1362.9299999999998</v>
      </c>
      <c r="M11" s="6">
        <v>1582.01</v>
      </c>
      <c r="N11" s="7">
        <v>1342.7075</v>
      </c>
      <c r="O11" s="8">
        <v>1112.2850000000001</v>
      </c>
    </row>
    <row r="12" spans="1:15" s="1" customFormat="1" ht="15" x14ac:dyDescent="0.25">
      <c r="A12" s="222"/>
      <c r="B12" s="2">
        <v>9</v>
      </c>
      <c r="C12" s="16" t="s">
        <v>92</v>
      </c>
      <c r="D12" s="17"/>
      <c r="E12" s="18"/>
      <c r="F12" s="19"/>
      <c r="G12" s="20"/>
      <c r="I12" s="222"/>
      <c r="J12" s="34">
        <v>9</v>
      </c>
      <c r="K12" s="2" t="s">
        <v>12</v>
      </c>
      <c r="L12" s="5"/>
      <c r="M12" s="6"/>
      <c r="N12" s="7"/>
      <c r="O12" s="8"/>
    </row>
    <row r="13" spans="1:15" ht="15" x14ac:dyDescent="0.25">
      <c r="A13" s="222"/>
      <c r="B13" s="2">
        <v>10</v>
      </c>
      <c r="C13" s="16" t="s">
        <v>13</v>
      </c>
      <c r="D13" s="17">
        <v>20238.227142857144</v>
      </c>
      <c r="E13" s="18">
        <v>4769.0166666666673</v>
      </c>
      <c r="F13" s="19">
        <v>4493.4399999999996</v>
      </c>
      <c r="G13" s="20">
        <v>4178.1116666666667</v>
      </c>
      <c r="I13" s="222"/>
      <c r="J13" s="34">
        <v>10</v>
      </c>
      <c r="K13" s="2" t="s">
        <v>13</v>
      </c>
      <c r="L13" s="5"/>
      <c r="M13" s="6"/>
      <c r="N13" s="7"/>
      <c r="O13" s="8"/>
    </row>
    <row r="14" spans="1:15" ht="15" x14ac:dyDescent="0.25">
      <c r="A14" s="222"/>
      <c r="B14" s="2">
        <v>11</v>
      </c>
      <c r="C14" s="16" t="s">
        <v>14</v>
      </c>
      <c r="D14" s="17">
        <v>18729.792000000001</v>
      </c>
      <c r="E14" s="18">
        <v>13912.881666666666</v>
      </c>
      <c r="F14" s="19">
        <v>13280.663333333336</v>
      </c>
      <c r="G14" s="20">
        <v>18839.101666666669</v>
      </c>
      <c r="I14" s="222"/>
      <c r="J14" s="34">
        <v>11</v>
      </c>
      <c r="K14" s="52" t="s">
        <v>14</v>
      </c>
      <c r="L14" s="5">
        <v>3676.8449999999998</v>
      </c>
      <c r="M14" s="6"/>
      <c r="N14" s="7">
        <v>2251.1</v>
      </c>
      <c r="O14" s="8">
        <v>4033.42</v>
      </c>
    </row>
    <row r="15" spans="1:15" s="1" customFormat="1" ht="15" x14ac:dyDescent="0.25">
      <c r="A15" s="222"/>
      <c r="B15" s="2">
        <v>12</v>
      </c>
      <c r="C15" s="16" t="s">
        <v>15</v>
      </c>
      <c r="D15" s="17"/>
      <c r="E15" s="18"/>
      <c r="F15" s="19"/>
      <c r="G15" s="20"/>
      <c r="I15" s="222"/>
      <c r="J15" s="34">
        <v>12</v>
      </c>
      <c r="K15" s="2" t="s">
        <v>15</v>
      </c>
      <c r="L15" s="5">
        <v>18834.499999999996</v>
      </c>
      <c r="M15" s="6"/>
      <c r="N15" s="7">
        <v>2462.9500000000003</v>
      </c>
      <c r="O15" s="8"/>
    </row>
    <row r="16" spans="1:15" s="1" customFormat="1" ht="15" x14ac:dyDescent="0.25">
      <c r="A16" s="222"/>
      <c r="B16" s="2">
        <v>13</v>
      </c>
      <c r="C16" s="16" t="s">
        <v>16</v>
      </c>
      <c r="D16" s="17"/>
      <c r="E16" s="18"/>
      <c r="F16" s="19"/>
      <c r="G16" s="20"/>
      <c r="I16" s="222"/>
      <c r="J16" s="34">
        <v>13</v>
      </c>
      <c r="K16" s="2" t="s">
        <v>16</v>
      </c>
      <c r="L16" s="5">
        <v>2748.68</v>
      </c>
      <c r="M16" s="6">
        <v>1871.5050000000001</v>
      </c>
      <c r="N16" s="7"/>
      <c r="O16" s="8"/>
    </row>
    <row r="17" spans="1:15" ht="15" x14ac:dyDescent="0.25">
      <c r="A17" s="222"/>
      <c r="B17" s="2">
        <v>14</v>
      </c>
      <c r="C17" s="16" t="s">
        <v>17</v>
      </c>
      <c r="D17" s="17">
        <v>4270.55</v>
      </c>
      <c r="E17" s="18">
        <v>338.03</v>
      </c>
      <c r="F17" s="21"/>
      <c r="G17" s="20">
        <v>384.3</v>
      </c>
      <c r="I17" s="222"/>
      <c r="J17" s="34">
        <v>14</v>
      </c>
      <c r="K17" s="2" t="s">
        <v>17</v>
      </c>
      <c r="L17" s="5"/>
      <c r="M17" s="6"/>
      <c r="N17" s="7"/>
      <c r="O17" s="8"/>
    </row>
    <row r="18" spans="1:15" ht="15" x14ac:dyDescent="0.25">
      <c r="A18" s="222"/>
      <c r="B18" s="2">
        <v>15</v>
      </c>
      <c r="C18" s="16" t="s">
        <v>18</v>
      </c>
      <c r="D18" s="17">
        <v>9254.33</v>
      </c>
      <c r="E18" s="18">
        <v>1199.2950000000001</v>
      </c>
      <c r="F18" s="19">
        <v>509.06666666666661</v>
      </c>
      <c r="G18" s="22"/>
      <c r="I18" s="222"/>
      <c r="J18" s="34">
        <v>15</v>
      </c>
      <c r="K18" s="2" t="s">
        <v>18</v>
      </c>
      <c r="L18" s="5"/>
      <c r="M18" s="6"/>
      <c r="N18" s="7">
        <v>1224.92</v>
      </c>
      <c r="O18" s="8">
        <v>648.80999999999995</v>
      </c>
    </row>
    <row r="19" spans="1:15" ht="15" x14ac:dyDescent="0.25">
      <c r="A19" s="222"/>
      <c r="B19" s="2">
        <v>16</v>
      </c>
      <c r="C19" s="16" t="s">
        <v>19</v>
      </c>
      <c r="D19" s="17"/>
      <c r="E19" s="18">
        <v>5289.0049999999992</v>
      </c>
      <c r="F19" s="19">
        <v>5234.1433333333325</v>
      </c>
      <c r="G19" s="20">
        <v>7419.5166666666664</v>
      </c>
      <c r="I19" s="222"/>
      <c r="J19" s="34">
        <v>16</v>
      </c>
      <c r="K19" s="2" t="s">
        <v>19</v>
      </c>
      <c r="L19" s="5">
        <v>899.99499999999989</v>
      </c>
      <c r="M19" s="6">
        <v>3444.6333333333337</v>
      </c>
      <c r="N19" s="7">
        <v>9325.6740000000009</v>
      </c>
      <c r="O19" s="8">
        <v>2777.6637500000002</v>
      </c>
    </row>
    <row r="20" spans="1:15" ht="15" x14ac:dyDescent="0.25">
      <c r="A20" s="222"/>
      <c r="B20" s="2">
        <v>17</v>
      </c>
      <c r="C20" s="16" t="s">
        <v>20</v>
      </c>
      <c r="D20" s="17">
        <v>998.71999999999991</v>
      </c>
      <c r="E20" s="18">
        <v>4013.1939999999995</v>
      </c>
      <c r="F20" s="19">
        <v>2463.3575000000001</v>
      </c>
      <c r="G20" s="20">
        <v>2189.356666666667</v>
      </c>
      <c r="I20" s="222"/>
      <c r="J20" s="34">
        <v>17</v>
      </c>
      <c r="K20" s="2" t="s">
        <v>20</v>
      </c>
      <c r="L20" s="5">
        <v>2983.31</v>
      </c>
      <c r="M20" s="6">
        <v>9412.23</v>
      </c>
      <c r="N20" s="7">
        <v>12715.245999999999</v>
      </c>
      <c r="O20" s="8">
        <v>6091.93</v>
      </c>
    </row>
    <row r="21" spans="1:15" ht="15" x14ac:dyDescent="0.25">
      <c r="A21" s="222"/>
      <c r="B21" s="2">
        <v>18</v>
      </c>
      <c r="C21" s="16" t="s">
        <v>21</v>
      </c>
      <c r="D21" s="17"/>
      <c r="E21" s="18">
        <v>205.02</v>
      </c>
      <c r="F21" s="21"/>
      <c r="G21" s="20">
        <v>684.58799999999997</v>
      </c>
      <c r="I21" s="222"/>
      <c r="J21" s="34">
        <v>18</v>
      </c>
      <c r="K21" s="2" t="s">
        <v>21</v>
      </c>
      <c r="L21" s="5">
        <v>2280.4299999999998</v>
      </c>
      <c r="M21" s="6"/>
      <c r="N21" s="7">
        <v>548.32333333333327</v>
      </c>
      <c r="O21" s="8">
        <v>26972.211666666666</v>
      </c>
    </row>
    <row r="22" spans="1:15" ht="15" x14ac:dyDescent="0.25">
      <c r="A22" s="222"/>
      <c r="B22" s="2">
        <v>19</v>
      </c>
      <c r="C22" s="16" t="s">
        <v>22</v>
      </c>
      <c r="D22" s="17"/>
      <c r="E22" s="18"/>
      <c r="F22" s="21"/>
      <c r="G22" s="20">
        <v>727.64499999999998</v>
      </c>
      <c r="I22" s="222"/>
      <c r="J22" s="34">
        <v>19</v>
      </c>
      <c r="K22" s="2" t="s">
        <v>22</v>
      </c>
      <c r="L22" s="5"/>
      <c r="M22" s="6"/>
      <c r="N22" s="7">
        <v>998.11</v>
      </c>
      <c r="O22" s="8"/>
    </row>
    <row r="23" spans="1:15" ht="15" x14ac:dyDescent="0.25">
      <c r="A23" s="222"/>
      <c r="B23" s="2">
        <v>20</v>
      </c>
      <c r="C23" s="16" t="s">
        <v>23</v>
      </c>
      <c r="D23" s="17">
        <v>4862</v>
      </c>
      <c r="E23" s="18">
        <v>4169.0199999999995</v>
      </c>
      <c r="F23" s="21"/>
      <c r="G23" s="22"/>
      <c r="I23" s="222"/>
      <c r="J23" s="34">
        <v>20</v>
      </c>
      <c r="K23" s="2" t="s">
        <v>23</v>
      </c>
      <c r="L23" s="5"/>
      <c r="M23" s="6"/>
      <c r="N23" s="7"/>
      <c r="O23" s="8"/>
    </row>
    <row r="24" spans="1:15" ht="15" x14ac:dyDescent="0.25">
      <c r="A24" s="222"/>
      <c r="B24" s="2">
        <v>21</v>
      </c>
      <c r="C24" s="16" t="s">
        <v>24</v>
      </c>
      <c r="D24" s="17"/>
      <c r="E24" s="18"/>
      <c r="F24" s="19">
        <v>3694.2799999999997</v>
      </c>
      <c r="G24" s="20">
        <v>892.4849999999999</v>
      </c>
      <c r="I24" s="222"/>
      <c r="J24" s="34">
        <v>21</v>
      </c>
      <c r="K24" s="2" t="s">
        <v>24</v>
      </c>
      <c r="L24" s="5">
        <v>1853.1299999999999</v>
      </c>
      <c r="M24" s="6"/>
      <c r="N24" s="7"/>
      <c r="O24" s="8">
        <v>7986.91</v>
      </c>
    </row>
    <row r="25" spans="1:15" ht="15" x14ac:dyDescent="0.25">
      <c r="A25" s="222"/>
      <c r="B25" s="2">
        <v>22</v>
      </c>
      <c r="C25" s="16" t="s">
        <v>25</v>
      </c>
      <c r="D25" s="17">
        <v>12844.448</v>
      </c>
      <c r="E25" s="18">
        <v>1367.9424999999999</v>
      </c>
      <c r="F25" s="19">
        <v>8115.92</v>
      </c>
      <c r="G25" s="20">
        <v>2975.0079999999998</v>
      </c>
      <c r="I25" s="222"/>
      <c r="J25" s="34">
        <v>22</v>
      </c>
      <c r="K25" s="2" t="s">
        <v>25</v>
      </c>
      <c r="L25" s="5">
        <v>19790.359999999997</v>
      </c>
      <c r="M25" s="6"/>
      <c r="N25" s="7">
        <v>1709.28</v>
      </c>
      <c r="O25" s="8">
        <v>2371.434285714286</v>
      </c>
    </row>
    <row r="26" spans="1:15" ht="15" x14ac:dyDescent="0.25">
      <c r="A26" s="222"/>
      <c r="B26" s="2">
        <v>23</v>
      </c>
      <c r="C26" s="16" t="s">
        <v>26</v>
      </c>
      <c r="D26" s="17"/>
      <c r="E26" s="18"/>
      <c r="F26" s="21"/>
      <c r="G26" s="20">
        <v>720.02</v>
      </c>
      <c r="I26" s="222"/>
      <c r="J26" s="34">
        <v>23</v>
      </c>
      <c r="K26" s="9" t="s">
        <v>26</v>
      </c>
      <c r="L26" s="10">
        <v>2791.8175000000001</v>
      </c>
      <c r="M26" s="11"/>
      <c r="N26" s="12">
        <v>237.875</v>
      </c>
      <c r="O26" s="13">
        <v>1809.5725</v>
      </c>
    </row>
    <row r="27" spans="1:15" ht="15" x14ac:dyDescent="0.25">
      <c r="A27" s="222"/>
      <c r="B27" s="2">
        <v>24</v>
      </c>
      <c r="C27" s="16" t="s">
        <v>27</v>
      </c>
      <c r="D27" s="17"/>
      <c r="E27" s="18"/>
      <c r="F27" s="19">
        <v>488.75999999999993</v>
      </c>
      <c r="G27" s="22"/>
      <c r="I27" s="222"/>
      <c r="J27" s="34">
        <v>24</v>
      </c>
      <c r="K27" s="2" t="s">
        <v>27</v>
      </c>
      <c r="L27" s="5">
        <v>1272.48</v>
      </c>
      <c r="M27" s="6"/>
      <c r="N27" s="7"/>
      <c r="O27" s="8">
        <v>1960.4299999999998</v>
      </c>
    </row>
    <row r="28" spans="1:15" ht="15" x14ac:dyDescent="0.25">
      <c r="A28" s="222"/>
      <c r="B28" s="2">
        <v>25</v>
      </c>
      <c r="C28" s="16" t="s">
        <v>28</v>
      </c>
      <c r="D28" s="17">
        <v>2573.1116666666662</v>
      </c>
      <c r="E28" s="18">
        <v>1073.325</v>
      </c>
      <c r="F28" s="19">
        <v>3166.04</v>
      </c>
      <c r="G28" s="20">
        <v>2147.64</v>
      </c>
      <c r="I28" s="222"/>
      <c r="J28" s="34">
        <v>25</v>
      </c>
      <c r="K28" s="2" t="s">
        <v>28</v>
      </c>
      <c r="L28" s="5">
        <v>6284.7775000000001</v>
      </c>
      <c r="M28" s="6">
        <v>10835.059999999998</v>
      </c>
      <c r="N28" s="7">
        <v>18482.756000000001</v>
      </c>
      <c r="O28" s="8">
        <v>91202.164444444439</v>
      </c>
    </row>
    <row r="29" spans="1:15" s="1" customFormat="1" ht="15" x14ac:dyDescent="0.25">
      <c r="A29" s="222"/>
      <c r="B29" s="2">
        <v>26</v>
      </c>
      <c r="C29" s="16" t="s">
        <v>29</v>
      </c>
      <c r="D29" s="17"/>
      <c r="E29" s="18"/>
      <c r="F29" s="19"/>
      <c r="G29" s="20"/>
      <c r="I29" s="222"/>
      <c r="J29" s="34">
        <v>26</v>
      </c>
      <c r="K29" s="2" t="s">
        <v>29</v>
      </c>
      <c r="L29" s="5">
        <v>329493.07399999996</v>
      </c>
      <c r="M29" s="6"/>
      <c r="N29" s="7"/>
      <c r="O29" s="8">
        <v>8592.17</v>
      </c>
    </row>
    <row r="30" spans="1:15" ht="15" x14ac:dyDescent="0.25">
      <c r="A30" s="222"/>
      <c r="B30" s="2">
        <v>27</v>
      </c>
      <c r="C30" s="16" t="s">
        <v>30</v>
      </c>
      <c r="D30" s="17"/>
      <c r="E30" s="18"/>
      <c r="F30" s="19">
        <v>424.13</v>
      </c>
      <c r="G30" s="22"/>
      <c r="I30" s="222"/>
      <c r="J30" s="34">
        <v>27</v>
      </c>
      <c r="K30" s="2" t="s">
        <v>30</v>
      </c>
      <c r="L30" s="5"/>
      <c r="M30" s="6"/>
      <c r="N30" s="7"/>
      <c r="O30" s="8"/>
    </row>
    <row r="31" spans="1:15" ht="15" x14ac:dyDescent="0.25">
      <c r="A31" s="222"/>
      <c r="B31" s="2">
        <v>28</v>
      </c>
      <c r="C31" s="16" t="s">
        <v>31</v>
      </c>
      <c r="D31" s="17"/>
      <c r="E31" s="18"/>
      <c r="F31" s="19">
        <v>1218.1299999999999</v>
      </c>
      <c r="G31" s="20">
        <v>2640.32</v>
      </c>
      <c r="I31" s="222"/>
      <c r="J31" s="34">
        <v>28</v>
      </c>
      <c r="K31" s="2" t="s">
        <v>31</v>
      </c>
      <c r="L31" s="5">
        <v>2337.0899999999997</v>
      </c>
      <c r="M31" s="6">
        <v>1434.6000000000001</v>
      </c>
      <c r="N31" s="7">
        <v>7524.7566666666653</v>
      </c>
      <c r="O31" s="8">
        <v>74031.148571428566</v>
      </c>
    </row>
    <row r="32" spans="1:15" s="1" customFormat="1" ht="15" x14ac:dyDescent="0.25">
      <c r="A32" s="222"/>
      <c r="B32" s="2">
        <v>29</v>
      </c>
      <c r="C32" s="16" t="s">
        <v>32</v>
      </c>
      <c r="D32" s="17"/>
      <c r="E32" s="18"/>
      <c r="F32" s="19"/>
      <c r="G32" s="20"/>
      <c r="I32" s="222"/>
      <c r="J32" s="34">
        <v>29</v>
      </c>
      <c r="K32" s="2" t="s">
        <v>32</v>
      </c>
      <c r="L32" s="5">
        <v>81584.540000000008</v>
      </c>
      <c r="M32" s="6"/>
      <c r="N32" s="7"/>
      <c r="O32" s="8">
        <v>60419.62</v>
      </c>
    </row>
    <row r="33" spans="1:15" ht="15" x14ac:dyDescent="0.25">
      <c r="A33" s="222"/>
      <c r="B33" s="2">
        <v>30</v>
      </c>
      <c r="C33" s="16" t="s">
        <v>33</v>
      </c>
      <c r="D33" s="17"/>
      <c r="E33" s="23"/>
      <c r="F33" s="19">
        <v>6317.7</v>
      </c>
      <c r="G33" s="22"/>
      <c r="I33" s="222"/>
      <c r="J33" s="34">
        <v>30</v>
      </c>
      <c r="K33" s="2" t="s">
        <v>33</v>
      </c>
      <c r="L33" s="5">
        <v>42823.81</v>
      </c>
      <c r="M33" s="6"/>
      <c r="N33" s="7"/>
      <c r="O33" s="8">
        <v>14797.2</v>
      </c>
    </row>
    <row r="34" spans="1:15" ht="15" x14ac:dyDescent="0.25">
      <c r="A34" s="222"/>
      <c r="B34" s="2">
        <v>31</v>
      </c>
      <c r="C34" s="16" t="s">
        <v>34</v>
      </c>
      <c r="D34" s="17">
        <v>3387.25</v>
      </c>
      <c r="E34" s="23"/>
      <c r="F34" s="24"/>
      <c r="G34" s="22"/>
      <c r="I34" s="222"/>
      <c r="J34" s="34">
        <v>31</v>
      </c>
      <c r="K34" s="2" t="s">
        <v>34</v>
      </c>
      <c r="L34" s="5">
        <v>5395.4750000000004</v>
      </c>
      <c r="M34" s="6"/>
      <c r="N34" s="7"/>
      <c r="O34" s="8">
        <v>11968.9</v>
      </c>
    </row>
    <row r="35" spans="1:15" ht="15" x14ac:dyDescent="0.25">
      <c r="A35" s="222"/>
      <c r="B35" s="2">
        <v>32</v>
      </c>
      <c r="C35" s="16" t="s">
        <v>28</v>
      </c>
      <c r="D35" s="17"/>
      <c r="E35" s="23"/>
      <c r="F35" s="24"/>
      <c r="G35" s="20">
        <v>2829.9133333333334</v>
      </c>
      <c r="I35" s="222"/>
      <c r="J35" s="34">
        <v>32</v>
      </c>
      <c r="K35" s="2" t="s">
        <v>28</v>
      </c>
      <c r="L35" s="5"/>
      <c r="M35" s="6"/>
      <c r="N35" s="7">
        <v>3513.9</v>
      </c>
      <c r="O35" s="8">
        <v>7194.3649999999998</v>
      </c>
    </row>
    <row r="36" spans="1:15" s="1" customFormat="1" ht="15" x14ac:dyDescent="0.25">
      <c r="A36" s="222"/>
      <c r="B36" s="2">
        <v>33</v>
      </c>
      <c r="C36" s="16" t="s">
        <v>35</v>
      </c>
      <c r="D36" s="17"/>
      <c r="E36" s="23"/>
      <c r="F36" s="24"/>
      <c r="G36" s="20"/>
      <c r="I36" s="222"/>
      <c r="J36" s="34">
        <v>33</v>
      </c>
      <c r="K36" s="2" t="s">
        <v>35</v>
      </c>
      <c r="L36" s="5"/>
      <c r="M36" s="6"/>
      <c r="N36" s="7"/>
      <c r="O36" s="8">
        <v>21582.21</v>
      </c>
    </row>
    <row r="37" spans="1:15" ht="15" x14ac:dyDescent="0.25">
      <c r="A37" s="222"/>
      <c r="B37" s="2">
        <v>34</v>
      </c>
      <c r="C37" s="16" t="s">
        <v>36</v>
      </c>
      <c r="D37" s="17"/>
      <c r="E37" s="18"/>
      <c r="F37" s="21"/>
      <c r="G37" s="20">
        <v>405.45</v>
      </c>
      <c r="I37" s="222"/>
      <c r="J37" s="34">
        <v>34</v>
      </c>
      <c r="K37" s="2" t="s">
        <v>36</v>
      </c>
      <c r="L37" s="5"/>
      <c r="M37" s="6"/>
      <c r="N37" s="7"/>
      <c r="O37" s="8"/>
    </row>
    <row r="38" spans="1:15" s="1" customFormat="1" ht="15" x14ac:dyDescent="0.25">
      <c r="A38" s="222"/>
      <c r="B38" s="2">
        <v>35</v>
      </c>
      <c r="C38" s="16" t="s">
        <v>93</v>
      </c>
      <c r="D38" s="17"/>
      <c r="E38" s="18"/>
      <c r="F38" s="21"/>
      <c r="G38" s="20"/>
      <c r="I38" s="222"/>
      <c r="J38" s="34">
        <v>35</v>
      </c>
      <c r="K38" s="2" t="s">
        <v>37</v>
      </c>
      <c r="L38" s="5">
        <v>4445.9733333333334</v>
      </c>
      <c r="M38" s="6"/>
      <c r="N38" s="7"/>
      <c r="O38" s="8"/>
    </row>
    <row r="39" spans="1:15" s="1" customFormat="1" ht="15" x14ac:dyDescent="0.25">
      <c r="A39" s="222"/>
      <c r="B39" s="2">
        <v>36</v>
      </c>
      <c r="C39" s="16" t="s">
        <v>38</v>
      </c>
      <c r="D39" s="17"/>
      <c r="E39" s="18"/>
      <c r="F39" s="21"/>
      <c r="G39" s="20"/>
      <c r="I39" s="222"/>
      <c r="J39" s="34">
        <v>37</v>
      </c>
      <c r="K39" s="2" t="s">
        <v>38</v>
      </c>
      <c r="L39" s="5"/>
      <c r="M39" s="6"/>
      <c r="N39" s="7">
        <v>341.755</v>
      </c>
      <c r="O39" s="8"/>
    </row>
    <row r="40" spans="1:15" s="1" customFormat="1" ht="15" x14ac:dyDescent="0.25">
      <c r="A40" s="222"/>
      <c r="B40" s="2">
        <v>37</v>
      </c>
      <c r="C40" s="16" t="s">
        <v>39</v>
      </c>
      <c r="D40" s="17"/>
      <c r="E40" s="18"/>
      <c r="F40" s="21"/>
      <c r="G40" s="20"/>
      <c r="I40" s="222"/>
      <c r="J40" s="34">
        <v>38</v>
      </c>
      <c r="K40" s="2" t="s">
        <v>39</v>
      </c>
      <c r="L40" s="5"/>
      <c r="M40" s="6"/>
      <c r="N40" s="7">
        <v>426.2</v>
      </c>
      <c r="O40" s="8">
        <v>81408.01999999999</v>
      </c>
    </row>
    <row r="41" spans="1:15" ht="15" x14ac:dyDescent="0.25">
      <c r="A41" s="222"/>
      <c r="B41" s="2">
        <v>38</v>
      </c>
      <c r="C41" s="16" t="s">
        <v>40</v>
      </c>
      <c r="D41" s="17"/>
      <c r="E41" s="18"/>
      <c r="F41" s="21"/>
      <c r="G41" s="20">
        <v>524.66999999999996</v>
      </c>
      <c r="I41" s="222"/>
      <c r="J41" s="34">
        <v>39</v>
      </c>
      <c r="K41" s="2" t="s">
        <v>40</v>
      </c>
      <c r="L41" s="5"/>
      <c r="M41" s="6"/>
      <c r="N41" s="7">
        <v>581.9</v>
      </c>
      <c r="O41" s="8"/>
    </row>
    <row r="42" spans="1:15" s="1" customFormat="1" ht="15" x14ac:dyDescent="0.25">
      <c r="A42" s="222"/>
      <c r="B42" s="2">
        <v>39</v>
      </c>
      <c r="C42" s="16" t="s">
        <v>41</v>
      </c>
      <c r="D42" s="17"/>
      <c r="E42" s="18"/>
      <c r="F42" s="21"/>
      <c r="G42" s="20"/>
      <c r="I42" s="222"/>
      <c r="J42" s="34">
        <v>40</v>
      </c>
      <c r="K42" s="2" t="s">
        <v>41</v>
      </c>
      <c r="L42" s="5"/>
      <c r="M42" s="6"/>
      <c r="N42" s="7">
        <v>1484.96</v>
      </c>
      <c r="O42" s="8"/>
    </row>
    <row r="43" spans="1:15" ht="15" x14ac:dyDescent="0.25">
      <c r="A43" s="222"/>
      <c r="B43" s="2">
        <v>40</v>
      </c>
      <c r="C43" s="16" t="s">
        <v>42</v>
      </c>
      <c r="D43" s="17"/>
      <c r="E43" s="18">
        <v>235.8</v>
      </c>
      <c r="F43" s="21"/>
      <c r="G43" s="20">
        <v>195.76</v>
      </c>
      <c r="I43" s="222"/>
      <c r="J43" s="34">
        <v>41</v>
      </c>
      <c r="K43" s="2" t="s">
        <v>42</v>
      </c>
      <c r="L43" s="5"/>
      <c r="M43" s="6">
        <v>766.37999999999988</v>
      </c>
      <c r="N43" s="7"/>
      <c r="O43" s="8"/>
    </row>
    <row r="44" spans="1:15" ht="15" x14ac:dyDescent="0.25">
      <c r="A44" s="222"/>
      <c r="B44" s="2">
        <v>41</v>
      </c>
      <c r="C44" s="25" t="s">
        <v>43</v>
      </c>
      <c r="D44" s="17"/>
      <c r="E44" s="18"/>
      <c r="F44" s="21"/>
      <c r="G44" s="20">
        <v>1596.33</v>
      </c>
      <c r="I44" s="222"/>
      <c r="J44" s="34">
        <v>42</v>
      </c>
      <c r="K44" s="2" t="s">
        <v>43</v>
      </c>
      <c r="L44" s="5"/>
      <c r="M44" s="6"/>
      <c r="N44" s="7"/>
      <c r="O44" s="8"/>
    </row>
    <row r="45" spans="1:15" ht="15" x14ac:dyDescent="0.25">
      <c r="A45" s="222"/>
      <c r="B45" s="2">
        <v>42</v>
      </c>
      <c r="C45" s="16" t="s">
        <v>44</v>
      </c>
      <c r="D45" s="17"/>
      <c r="E45" s="18">
        <v>1248.98</v>
      </c>
      <c r="F45" s="21"/>
      <c r="G45" s="22"/>
      <c r="I45" s="222"/>
      <c r="J45" s="34">
        <v>43</v>
      </c>
      <c r="K45" s="2" t="s">
        <v>44</v>
      </c>
      <c r="L45" s="5"/>
      <c r="M45" s="6">
        <v>733.67000000000007</v>
      </c>
      <c r="N45" s="7"/>
      <c r="O45" s="8"/>
    </row>
    <row r="46" spans="1:15" ht="15" x14ac:dyDescent="0.25">
      <c r="A46" s="222"/>
      <c r="B46" s="2">
        <v>43</v>
      </c>
      <c r="C46" s="16" t="s">
        <v>45</v>
      </c>
      <c r="D46" s="17"/>
      <c r="E46" s="18"/>
      <c r="F46" s="19">
        <v>1561.5</v>
      </c>
      <c r="G46" s="22"/>
      <c r="I46" s="222"/>
      <c r="J46" s="34">
        <v>44</v>
      </c>
      <c r="K46" s="2" t="s">
        <v>45</v>
      </c>
      <c r="L46" s="5"/>
      <c r="M46" s="6"/>
      <c r="N46" s="7"/>
      <c r="O46" s="8"/>
    </row>
    <row r="47" spans="1:15" ht="15" x14ac:dyDescent="0.25">
      <c r="A47" s="222"/>
      <c r="B47" s="2">
        <v>44</v>
      </c>
      <c r="C47" s="16" t="s">
        <v>46</v>
      </c>
      <c r="D47" s="17"/>
      <c r="E47" s="18"/>
      <c r="F47" s="19">
        <v>1040.94</v>
      </c>
      <c r="G47" s="20">
        <v>1614.8716666666667</v>
      </c>
      <c r="I47" s="222"/>
      <c r="J47" s="34">
        <v>45</v>
      </c>
      <c r="K47" s="2" t="s">
        <v>46</v>
      </c>
      <c r="L47" s="5"/>
      <c r="M47" s="6"/>
      <c r="N47" s="7"/>
      <c r="O47" s="8"/>
    </row>
    <row r="48" spans="1:15" ht="15" x14ac:dyDescent="0.25">
      <c r="A48" s="222"/>
      <c r="B48" s="2">
        <v>45</v>
      </c>
      <c r="C48" s="16" t="s">
        <v>47</v>
      </c>
      <c r="D48" s="17"/>
      <c r="E48" s="18"/>
      <c r="F48" s="21"/>
      <c r="G48" s="20">
        <v>440.80666666666667</v>
      </c>
      <c r="I48" s="222"/>
      <c r="J48" s="34">
        <v>46</v>
      </c>
      <c r="K48" s="2" t="s">
        <v>47</v>
      </c>
      <c r="L48" s="5">
        <v>4191.5300000000007</v>
      </c>
      <c r="M48" s="6"/>
      <c r="N48" s="7">
        <v>3909.6</v>
      </c>
      <c r="O48" s="8"/>
    </row>
    <row r="49" spans="1:15" ht="15" x14ac:dyDescent="0.25">
      <c r="A49" s="222"/>
      <c r="B49" s="2">
        <v>46</v>
      </c>
      <c r="C49" s="16" t="s">
        <v>48</v>
      </c>
      <c r="D49" s="17"/>
      <c r="E49" s="18"/>
      <c r="F49" s="21"/>
      <c r="G49" s="20">
        <v>530.47499999999991</v>
      </c>
      <c r="I49" s="222"/>
      <c r="J49" s="34">
        <v>47</v>
      </c>
      <c r="K49" s="9" t="s">
        <v>48</v>
      </c>
      <c r="L49" s="10">
        <v>22989.38</v>
      </c>
      <c r="M49" s="11"/>
      <c r="N49" s="12">
        <v>242.88</v>
      </c>
      <c r="O49" s="13">
        <v>25268.63</v>
      </c>
    </row>
    <row r="50" spans="1:15" s="1" customFormat="1" ht="15" x14ac:dyDescent="0.25">
      <c r="A50" s="222"/>
      <c r="B50" s="2">
        <v>47</v>
      </c>
      <c r="C50" s="16" t="s">
        <v>94</v>
      </c>
      <c r="D50" s="17"/>
      <c r="E50" s="18"/>
      <c r="F50" s="21"/>
      <c r="G50" s="20"/>
      <c r="I50" s="222"/>
      <c r="J50" s="34">
        <v>48</v>
      </c>
      <c r="K50" s="2" t="s">
        <v>49</v>
      </c>
      <c r="L50" s="5"/>
      <c r="M50" s="6"/>
      <c r="N50" s="7">
        <v>970.45</v>
      </c>
      <c r="O50" s="8"/>
    </row>
    <row r="51" spans="1:15" ht="15" x14ac:dyDescent="0.25">
      <c r="A51" s="222"/>
      <c r="B51" s="2">
        <v>48</v>
      </c>
      <c r="C51" s="16" t="s">
        <v>50</v>
      </c>
      <c r="D51" s="17">
        <v>1707.385</v>
      </c>
      <c r="E51" s="18">
        <v>4490.6379999999999</v>
      </c>
      <c r="F51" s="19">
        <v>8197.369999999999</v>
      </c>
      <c r="G51" s="20">
        <v>12243.885</v>
      </c>
      <c r="I51" s="222"/>
      <c r="J51" s="34">
        <v>49</v>
      </c>
      <c r="K51" s="2" t="s">
        <v>50</v>
      </c>
      <c r="L51" s="5"/>
      <c r="M51" s="6"/>
      <c r="N51" s="7">
        <v>828.57</v>
      </c>
      <c r="O51" s="8">
        <v>575.36</v>
      </c>
    </row>
    <row r="52" spans="1:15" s="1" customFormat="1" ht="15" x14ac:dyDescent="0.25">
      <c r="A52" s="222"/>
      <c r="B52" s="2">
        <v>49</v>
      </c>
      <c r="C52" s="16" t="s">
        <v>95</v>
      </c>
      <c r="D52" s="17"/>
      <c r="E52" s="18"/>
      <c r="F52" s="19"/>
      <c r="G52" s="20"/>
      <c r="I52" s="222"/>
      <c r="J52" s="34">
        <v>50</v>
      </c>
      <c r="K52" s="2" t="s">
        <v>51</v>
      </c>
      <c r="L52" s="5">
        <v>240680.22600000002</v>
      </c>
      <c r="M52" s="6"/>
      <c r="N52" s="7">
        <v>9870.2175000000007</v>
      </c>
      <c r="O52" s="8">
        <v>3989.4936657846806</v>
      </c>
    </row>
    <row r="53" spans="1:15" ht="15" x14ac:dyDescent="0.25">
      <c r="A53" s="222"/>
      <c r="B53" s="2">
        <v>50</v>
      </c>
      <c r="C53" s="16" t="s">
        <v>52</v>
      </c>
      <c r="D53" s="17">
        <v>19723.241666666665</v>
      </c>
      <c r="E53" s="18">
        <v>11386.073999999999</v>
      </c>
      <c r="F53" s="19">
        <v>14300.535999999998</v>
      </c>
      <c r="G53" s="20">
        <v>11882.826666666668</v>
      </c>
      <c r="I53" s="222"/>
      <c r="J53" s="34">
        <v>51</v>
      </c>
      <c r="K53" s="2" t="s">
        <v>52</v>
      </c>
      <c r="L53" s="5">
        <v>850.78</v>
      </c>
      <c r="M53" s="6">
        <v>11318.293333333335</v>
      </c>
      <c r="N53" s="7">
        <v>12165.95</v>
      </c>
      <c r="O53" s="8">
        <v>5830.0675000000001</v>
      </c>
    </row>
    <row r="54" spans="1:15" ht="15" x14ac:dyDescent="0.25">
      <c r="A54" s="222"/>
      <c r="B54" s="2">
        <v>51</v>
      </c>
      <c r="C54" s="16" t="s">
        <v>53</v>
      </c>
      <c r="D54" s="17">
        <v>2558.0233333333335</v>
      </c>
      <c r="E54" s="18"/>
      <c r="F54" s="21"/>
      <c r="G54" s="22"/>
      <c r="I54" s="222"/>
      <c r="J54" s="34">
        <v>52</v>
      </c>
      <c r="K54" s="2" t="s">
        <v>53</v>
      </c>
      <c r="L54" s="5"/>
      <c r="M54" s="6"/>
      <c r="N54" s="7"/>
      <c r="O54" s="8"/>
    </row>
    <row r="55" spans="1:15" s="1" customFormat="1" ht="15" x14ac:dyDescent="0.25">
      <c r="A55" s="222"/>
      <c r="B55" s="2">
        <v>52</v>
      </c>
      <c r="C55" s="16" t="s">
        <v>96</v>
      </c>
      <c r="D55" s="17"/>
      <c r="E55" s="18"/>
      <c r="F55" s="21"/>
      <c r="G55" s="22"/>
      <c r="I55" s="222"/>
      <c r="J55" s="34">
        <v>53</v>
      </c>
      <c r="K55" s="2" t="s">
        <v>54</v>
      </c>
      <c r="L55" s="5"/>
      <c r="M55" s="6"/>
      <c r="N55" s="7"/>
      <c r="O55" s="8">
        <v>163878.22</v>
      </c>
    </row>
    <row r="56" spans="1:15" ht="15" x14ac:dyDescent="0.25">
      <c r="A56" s="222"/>
      <c r="B56" s="2">
        <v>53</v>
      </c>
      <c r="C56" s="16" t="s">
        <v>55</v>
      </c>
      <c r="D56" s="17">
        <v>1677.95</v>
      </c>
      <c r="E56" s="18">
        <v>807.52</v>
      </c>
      <c r="F56" s="19">
        <v>873.56</v>
      </c>
      <c r="G56" s="20">
        <v>1155.8339999999998</v>
      </c>
      <c r="I56" s="222"/>
      <c r="J56" s="34">
        <v>54</v>
      </c>
      <c r="K56" s="2" t="s">
        <v>55</v>
      </c>
      <c r="L56" s="5">
        <v>15607.305</v>
      </c>
      <c r="M56" s="6"/>
      <c r="N56" s="7">
        <v>1655.4099999999999</v>
      </c>
      <c r="O56" s="8">
        <v>882.59749999999997</v>
      </c>
    </row>
    <row r="57" spans="1:15" s="1" customFormat="1" ht="15" x14ac:dyDescent="0.25">
      <c r="A57" s="222"/>
      <c r="B57" s="2">
        <v>54</v>
      </c>
      <c r="C57" s="16" t="s">
        <v>56</v>
      </c>
      <c r="D57" s="17"/>
      <c r="E57" s="18"/>
      <c r="F57" s="19"/>
      <c r="G57" s="20"/>
      <c r="I57" s="222"/>
      <c r="J57" s="34">
        <v>55</v>
      </c>
      <c r="K57" s="2" t="s">
        <v>56</v>
      </c>
      <c r="L57" s="5">
        <v>495.91499999999996</v>
      </c>
      <c r="M57" s="6"/>
      <c r="N57" s="7"/>
      <c r="O57" s="8"/>
    </row>
    <row r="58" spans="1:15" ht="15" x14ac:dyDescent="0.25">
      <c r="A58" s="222"/>
      <c r="B58" s="2">
        <v>55</v>
      </c>
      <c r="C58" s="16" t="s">
        <v>57</v>
      </c>
      <c r="D58" s="17">
        <v>2745.2200000000003</v>
      </c>
      <c r="E58" s="18">
        <v>2237.4666666666667</v>
      </c>
      <c r="F58" s="19">
        <v>4451.6866666666665</v>
      </c>
      <c r="G58" s="20">
        <v>3364.56</v>
      </c>
      <c r="I58" s="222"/>
      <c r="J58" s="34">
        <v>56</v>
      </c>
      <c r="K58" s="2" t="s">
        <v>57</v>
      </c>
      <c r="L58" s="5">
        <v>91095.054999999993</v>
      </c>
      <c r="M58" s="6"/>
      <c r="N58" s="7"/>
      <c r="O58" s="8"/>
    </row>
    <row r="59" spans="1:15" s="1" customFormat="1" ht="15" x14ac:dyDescent="0.25">
      <c r="A59" s="222"/>
      <c r="B59" s="2">
        <v>56</v>
      </c>
      <c r="C59" s="16" t="s">
        <v>58</v>
      </c>
      <c r="D59" s="17"/>
      <c r="E59" s="18"/>
      <c r="F59" s="19"/>
      <c r="G59" s="20"/>
      <c r="I59" s="222"/>
      <c r="J59" s="34">
        <v>57</v>
      </c>
      <c r="K59" s="2" t="s">
        <v>58</v>
      </c>
      <c r="L59" s="5"/>
      <c r="M59" s="6">
        <v>11758.012500000001</v>
      </c>
      <c r="N59" s="7"/>
      <c r="O59" s="8"/>
    </row>
    <row r="60" spans="1:15" ht="15" x14ac:dyDescent="0.25">
      <c r="A60" s="222"/>
      <c r="B60" s="2">
        <v>57</v>
      </c>
      <c r="C60" s="16" t="s">
        <v>59</v>
      </c>
      <c r="D60" s="17"/>
      <c r="E60" s="18"/>
      <c r="F60" s="19">
        <v>579.42999999999995</v>
      </c>
      <c r="G60" s="22"/>
      <c r="I60" s="222"/>
      <c r="J60" s="34">
        <v>58</v>
      </c>
      <c r="K60" s="2" t="s">
        <v>59</v>
      </c>
      <c r="L60" s="5"/>
      <c r="M60" s="6"/>
      <c r="N60" s="7"/>
      <c r="O60" s="8"/>
    </row>
    <row r="61" spans="1:15" ht="15" x14ac:dyDescent="0.25">
      <c r="A61" s="222"/>
      <c r="B61" s="2">
        <v>58</v>
      </c>
      <c r="C61" s="16" t="s">
        <v>60</v>
      </c>
      <c r="D61" s="17">
        <v>1626.7249999999999</v>
      </c>
      <c r="E61" s="18"/>
      <c r="F61" s="21"/>
      <c r="G61" s="22"/>
      <c r="I61" s="222"/>
      <c r="J61" s="34">
        <v>59</v>
      </c>
      <c r="K61" s="2" t="s">
        <v>60</v>
      </c>
      <c r="L61" s="5"/>
      <c r="M61" s="6"/>
      <c r="N61" s="7"/>
      <c r="O61" s="8"/>
    </row>
    <row r="62" spans="1:15" ht="15" x14ac:dyDescent="0.25">
      <c r="A62" s="222"/>
      <c r="B62" s="2">
        <v>59</v>
      </c>
      <c r="C62" s="25" t="s">
        <v>61</v>
      </c>
      <c r="D62" s="17"/>
      <c r="E62" s="18"/>
      <c r="F62" s="19"/>
      <c r="G62" s="20">
        <v>352.76499999999999</v>
      </c>
      <c r="I62" s="222"/>
      <c r="J62" s="34">
        <v>60</v>
      </c>
      <c r="K62" s="2" t="s">
        <v>61</v>
      </c>
      <c r="L62" s="5"/>
      <c r="M62" s="6"/>
      <c r="N62" s="7"/>
      <c r="O62" s="8"/>
    </row>
    <row r="63" spans="1:15" ht="15" x14ac:dyDescent="0.25">
      <c r="A63" s="222"/>
      <c r="B63" s="2">
        <v>60</v>
      </c>
      <c r="C63" s="16" t="s">
        <v>62</v>
      </c>
      <c r="D63" s="17"/>
      <c r="E63" s="18">
        <v>548.16999999999996</v>
      </c>
      <c r="F63" s="19">
        <v>613.49</v>
      </c>
      <c r="G63" s="20">
        <v>1151.2616666666665</v>
      </c>
      <c r="I63" s="222"/>
      <c r="J63" s="34">
        <v>61</v>
      </c>
      <c r="K63" s="2" t="s">
        <v>62</v>
      </c>
      <c r="L63" s="5"/>
      <c r="M63" s="6"/>
      <c r="N63" s="7"/>
      <c r="O63" s="8"/>
    </row>
    <row r="64" spans="1:15" ht="15" x14ac:dyDescent="0.25">
      <c r="A64" s="222"/>
      <c r="B64" s="2">
        <v>61</v>
      </c>
      <c r="C64" s="16" t="s">
        <v>63</v>
      </c>
      <c r="D64" s="17"/>
      <c r="E64" s="18"/>
      <c r="F64" s="19">
        <v>736.3</v>
      </c>
      <c r="G64" s="20">
        <v>854.96199999999988</v>
      </c>
      <c r="I64" s="222"/>
      <c r="J64" s="34">
        <v>62</v>
      </c>
      <c r="K64" s="2" t="s">
        <v>63</v>
      </c>
      <c r="L64" s="5"/>
      <c r="M64" s="6"/>
      <c r="N64" s="7"/>
      <c r="O64" s="8"/>
    </row>
    <row r="65" spans="1:16" ht="15" x14ac:dyDescent="0.25">
      <c r="A65" s="222"/>
      <c r="B65" s="2">
        <v>62</v>
      </c>
      <c r="C65" s="16" t="s">
        <v>64</v>
      </c>
      <c r="D65" s="17"/>
      <c r="E65" s="18"/>
      <c r="F65" s="19">
        <v>1632.08</v>
      </c>
      <c r="G65" s="20">
        <v>1523.9499999999998</v>
      </c>
      <c r="H65" s="46"/>
      <c r="I65" s="223"/>
      <c r="J65" s="2">
        <v>63</v>
      </c>
      <c r="K65" s="2" t="s">
        <v>64</v>
      </c>
      <c r="L65" s="5"/>
      <c r="M65" s="6"/>
      <c r="N65" s="7"/>
      <c r="O65" s="42"/>
    </row>
    <row r="66" spans="1:16" ht="15.75" thickBot="1" x14ac:dyDescent="0.3">
      <c r="A66" s="227"/>
      <c r="B66" s="29">
        <v>63</v>
      </c>
      <c r="C66" s="29" t="s">
        <v>65</v>
      </c>
      <c r="D66" s="30"/>
      <c r="E66" s="31">
        <v>774.03</v>
      </c>
      <c r="F66" s="32"/>
      <c r="G66" s="33"/>
      <c r="H66" s="46"/>
      <c r="I66" s="47"/>
      <c r="J66" s="44">
        <v>64</v>
      </c>
      <c r="K66" s="48" t="s">
        <v>65</v>
      </c>
      <c r="L66" s="45"/>
      <c r="M66" s="49"/>
      <c r="N66" s="50"/>
      <c r="O66" s="36"/>
      <c r="P66" s="51"/>
    </row>
    <row r="67" spans="1:16" ht="15.75" thickTop="1" x14ac:dyDescent="0.25">
      <c r="A67" s="224" t="s">
        <v>98</v>
      </c>
      <c r="B67" s="9">
        <v>1</v>
      </c>
      <c r="C67" s="9" t="s">
        <v>66</v>
      </c>
      <c r="D67" s="14">
        <v>532.10254357184624</v>
      </c>
      <c r="E67" s="27">
        <v>229.40735873722593</v>
      </c>
      <c r="F67" s="28">
        <v>148.37782589416935</v>
      </c>
      <c r="G67" s="15">
        <v>130.28977686826875</v>
      </c>
      <c r="I67" s="224" t="s">
        <v>98</v>
      </c>
      <c r="J67" s="35">
        <v>1</v>
      </c>
      <c r="K67" s="9" t="s">
        <v>66</v>
      </c>
      <c r="L67" s="10">
        <v>150.60873228841592</v>
      </c>
      <c r="M67" s="11">
        <v>167.2084778132465</v>
      </c>
      <c r="N67" s="12">
        <v>191.62359216362771</v>
      </c>
      <c r="O67" s="13"/>
    </row>
    <row r="68" spans="1:16" ht="15" x14ac:dyDescent="0.25">
      <c r="A68" s="224"/>
      <c r="B68" s="26">
        <v>2</v>
      </c>
      <c r="C68" s="2" t="s">
        <v>67</v>
      </c>
      <c r="D68" s="3">
        <v>0</v>
      </c>
      <c r="E68" s="18">
        <v>0</v>
      </c>
      <c r="F68" s="21">
        <v>0</v>
      </c>
      <c r="G68" s="4">
        <v>24.767461516027112</v>
      </c>
      <c r="I68" s="224"/>
      <c r="J68" s="34">
        <v>2</v>
      </c>
      <c r="K68" s="2" t="s">
        <v>67</v>
      </c>
      <c r="L68" s="5">
        <v>56</v>
      </c>
      <c r="M68" s="6">
        <v>42</v>
      </c>
      <c r="N68" s="7">
        <v>74</v>
      </c>
      <c r="O68" s="8">
        <v>85</v>
      </c>
    </row>
    <row r="69" spans="1:16" ht="15" x14ac:dyDescent="0.25">
      <c r="A69" s="224"/>
      <c r="B69" s="26">
        <v>3</v>
      </c>
      <c r="C69" s="2" t="s">
        <v>68</v>
      </c>
      <c r="D69" s="3"/>
      <c r="E69" s="18">
        <v>202.30171628247362</v>
      </c>
      <c r="F69" s="21">
        <v>161.98142130494347</v>
      </c>
      <c r="G69" s="4">
        <v>2</v>
      </c>
      <c r="I69" s="224"/>
      <c r="J69" s="34">
        <v>3</v>
      </c>
      <c r="K69" s="2" t="s">
        <v>68</v>
      </c>
      <c r="L69" s="5">
        <v>193.59253051803651</v>
      </c>
      <c r="M69" s="6">
        <v>298.52720348324829</v>
      </c>
      <c r="N69" s="7">
        <v>284.55762949388952</v>
      </c>
      <c r="O69" s="8">
        <v>283.9826694425214</v>
      </c>
    </row>
    <row r="70" spans="1:16" ht="15" x14ac:dyDescent="0.25">
      <c r="A70" s="224"/>
      <c r="B70" s="2">
        <v>4</v>
      </c>
      <c r="C70" s="2" t="s">
        <v>69</v>
      </c>
      <c r="D70" s="3">
        <v>189.93147022113743</v>
      </c>
      <c r="E70" s="18">
        <v>278.27567807766508</v>
      </c>
      <c r="F70" s="21">
        <v>178.89662179897698</v>
      </c>
      <c r="G70" s="4">
        <v>204.0644631175447</v>
      </c>
      <c r="I70" s="224"/>
      <c r="J70" s="34">
        <v>4</v>
      </c>
      <c r="K70" s="2" t="s">
        <v>69</v>
      </c>
      <c r="L70" s="5">
        <v>155.95107439600628</v>
      </c>
      <c r="M70" s="6">
        <v>193.21932767338018</v>
      </c>
      <c r="N70" s="7">
        <v>255.88722477613828</v>
      </c>
      <c r="O70" s="8">
        <v>370.12193639139053</v>
      </c>
    </row>
    <row r="71" spans="1:16" ht="15" x14ac:dyDescent="0.25">
      <c r="A71" s="224"/>
      <c r="B71" s="26">
        <v>5</v>
      </c>
      <c r="C71" s="2" t="s">
        <v>70</v>
      </c>
      <c r="D71" s="3">
        <v>151.63894413013813</v>
      </c>
      <c r="E71" s="18">
        <v>230.63187270971019</v>
      </c>
      <c r="F71" s="21">
        <v>171.33671273240901</v>
      </c>
      <c r="G71" s="4">
        <v>210.1857541667251</v>
      </c>
      <c r="I71" s="224"/>
      <c r="J71" s="34">
        <v>5</v>
      </c>
      <c r="K71" s="2" t="s">
        <v>70</v>
      </c>
      <c r="L71" s="5">
        <v>282.00155294480095</v>
      </c>
      <c r="M71" s="6">
        <v>227.82583866487914</v>
      </c>
      <c r="N71" s="7">
        <v>174.06713761261173</v>
      </c>
      <c r="O71" s="8">
        <v>302.50889567764943</v>
      </c>
    </row>
    <row r="72" spans="1:16" ht="15" x14ac:dyDescent="0.25">
      <c r="A72" s="224"/>
      <c r="B72" s="26">
        <v>6</v>
      </c>
      <c r="C72" s="2" t="s">
        <v>71</v>
      </c>
      <c r="D72" s="3"/>
      <c r="E72" s="18">
        <v>185.35182405102293</v>
      </c>
      <c r="F72" s="21">
        <v>138.70425926376691</v>
      </c>
      <c r="G72" s="4">
        <v>128.76269741298898</v>
      </c>
      <c r="I72" s="224"/>
      <c r="J72" s="34">
        <v>6</v>
      </c>
      <c r="K72" s="2" t="s">
        <v>71</v>
      </c>
      <c r="L72" s="5">
        <v>154.45837083359339</v>
      </c>
      <c r="M72" s="6">
        <v>315.10046201088625</v>
      </c>
      <c r="N72" s="7">
        <v>148.70757526698014</v>
      </c>
      <c r="O72" s="8">
        <v>146.50310785652434</v>
      </c>
    </row>
    <row r="73" spans="1:16" ht="15" x14ac:dyDescent="0.25">
      <c r="A73" s="224"/>
      <c r="B73" s="2">
        <v>7</v>
      </c>
      <c r="C73" s="2" t="s">
        <v>72</v>
      </c>
      <c r="D73" s="3">
        <v>163.44999830628453</v>
      </c>
      <c r="E73" s="18">
        <v>161.69947968316538</v>
      </c>
      <c r="F73" s="21">
        <v>274.94310875610302</v>
      </c>
      <c r="G73" s="4">
        <v>174.46077309843403</v>
      </c>
      <c r="I73" s="224"/>
      <c r="J73" s="34">
        <v>7</v>
      </c>
      <c r="K73" s="2" t="s">
        <v>72</v>
      </c>
      <c r="L73" s="5">
        <v>156.03881870773904</v>
      </c>
      <c r="M73" s="6">
        <v>185.76892383948544</v>
      </c>
      <c r="N73" s="7">
        <v>196.22713645532832</v>
      </c>
      <c r="O73" s="8">
        <v>128.52736683473339</v>
      </c>
    </row>
    <row r="74" spans="1:16" ht="15" x14ac:dyDescent="0.25">
      <c r="A74" s="224"/>
      <c r="B74" s="26">
        <v>8</v>
      </c>
      <c r="C74" s="2" t="s">
        <v>73</v>
      </c>
      <c r="D74" s="3">
        <v>0</v>
      </c>
      <c r="E74" s="18">
        <v>288.72782494129137</v>
      </c>
      <c r="F74" s="21">
        <v>222.7278249412914</v>
      </c>
      <c r="G74" s="4">
        <v>0</v>
      </c>
      <c r="I74" s="224"/>
      <c r="J74" s="34">
        <v>8</v>
      </c>
      <c r="K74" s="2" t="s">
        <v>73</v>
      </c>
      <c r="L74" s="5">
        <v>315</v>
      </c>
      <c r="M74" s="6">
        <v>217</v>
      </c>
      <c r="N74" s="7">
        <v>275</v>
      </c>
      <c r="O74" s="8">
        <v>109</v>
      </c>
    </row>
    <row r="75" spans="1:16" ht="15" x14ac:dyDescent="0.25">
      <c r="A75" s="224"/>
      <c r="B75" s="26">
        <v>9</v>
      </c>
      <c r="C75" s="2" t="s">
        <v>74</v>
      </c>
      <c r="D75" s="3">
        <v>614.28146287903189</v>
      </c>
      <c r="E75" s="18">
        <v>0</v>
      </c>
      <c r="F75" s="21">
        <v>266.56040365950668</v>
      </c>
      <c r="G75" s="4">
        <v>158.53154369640802</v>
      </c>
      <c r="I75" s="224"/>
      <c r="J75" s="34">
        <v>9</v>
      </c>
      <c r="K75" s="2" t="s">
        <v>74</v>
      </c>
      <c r="L75" s="5">
        <v>281.71318875458519</v>
      </c>
      <c r="M75" s="6">
        <v>290.40294158535704</v>
      </c>
      <c r="N75" s="7">
        <v>215.37904391428967</v>
      </c>
      <c r="O75" s="8">
        <v>255.48993937928793</v>
      </c>
    </row>
    <row r="76" spans="1:16" ht="15" x14ac:dyDescent="0.25">
      <c r="A76" s="224"/>
      <c r="B76" s="2">
        <v>10</v>
      </c>
      <c r="C76" s="2" t="s">
        <v>75</v>
      </c>
      <c r="D76" s="3">
        <v>0</v>
      </c>
      <c r="E76" s="18">
        <v>21.132383789163583</v>
      </c>
      <c r="F76" s="21">
        <v>141.13238378916358</v>
      </c>
      <c r="G76" s="4">
        <v>6</v>
      </c>
      <c r="I76" s="224"/>
      <c r="J76" s="34">
        <v>10</v>
      </c>
      <c r="K76" s="2" t="s">
        <v>75</v>
      </c>
      <c r="L76" s="5">
        <v>54</v>
      </c>
      <c r="M76" s="6">
        <v>49</v>
      </c>
      <c r="N76" s="7">
        <v>46</v>
      </c>
      <c r="O76" s="8">
        <v>82</v>
      </c>
    </row>
    <row r="77" spans="1:16" ht="15" x14ac:dyDescent="0.25">
      <c r="A77" s="224"/>
      <c r="B77" s="26">
        <v>11</v>
      </c>
      <c r="C77" s="2" t="s">
        <v>76</v>
      </c>
      <c r="D77" s="3">
        <v>121.34048739166425</v>
      </c>
      <c r="E77" s="18">
        <v>211.46445228205215</v>
      </c>
      <c r="F77" s="21">
        <v>183.78081333595762</v>
      </c>
      <c r="G77" s="4">
        <v>208.63601699917191</v>
      </c>
      <c r="I77" s="224"/>
      <c r="J77" s="34">
        <v>11</v>
      </c>
      <c r="K77" s="2" t="s">
        <v>76</v>
      </c>
      <c r="L77" s="5">
        <v>0</v>
      </c>
      <c r="M77" s="6">
        <v>0</v>
      </c>
      <c r="N77" s="7">
        <v>0</v>
      </c>
      <c r="O77" s="8">
        <v>92</v>
      </c>
    </row>
    <row r="78" spans="1:16" ht="15" x14ac:dyDescent="0.25">
      <c r="A78" s="224"/>
      <c r="B78" s="26">
        <v>12</v>
      </c>
      <c r="C78" s="2" t="s">
        <v>77</v>
      </c>
      <c r="D78" s="3">
        <v>146.40721937654587</v>
      </c>
      <c r="E78" s="18">
        <v>332.06445895125643</v>
      </c>
      <c r="F78" s="21">
        <v>188.70837154952019</v>
      </c>
      <c r="G78" s="4">
        <v>301.46094265217425</v>
      </c>
      <c r="I78" s="224"/>
      <c r="J78" s="34">
        <v>12</v>
      </c>
      <c r="K78" s="2" t="s">
        <v>77</v>
      </c>
      <c r="L78" s="5">
        <v>209.56385553252747</v>
      </c>
      <c r="M78" s="6">
        <v>258.05160703375299</v>
      </c>
      <c r="N78" s="7">
        <v>230.44039548671552</v>
      </c>
      <c r="O78" s="8">
        <v>340.44641250782115</v>
      </c>
    </row>
    <row r="79" spans="1:16" s="1" customFormat="1" ht="15" x14ac:dyDescent="0.25">
      <c r="A79" s="224"/>
      <c r="B79" s="2">
        <v>13</v>
      </c>
      <c r="C79" s="2" t="s">
        <v>78</v>
      </c>
      <c r="D79" s="3"/>
      <c r="E79" s="18"/>
      <c r="F79" s="21"/>
      <c r="G79" s="4"/>
      <c r="I79" s="224"/>
      <c r="J79" s="34">
        <v>13</v>
      </c>
      <c r="K79" s="2" t="s">
        <v>78</v>
      </c>
      <c r="L79" s="5">
        <v>61</v>
      </c>
      <c r="M79" s="6">
        <v>0</v>
      </c>
      <c r="N79" s="7">
        <v>222</v>
      </c>
      <c r="O79" s="8">
        <v>484</v>
      </c>
    </row>
    <row r="80" spans="1:16" ht="15" x14ac:dyDescent="0.25">
      <c r="A80" s="224"/>
      <c r="B80" s="26">
        <v>14</v>
      </c>
      <c r="C80" s="2" t="s">
        <v>79</v>
      </c>
      <c r="D80" s="3"/>
      <c r="E80" s="18">
        <v>371.96158870006605</v>
      </c>
      <c r="F80" s="21">
        <v>214.26647519192963</v>
      </c>
      <c r="G80" s="4">
        <v>251.86008375119832</v>
      </c>
      <c r="I80" s="224"/>
      <c r="J80" s="34">
        <v>14</v>
      </c>
      <c r="K80" s="2" t="s">
        <v>79</v>
      </c>
      <c r="L80" s="5">
        <v>2910</v>
      </c>
      <c r="M80" s="6">
        <v>0</v>
      </c>
      <c r="N80" s="7">
        <v>4396</v>
      </c>
      <c r="O80" s="8">
        <v>1694</v>
      </c>
    </row>
    <row r="81" spans="1:15" s="1" customFormat="1" ht="15" x14ac:dyDescent="0.25">
      <c r="A81" s="224"/>
      <c r="B81" s="26">
        <v>15</v>
      </c>
      <c r="C81" s="2" t="s">
        <v>80</v>
      </c>
      <c r="D81" s="3"/>
      <c r="E81" s="18"/>
      <c r="F81" s="21"/>
      <c r="G81" s="4"/>
      <c r="I81" s="224"/>
      <c r="J81" s="34">
        <v>15</v>
      </c>
      <c r="K81" s="2" t="s">
        <v>80</v>
      </c>
      <c r="L81" s="5">
        <v>0</v>
      </c>
      <c r="M81" s="6">
        <v>0</v>
      </c>
      <c r="N81" s="7">
        <v>0</v>
      </c>
      <c r="O81" s="8">
        <v>0</v>
      </c>
    </row>
    <row r="82" spans="1:15" ht="15" x14ac:dyDescent="0.25">
      <c r="A82" s="224"/>
      <c r="B82" s="2">
        <v>16</v>
      </c>
      <c r="C82" s="2" t="s">
        <v>81</v>
      </c>
      <c r="D82" s="3">
        <v>214.97475633162645</v>
      </c>
      <c r="E82" s="18">
        <v>163.83448756515193</v>
      </c>
      <c r="F82" s="21"/>
      <c r="G82" s="4">
        <v>206.53219058810092</v>
      </c>
      <c r="I82" s="224"/>
      <c r="J82" s="34">
        <v>16</v>
      </c>
      <c r="K82" s="2" t="s">
        <v>81</v>
      </c>
      <c r="L82" s="5">
        <v>255.88040894041919</v>
      </c>
      <c r="M82" s="6"/>
      <c r="N82" s="7">
        <v>167.77832037381486</v>
      </c>
      <c r="O82" s="8">
        <v>387.48631750578716</v>
      </c>
    </row>
    <row r="83" spans="1:15" s="1" customFormat="1" ht="15" x14ac:dyDescent="0.25">
      <c r="A83" s="224"/>
      <c r="B83" s="26">
        <v>17</v>
      </c>
      <c r="C83" s="2" t="s">
        <v>82</v>
      </c>
      <c r="D83" s="3"/>
      <c r="E83" s="18"/>
      <c r="F83" s="21"/>
      <c r="G83" s="4"/>
      <c r="I83" s="224"/>
      <c r="J83" s="34">
        <v>17</v>
      </c>
      <c r="K83" s="2" t="s">
        <v>82</v>
      </c>
      <c r="L83" s="5">
        <v>0</v>
      </c>
      <c r="M83" s="6">
        <v>0</v>
      </c>
      <c r="N83" s="7">
        <v>0</v>
      </c>
      <c r="O83" s="8">
        <v>5360</v>
      </c>
    </row>
    <row r="84" spans="1:15" ht="15" x14ac:dyDescent="0.25">
      <c r="A84" s="224"/>
      <c r="B84" s="26">
        <v>18</v>
      </c>
      <c r="C84" s="2" t="s">
        <v>83</v>
      </c>
      <c r="D84" s="3">
        <v>320.74856052522108</v>
      </c>
      <c r="E84" s="18">
        <v>444.87043256653652</v>
      </c>
      <c r="F84" s="21">
        <v>1954.1460426802635</v>
      </c>
      <c r="G84" s="4">
        <v>483.08775315889847</v>
      </c>
      <c r="I84" s="224"/>
      <c r="J84" s="34">
        <v>18</v>
      </c>
      <c r="K84" s="2" t="s">
        <v>83</v>
      </c>
      <c r="L84" s="5">
        <v>432.47613746318291</v>
      </c>
      <c r="M84" s="6">
        <v>807.3655549652434</v>
      </c>
      <c r="N84" s="7"/>
      <c r="O84" s="8"/>
    </row>
    <row r="85" spans="1:15" ht="15" x14ac:dyDescent="0.25">
      <c r="A85" s="224"/>
      <c r="B85" s="2">
        <v>19</v>
      </c>
      <c r="C85" s="2" t="s">
        <v>84</v>
      </c>
      <c r="D85" s="3">
        <v>0</v>
      </c>
      <c r="E85" s="18">
        <v>94</v>
      </c>
      <c r="F85" s="21">
        <v>486.73501618954401</v>
      </c>
      <c r="G85" s="4">
        <v>0</v>
      </c>
      <c r="I85" s="224"/>
      <c r="J85" s="34">
        <v>19</v>
      </c>
      <c r="K85" s="2" t="s">
        <v>84</v>
      </c>
      <c r="L85" s="5">
        <v>138</v>
      </c>
      <c r="M85" s="6">
        <v>60</v>
      </c>
      <c r="N85" s="7">
        <v>141</v>
      </c>
      <c r="O85" s="8">
        <v>207</v>
      </c>
    </row>
    <row r="86" spans="1:15" ht="15" x14ac:dyDescent="0.25">
      <c r="A86" s="224"/>
      <c r="B86" s="26">
        <v>20</v>
      </c>
      <c r="C86" s="2" t="s">
        <v>85</v>
      </c>
      <c r="D86" s="3">
        <v>122.32521399401065</v>
      </c>
      <c r="E86" s="18">
        <v>0</v>
      </c>
      <c r="F86" s="21">
        <v>241.42959457465616</v>
      </c>
      <c r="G86" s="4">
        <v>0</v>
      </c>
      <c r="I86" s="224"/>
      <c r="J86" s="34">
        <v>20</v>
      </c>
      <c r="K86" s="2" t="s">
        <v>85</v>
      </c>
      <c r="L86" s="5">
        <v>227.35177635398279</v>
      </c>
      <c r="M86" s="6">
        <v>281.70841459282815</v>
      </c>
      <c r="N86" s="7">
        <v>244.44730787127713</v>
      </c>
      <c r="O86" s="8">
        <v>342.62815720763155</v>
      </c>
    </row>
    <row r="87" spans="1:15" s="1" customFormat="1" ht="15" x14ac:dyDescent="0.25">
      <c r="A87" s="224"/>
      <c r="B87" s="26">
        <v>21</v>
      </c>
      <c r="C87" s="2" t="s">
        <v>86</v>
      </c>
      <c r="D87" s="3"/>
      <c r="E87" s="18"/>
      <c r="F87" s="21"/>
      <c r="G87" s="4"/>
      <c r="I87" s="224"/>
      <c r="J87" s="34">
        <v>21</v>
      </c>
      <c r="K87" s="2" t="s">
        <v>86</v>
      </c>
      <c r="L87" s="5">
        <v>0</v>
      </c>
      <c r="M87" s="6">
        <v>0</v>
      </c>
      <c r="N87" s="7">
        <v>0</v>
      </c>
      <c r="O87" s="8">
        <v>242</v>
      </c>
    </row>
    <row r="88" spans="1:15" ht="15" x14ac:dyDescent="0.25">
      <c r="A88" s="224"/>
      <c r="B88" s="2">
        <v>22</v>
      </c>
      <c r="C88" s="2" t="s">
        <v>87</v>
      </c>
      <c r="D88" s="3">
        <v>0</v>
      </c>
      <c r="E88" s="18">
        <v>100</v>
      </c>
      <c r="F88" s="21">
        <v>2161</v>
      </c>
      <c r="G88" s="4">
        <v>0</v>
      </c>
      <c r="I88" s="224"/>
      <c r="J88" s="34">
        <v>22</v>
      </c>
      <c r="K88" s="2" t="s">
        <v>87</v>
      </c>
      <c r="L88" s="5">
        <v>400</v>
      </c>
      <c r="M88" s="6">
        <v>361</v>
      </c>
      <c r="N88" s="7">
        <v>519</v>
      </c>
      <c r="O88" s="8">
        <v>415</v>
      </c>
    </row>
    <row r="89" spans="1:15" ht="15" x14ac:dyDescent="0.25">
      <c r="A89" s="224"/>
      <c r="B89" s="26">
        <v>23</v>
      </c>
      <c r="C89" s="2" t="s">
        <v>88</v>
      </c>
      <c r="D89" s="3">
        <v>125</v>
      </c>
      <c r="E89" s="18">
        <v>212</v>
      </c>
      <c r="F89" s="21">
        <v>77</v>
      </c>
      <c r="G89" s="4">
        <v>632</v>
      </c>
      <c r="I89" s="224"/>
      <c r="J89" s="34">
        <v>23</v>
      </c>
      <c r="K89" s="2" t="s">
        <v>88</v>
      </c>
      <c r="L89" s="5">
        <v>263</v>
      </c>
      <c r="M89" s="6">
        <v>101</v>
      </c>
      <c r="N89" s="7">
        <v>108</v>
      </c>
      <c r="O89" s="8">
        <v>146</v>
      </c>
    </row>
    <row r="90" spans="1:15" ht="15" x14ac:dyDescent="0.25">
      <c r="A90" s="226"/>
      <c r="B90" s="26">
        <v>24</v>
      </c>
      <c r="C90" s="2" t="s">
        <v>89</v>
      </c>
      <c r="D90" s="3">
        <v>0</v>
      </c>
      <c r="E90" s="18">
        <v>99</v>
      </c>
      <c r="F90" s="21">
        <v>85</v>
      </c>
      <c r="G90" s="4">
        <v>0</v>
      </c>
      <c r="I90" s="225"/>
      <c r="J90" s="34">
        <v>25</v>
      </c>
      <c r="K90" s="2" t="s">
        <v>89</v>
      </c>
      <c r="L90" s="5">
        <v>234</v>
      </c>
      <c r="M90" s="6">
        <v>254</v>
      </c>
      <c r="N90" s="7">
        <v>107</v>
      </c>
      <c r="O90" s="8">
        <v>250</v>
      </c>
    </row>
    <row r="91" spans="1:15" x14ac:dyDescent="0.2">
      <c r="I91" s="1"/>
      <c r="J91" s="1"/>
      <c r="K91" s="1"/>
    </row>
    <row r="92" spans="1:15" x14ac:dyDescent="0.2">
      <c r="I92" s="1"/>
      <c r="J92" s="1"/>
      <c r="K92" s="1"/>
    </row>
    <row r="93" spans="1:15" x14ac:dyDescent="0.2">
      <c r="I93" s="1"/>
      <c r="J93" s="1"/>
      <c r="K93" s="1"/>
    </row>
    <row r="94" spans="1:15" x14ac:dyDescent="0.2">
      <c r="I94" s="1"/>
      <c r="J94" s="1"/>
      <c r="K94" s="1"/>
    </row>
    <row r="95" spans="1:15" x14ac:dyDescent="0.2">
      <c r="I95" s="1"/>
      <c r="J95" s="1"/>
      <c r="K95" s="1"/>
    </row>
    <row r="96" spans="1:15" x14ac:dyDescent="0.2">
      <c r="I96" s="1"/>
      <c r="J96" s="1"/>
      <c r="K96" s="1"/>
    </row>
    <row r="97" spans="9:11" x14ac:dyDescent="0.2">
      <c r="I97" s="1"/>
      <c r="J97" s="1"/>
      <c r="K97" s="1"/>
    </row>
    <row r="98" spans="9:11" x14ac:dyDescent="0.2">
      <c r="I98" s="1"/>
      <c r="J98" s="1"/>
      <c r="K98" s="1"/>
    </row>
    <row r="99" spans="9:11" x14ac:dyDescent="0.2">
      <c r="I99" s="1"/>
      <c r="J99" s="1"/>
      <c r="K99" s="1"/>
    </row>
    <row r="100" spans="9:11" x14ac:dyDescent="0.2">
      <c r="I100" s="1"/>
      <c r="J100" s="1"/>
      <c r="K100" s="1"/>
    </row>
    <row r="101" spans="9:11" x14ac:dyDescent="0.2">
      <c r="I101" s="1"/>
      <c r="J101" s="1"/>
      <c r="K101" s="1"/>
    </row>
    <row r="102" spans="9:11" x14ac:dyDescent="0.2">
      <c r="I102" s="1"/>
      <c r="J102" s="1"/>
      <c r="K102" s="1"/>
    </row>
    <row r="103" spans="9:11" x14ac:dyDescent="0.2">
      <c r="I103" s="1"/>
      <c r="J103" s="1"/>
      <c r="K103" s="1"/>
    </row>
    <row r="104" spans="9:11" x14ac:dyDescent="0.2">
      <c r="I104" s="1"/>
      <c r="J104" s="1"/>
      <c r="K104" s="1"/>
    </row>
    <row r="105" spans="9:11" x14ac:dyDescent="0.2">
      <c r="I105" s="1"/>
      <c r="J105" s="1"/>
      <c r="K105" s="1"/>
    </row>
    <row r="106" spans="9:11" x14ac:dyDescent="0.2">
      <c r="I106" s="1"/>
      <c r="J106" s="1"/>
      <c r="K106" s="1"/>
    </row>
    <row r="107" spans="9:11" x14ac:dyDescent="0.2">
      <c r="I107" s="1"/>
      <c r="J107" s="1"/>
      <c r="K107" s="1"/>
    </row>
    <row r="108" spans="9:11" x14ac:dyDescent="0.2">
      <c r="I108" s="1"/>
      <c r="J108" s="1"/>
      <c r="K108" s="1"/>
    </row>
    <row r="109" spans="9:11" x14ac:dyDescent="0.2">
      <c r="I109" s="1"/>
      <c r="J109" s="1"/>
      <c r="K109" s="1"/>
    </row>
    <row r="110" spans="9:11" x14ac:dyDescent="0.2">
      <c r="I110" s="1"/>
      <c r="J110" s="1"/>
      <c r="K110" s="1"/>
    </row>
    <row r="111" spans="9:11" x14ac:dyDescent="0.2">
      <c r="I111" s="1"/>
      <c r="J111" s="1"/>
      <c r="K111" s="1"/>
    </row>
    <row r="112" spans="9:11" x14ac:dyDescent="0.2">
      <c r="I112" s="1"/>
      <c r="J112" s="1"/>
      <c r="K112" s="1"/>
    </row>
    <row r="113" spans="9:11" x14ac:dyDescent="0.2">
      <c r="I113" s="1"/>
      <c r="J113" s="1"/>
      <c r="K113" s="1"/>
    </row>
    <row r="114" spans="9:11" x14ac:dyDescent="0.2">
      <c r="I114" s="1"/>
      <c r="J114" s="1"/>
      <c r="K114" s="1"/>
    </row>
    <row r="115" spans="9:11" x14ac:dyDescent="0.2">
      <c r="I115" s="1"/>
      <c r="J115" s="1"/>
      <c r="K115" s="1"/>
    </row>
    <row r="116" spans="9:11" x14ac:dyDescent="0.2">
      <c r="I116" s="1"/>
      <c r="J116" s="1"/>
      <c r="K116" s="1"/>
    </row>
    <row r="117" spans="9:11" x14ac:dyDescent="0.2">
      <c r="I117" s="1"/>
      <c r="J117" s="1"/>
      <c r="K117" s="1"/>
    </row>
    <row r="118" spans="9:11" x14ac:dyDescent="0.2">
      <c r="I118" s="1"/>
      <c r="J118" s="1"/>
      <c r="K118" s="1"/>
    </row>
    <row r="119" spans="9:11" x14ac:dyDescent="0.2">
      <c r="I119" s="1"/>
      <c r="J119" s="1"/>
      <c r="K119" s="1"/>
    </row>
    <row r="120" spans="9:11" x14ac:dyDescent="0.2">
      <c r="I120" s="1"/>
      <c r="J120" s="1"/>
      <c r="K120" s="1"/>
    </row>
    <row r="121" spans="9:11" x14ac:dyDescent="0.2">
      <c r="I121" s="1"/>
      <c r="J121" s="1"/>
      <c r="K121" s="1"/>
    </row>
    <row r="122" spans="9:11" x14ac:dyDescent="0.2">
      <c r="I122" s="1"/>
      <c r="J122" s="1"/>
      <c r="K122" s="1"/>
    </row>
  </sheetData>
  <mergeCells count="6">
    <mergeCell ref="K1:N1"/>
    <mergeCell ref="I3:I65"/>
    <mergeCell ref="I67:I90"/>
    <mergeCell ref="A67:A90"/>
    <mergeCell ref="A4:A66"/>
    <mergeCell ref="D1:G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30"/>
  <sheetViews>
    <sheetView tabSelected="1" topLeftCell="B7" workbookViewId="0">
      <selection activeCell="B33" sqref="B33"/>
    </sheetView>
  </sheetViews>
  <sheetFormatPr baseColWidth="10" defaultColWidth="9" defaultRowHeight="14.25" x14ac:dyDescent="0.2"/>
  <cols>
    <col min="2" max="2" width="11" customWidth="1"/>
    <col min="5" max="5" width="11.125" customWidth="1"/>
    <col min="13" max="13" width="12.25" customWidth="1"/>
  </cols>
  <sheetData>
    <row r="1" spans="2:22" ht="15" thickBot="1" x14ac:dyDescent="0.25"/>
    <row r="2" spans="2:22" s="1" customFormat="1" ht="15" x14ac:dyDescent="0.25">
      <c r="B2" s="230" t="s">
        <v>197</v>
      </c>
      <c r="C2" s="230"/>
      <c r="D2" s="232" t="s">
        <v>178</v>
      </c>
      <c r="E2" s="229"/>
      <c r="F2" s="228" t="s">
        <v>104</v>
      </c>
      <c r="G2" s="229"/>
      <c r="H2" s="228" t="s">
        <v>165</v>
      </c>
      <c r="I2" s="229"/>
      <c r="J2" s="228" t="s">
        <v>176</v>
      </c>
      <c r="K2" s="229"/>
      <c r="M2" s="230" t="s">
        <v>196</v>
      </c>
      <c r="N2" s="230"/>
      <c r="O2" s="231" t="s">
        <v>0</v>
      </c>
      <c r="P2" s="229"/>
      <c r="Q2" s="228" t="s">
        <v>2</v>
      </c>
      <c r="R2" s="229"/>
      <c r="S2" s="228" t="s">
        <v>1</v>
      </c>
      <c r="T2" s="229"/>
      <c r="U2" s="228" t="s">
        <v>3</v>
      </c>
      <c r="V2" s="229"/>
    </row>
    <row r="3" spans="2:22" s="1" customFormat="1" ht="15" x14ac:dyDescent="0.25">
      <c r="B3" s="134" t="s">
        <v>181</v>
      </c>
      <c r="C3" s="135" t="s">
        <v>182</v>
      </c>
      <c r="D3" s="136" t="s">
        <v>183</v>
      </c>
      <c r="E3" s="137" t="s">
        <v>184</v>
      </c>
      <c r="F3" s="136" t="s">
        <v>183</v>
      </c>
      <c r="G3" s="137" t="s">
        <v>184</v>
      </c>
      <c r="H3" s="136" t="s">
        <v>183</v>
      </c>
      <c r="I3" s="137" t="s">
        <v>184</v>
      </c>
      <c r="J3" s="136" t="s">
        <v>183</v>
      </c>
      <c r="K3" s="137" t="s">
        <v>184</v>
      </c>
      <c r="M3" s="134" t="s">
        <v>181</v>
      </c>
      <c r="N3" s="135" t="s">
        <v>182</v>
      </c>
      <c r="O3" s="136" t="s">
        <v>183</v>
      </c>
      <c r="P3" s="137" t="s">
        <v>184</v>
      </c>
      <c r="Q3" s="136" t="s">
        <v>183</v>
      </c>
      <c r="R3" s="137" t="s">
        <v>184</v>
      </c>
      <c r="S3" s="136" t="s">
        <v>183</v>
      </c>
      <c r="T3" s="137" t="s">
        <v>184</v>
      </c>
      <c r="U3" s="136" t="s">
        <v>183</v>
      </c>
      <c r="V3" s="137" t="s">
        <v>184</v>
      </c>
    </row>
    <row r="4" spans="2:22" s="1" customFormat="1" x14ac:dyDescent="0.2">
      <c r="B4" s="2" t="s">
        <v>66</v>
      </c>
      <c r="C4" s="138">
        <v>256.43</v>
      </c>
      <c r="D4" s="139">
        <v>532.10254357184624</v>
      </c>
      <c r="E4" s="137">
        <v>207.50401418392786</v>
      </c>
      <c r="F4" s="139">
        <v>148.37782589416935</v>
      </c>
      <c r="G4" s="137">
        <v>57.862896655683556</v>
      </c>
      <c r="H4" s="139">
        <v>229.40735873722593</v>
      </c>
      <c r="I4" s="137">
        <v>89.461981334955325</v>
      </c>
      <c r="J4" s="139">
        <v>130.28977686826875</v>
      </c>
      <c r="K4" s="137">
        <v>50.809100677872614</v>
      </c>
      <c r="M4" s="2" t="s">
        <v>66</v>
      </c>
      <c r="N4" s="138">
        <v>256.43</v>
      </c>
      <c r="O4" s="139"/>
      <c r="P4" s="137">
        <v>0</v>
      </c>
      <c r="Q4" s="139">
        <v>191.62359216362799</v>
      </c>
      <c r="R4" s="137">
        <v>74.727446930401271</v>
      </c>
      <c r="S4" s="139">
        <v>167.2084778132465</v>
      </c>
      <c r="T4" s="137">
        <v>65.206285463185466</v>
      </c>
      <c r="U4" s="139"/>
      <c r="V4" s="137">
        <v>0</v>
      </c>
    </row>
    <row r="5" spans="2:22" s="1" customFormat="1" x14ac:dyDescent="0.2">
      <c r="B5" s="2" t="s">
        <v>67</v>
      </c>
      <c r="C5" s="138">
        <v>256.43</v>
      </c>
      <c r="D5" s="139">
        <v>0</v>
      </c>
      <c r="E5" s="137">
        <v>0</v>
      </c>
      <c r="F5" s="139">
        <v>0</v>
      </c>
      <c r="G5" s="137">
        <v>0</v>
      </c>
      <c r="H5" s="139">
        <v>0</v>
      </c>
      <c r="I5" s="137">
        <v>0</v>
      </c>
      <c r="J5" s="139">
        <v>24.767461516027112</v>
      </c>
      <c r="K5" s="137">
        <v>9.6585662816468876</v>
      </c>
      <c r="M5" s="2" t="s">
        <v>67</v>
      </c>
      <c r="N5" s="138">
        <v>256.43</v>
      </c>
      <c r="O5" s="139">
        <v>85</v>
      </c>
      <c r="P5" s="137">
        <v>33.147447646531212</v>
      </c>
      <c r="Q5" s="139">
        <v>74</v>
      </c>
      <c r="R5" s="137">
        <v>28.857777951097766</v>
      </c>
      <c r="S5" s="139">
        <v>42</v>
      </c>
      <c r="T5" s="137">
        <v>16.378738837109545</v>
      </c>
      <c r="U5" s="139">
        <v>85</v>
      </c>
      <c r="V5" s="137">
        <v>33.147447646531212</v>
      </c>
    </row>
    <row r="6" spans="2:22" s="1" customFormat="1" x14ac:dyDescent="0.2">
      <c r="B6" s="2" t="s">
        <v>68</v>
      </c>
      <c r="C6" s="138">
        <v>284.48</v>
      </c>
      <c r="D6" s="139"/>
      <c r="E6" s="137">
        <v>0</v>
      </c>
      <c r="F6" s="139">
        <v>161.98142130494347</v>
      </c>
      <c r="G6" s="137">
        <v>56.939475993020054</v>
      </c>
      <c r="H6" s="139">
        <v>202.30171628247362</v>
      </c>
      <c r="I6" s="137">
        <v>71.112808029553435</v>
      </c>
      <c r="J6" s="139">
        <v>2</v>
      </c>
      <c r="K6" s="137">
        <v>0.70303712035995503</v>
      </c>
      <c r="M6" s="2" t="s">
        <v>68</v>
      </c>
      <c r="N6" s="138">
        <v>284.48</v>
      </c>
      <c r="O6" s="139">
        <v>283.9826694425214</v>
      </c>
      <c r="P6" s="137">
        <v>99.825179078501606</v>
      </c>
      <c r="Q6" s="139">
        <v>284.55762949388952</v>
      </c>
      <c r="R6" s="137">
        <v>100.02728820791955</v>
      </c>
      <c r="S6" s="139">
        <v>298.52720348324829</v>
      </c>
      <c r="T6" s="137">
        <v>104.93785274298661</v>
      </c>
      <c r="U6" s="139">
        <v>283.9826694425214</v>
      </c>
      <c r="V6" s="137">
        <v>99.825179078501606</v>
      </c>
    </row>
    <row r="7" spans="2:22" s="1" customFormat="1" x14ac:dyDescent="0.2">
      <c r="B7" s="2" t="s">
        <v>69</v>
      </c>
      <c r="C7" s="138">
        <v>270.45</v>
      </c>
      <c r="D7" s="139">
        <v>189.93147022113743</v>
      </c>
      <c r="E7" s="137">
        <v>70.227942400124761</v>
      </c>
      <c r="F7" s="139">
        <v>178.89662179897698</v>
      </c>
      <c r="G7" s="137">
        <v>66.147761804021812</v>
      </c>
      <c r="H7" s="139">
        <v>278.27567807766508</v>
      </c>
      <c r="I7" s="137">
        <v>102.89357666025701</v>
      </c>
      <c r="J7" s="139">
        <v>204.0644631175447</v>
      </c>
      <c r="K7" s="137">
        <v>75.453674659842733</v>
      </c>
      <c r="M7" s="2" t="s">
        <v>69</v>
      </c>
      <c r="N7" s="138">
        <v>270.45</v>
      </c>
      <c r="O7" s="139">
        <v>370.12193639139053</v>
      </c>
      <c r="P7" s="137">
        <v>136.85410848267352</v>
      </c>
      <c r="Q7" s="139">
        <v>255.88722477613828</v>
      </c>
      <c r="R7" s="137">
        <v>94.615353956789917</v>
      </c>
      <c r="S7" s="139">
        <v>193.21932767338018</v>
      </c>
      <c r="T7" s="137">
        <v>71.443641217740861</v>
      </c>
      <c r="U7" s="139">
        <v>370.12193639139053</v>
      </c>
      <c r="V7" s="137">
        <v>136.85410848267352</v>
      </c>
    </row>
    <row r="8" spans="2:22" s="1" customFormat="1" x14ac:dyDescent="0.2">
      <c r="B8" s="2" t="s">
        <v>70</v>
      </c>
      <c r="C8" s="138">
        <v>268.411</v>
      </c>
      <c r="D8" s="139">
        <v>151.63894413013813</v>
      </c>
      <c r="E8" s="137">
        <v>56.495055765277172</v>
      </c>
      <c r="F8" s="139">
        <v>171.33671273240901</v>
      </c>
      <c r="G8" s="137">
        <v>63.833714986497945</v>
      </c>
      <c r="H8" s="139">
        <v>230.63187270971019</v>
      </c>
      <c r="I8" s="137">
        <v>85.924896039920185</v>
      </c>
      <c r="J8" s="139">
        <v>210.1857541667251</v>
      </c>
      <c r="K8" s="137">
        <v>78.307429340349373</v>
      </c>
      <c r="M8" s="2" t="s">
        <v>70</v>
      </c>
      <c r="N8" s="138">
        <v>268.411</v>
      </c>
      <c r="O8" s="139">
        <v>302.50889567764943</v>
      </c>
      <c r="P8" s="137">
        <v>112.70361336817398</v>
      </c>
      <c r="Q8" s="139">
        <v>174.06713761261173</v>
      </c>
      <c r="R8" s="137">
        <v>64.850970195935247</v>
      </c>
      <c r="S8" s="139">
        <v>227.82583866487914</v>
      </c>
      <c r="T8" s="137">
        <v>84.879471655364028</v>
      </c>
      <c r="U8" s="139">
        <v>302.50889567764943</v>
      </c>
      <c r="V8" s="137">
        <v>112.70361336817398</v>
      </c>
    </row>
    <row r="9" spans="2:22" s="1" customFormat="1" x14ac:dyDescent="0.2">
      <c r="B9" s="2" t="s">
        <v>71</v>
      </c>
      <c r="C9" s="140">
        <v>268.411</v>
      </c>
      <c r="D9" s="139"/>
      <c r="E9" s="137">
        <v>0</v>
      </c>
      <c r="F9" s="139">
        <v>138.70425926376691</v>
      </c>
      <c r="G9" s="137">
        <v>51.676071123674859</v>
      </c>
      <c r="H9" s="139">
        <v>185.35182405102293</v>
      </c>
      <c r="I9" s="137">
        <v>69.055226518668363</v>
      </c>
      <c r="J9" s="139">
        <v>128.76269741298898</v>
      </c>
      <c r="K9" s="137">
        <v>47.972213289689684</v>
      </c>
      <c r="M9" s="2" t="s">
        <v>71</v>
      </c>
      <c r="N9" s="140">
        <v>268.411</v>
      </c>
      <c r="O9" s="139">
        <v>146.50310785652434</v>
      </c>
      <c r="P9" s="137">
        <v>54.581633337130121</v>
      </c>
      <c r="Q9" s="139">
        <v>148.70757526698014</v>
      </c>
      <c r="R9" s="137">
        <v>55.402936268252851</v>
      </c>
      <c r="S9" s="139">
        <v>315.10046201088625</v>
      </c>
      <c r="T9" s="137">
        <v>117.39476474916685</v>
      </c>
      <c r="U9" s="139">
        <v>146.50310785652434</v>
      </c>
      <c r="V9" s="137">
        <v>54.581633337130121</v>
      </c>
    </row>
    <row r="10" spans="2:22" s="1" customFormat="1" x14ac:dyDescent="0.2">
      <c r="B10" s="2" t="s">
        <v>72</v>
      </c>
      <c r="C10" s="138">
        <v>284.48399999999998</v>
      </c>
      <c r="D10" s="139">
        <v>163.44999830628453</v>
      </c>
      <c r="E10" s="137">
        <v>57.454900207493047</v>
      </c>
      <c r="F10" s="139">
        <v>274.94310875610302</v>
      </c>
      <c r="G10" s="137">
        <v>96.646246803371383</v>
      </c>
      <c r="H10" s="139">
        <v>161.69947968316538</v>
      </c>
      <c r="I10" s="137">
        <v>56.839569073538549</v>
      </c>
      <c r="J10" s="139">
        <v>174.46077309843403</v>
      </c>
      <c r="K10" s="137">
        <v>61.325337487673849</v>
      </c>
      <c r="M10" s="2" t="s">
        <v>72</v>
      </c>
      <c r="N10" s="138">
        <v>284.48399999999998</v>
      </c>
      <c r="O10" s="139">
        <v>128.52736683473339</v>
      </c>
      <c r="P10" s="137">
        <v>45.179119681505249</v>
      </c>
      <c r="Q10" s="139">
        <v>196.22713645532832</v>
      </c>
      <c r="R10" s="137">
        <v>68.976510614069099</v>
      </c>
      <c r="S10" s="139">
        <v>185.76892383948544</v>
      </c>
      <c r="T10" s="137">
        <v>65.300306463451534</v>
      </c>
      <c r="U10" s="139">
        <v>128.52736683473339</v>
      </c>
      <c r="V10" s="137">
        <v>45.179119681505249</v>
      </c>
    </row>
    <row r="11" spans="2:22" s="1" customFormat="1" x14ac:dyDescent="0.2">
      <c r="B11" s="2" t="s">
        <v>73</v>
      </c>
      <c r="C11" s="138">
        <v>284.48399999999998</v>
      </c>
      <c r="D11" s="139">
        <v>0</v>
      </c>
      <c r="E11" s="137">
        <v>0</v>
      </c>
      <c r="F11" s="139">
        <v>222.7278249412914</v>
      </c>
      <c r="G11" s="137">
        <v>78.291863493655683</v>
      </c>
      <c r="H11" s="139">
        <v>288.72782494129137</v>
      </c>
      <c r="I11" s="137">
        <v>101.4917622577338</v>
      </c>
      <c r="J11" s="139">
        <v>0</v>
      </c>
      <c r="K11" s="137">
        <v>0</v>
      </c>
      <c r="M11" s="2" t="s">
        <v>73</v>
      </c>
      <c r="N11" s="138">
        <v>284.48399999999998</v>
      </c>
      <c r="O11" s="139">
        <v>109</v>
      </c>
      <c r="P11" s="137">
        <v>38.314984322492656</v>
      </c>
      <c r="Q11" s="139">
        <v>275</v>
      </c>
      <c r="R11" s="137">
        <v>96.666244850325498</v>
      </c>
      <c r="S11" s="139">
        <v>217</v>
      </c>
      <c r="T11" s="137">
        <v>76.278455027347761</v>
      </c>
      <c r="U11" s="139">
        <v>109</v>
      </c>
      <c r="V11" s="137">
        <v>38.314984322492656</v>
      </c>
    </row>
    <row r="12" spans="2:22" s="1" customFormat="1" x14ac:dyDescent="0.2">
      <c r="B12" s="2" t="s">
        <v>74</v>
      </c>
      <c r="C12" s="138">
        <v>284.48399999999998</v>
      </c>
      <c r="D12" s="139">
        <v>614.28146287903189</v>
      </c>
      <c r="E12" s="137">
        <v>215.9282992642932</v>
      </c>
      <c r="F12" s="139">
        <v>266.56040365950668</v>
      </c>
      <c r="G12" s="137">
        <v>93.699611809278082</v>
      </c>
      <c r="H12" s="139"/>
      <c r="I12" s="137">
        <v>0</v>
      </c>
      <c r="J12" s="139">
        <v>158.53154369640802</v>
      </c>
      <c r="K12" s="137">
        <v>55.725996434389295</v>
      </c>
      <c r="M12" s="2" t="s">
        <v>74</v>
      </c>
      <c r="N12" s="138">
        <v>284.48399999999998</v>
      </c>
      <c r="O12" s="139">
        <v>255.48993937928793</v>
      </c>
      <c r="P12" s="137">
        <v>89.808192861211154</v>
      </c>
      <c r="Q12" s="139">
        <v>215.37904391428967</v>
      </c>
      <c r="R12" s="137">
        <v>75.70866688962812</v>
      </c>
      <c r="S12" s="139">
        <v>290.40294158535704</v>
      </c>
      <c r="T12" s="137">
        <v>102.08058856925419</v>
      </c>
      <c r="U12" s="139">
        <v>255.48993937928793</v>
      </c>
      <c r="V12" s="137">
        <v>89.808192861211154</v>
      </c>
    </row>
    <row r="13" spans="2:22" s="1" customFormat="1" x14ac:dyDescent="0.2">
      <c r="B13" s="2" t="s">
        <v>75</v>
      </c>
      <c r="C13" s="138">
        <v>284.48399999999998</v>
      </c>
      <c r="D13" s="139">
        <v>0</v>
      </c>
      <c r="E13" s="137">
        <v>0</v>
      </c>
      <c r="F13" s="139">
        <v>141.13238378916358</v>
      </c>
      <c r="G13" s="137">
        <v>49.609954791539636</v>
      </c>
      <c r="H13" s="139">
        <v>21.132383789163583</v>
      </c>
      <c r="I13" s="137">
        <v>7.4283206750339517</v>
      </c>
      <c r="J13" s="139">
        <v>6</v>
      </c>
      <c r="K13" s="137">
        <v>2.1090817058252842</v>
      </c>
      <c r="M13" s="2" t="s">
        <v>75</v>
      </c>
      <c r="N13" s="138">
        <v>284.48399999999998</v>
      </c>
      <c r="O13" s="139">
        <v>82</v>
      </c>
      <c r="P13" s="137">
        <v>28.824116646278878</v>
      </c>
      <c r="Q13" s="139">
        <v>46</v>
      </c>
      <c r="R13" s="137">
        <v>16.169626411327176</v>
      </c>
      <c r="S13" s="139">
        <v>49</v>
      </c>
      <c r="T13" s="137">
        <v>17.224167264239817</v>
      </c>
      <c r="U13" s="139">
        <v>82</v>
      </c>
      <c r="V13" s="137">
        <v>28.824116646278878</v>
      </c>
    </row>
    <row r="14" spans="2:22" s="1" customFormat="1" x14ac:dyDescent="0.2">
      <c r="B14" s="2" t="s">
        <v>76</v>
      </c>
      <c r="C14" s="138">
        <v>284.48399999999998</v>
      </c>
      <c r="D14" s="139">
        <v>121.34048739166425</v>
      </c>
      <c r="E14" s="137">
        <v>42.652833688947098</v>
      </c>
      <c r="F14" s="139">
        <v>183.78081333595762</v>
      </c>
      <c r="G14" s="137">
        <v>64.601458548093262</v>
      </c>
      <c r="H14" s="139">
        <v>211.46445228205215</v>
      </c>
      <c r="I14" s="137">
        <v>74.332634623406648</v>
      </c>
      <c r="J14" s="139">
        <v>208.63601699917191</v>
      </c>
      <c r="K14" s="137">
        <v>73.338401104867728</v>
      </c>
      <c r="M14" s="2" t="s">
        <v>76</v>
      </c>
      <c r="N14" s="138">
        <v>284.48399999999998</v>
      </c>
      <c r="O14" s="139">
        <v>92</v>
      </c>
      <c r="P14" s="137">
        <v>32.339252822654352</v>
      </c>
      <c r="Q14" s="139">
        <v>0</v>
      </c>
      <c r="R14" s="137">
        <v>0</v>
      </c>
      <c r="S14" s="139">
        <v>0</v>
      </c>
      <c r="T14" s="137">
        <v>0</v>
      </c>
      <c r="U14" s="139">
        <v>92</v>
      </c>
      <c r="V14" s="137">
        <v>32.339252822654352</v>
      </c>
    </row>
    <row r="15" spans="2:22" s="1" customFormat="1" x14ac:dyDescent="0.2">
      <c r="B15" s="2" t="s">
        <v>77</v>
      </c>
      <c r="C15" s="138">
        <v>284.48399999999998</v>
      </c>
      <c r="D15" s="139">
        <v>146.40721937654587</v>
      </c>
      <c r="E15" s="137">
        <v>51.464131331303648</v>
      </c>
      <c r="F15" s="139">
        <v>188.70837154952019</v>
      </c>
      <c r="G15" s="137">
        <v>66.333562361862249</v>
      </c>
      <c r="H15" s="139">
        <v>332.06445895125643</v>
      </c>
      <c r="I15" s="137">
        <v>116.72517925481098</v>
      </c>
      <c r="J15" s="139">
        <v>301.46094265217425</v>
      </c>
      <c r="K15" s="137">
        <v>105.96762652809096</v>
      </c>
      <c r="M15" s="2" t="s">
        <v>77</v>
      </c>
      <c r="N15" s="138">
        <v>284.48399999999998</v>
      </c>
      <c r="O15" s="139">
        <v>340.44641250782115</v>
      </c>
      <c r="P15" s="137">
        <v>119.67155007234894</v>
      </c>
      <c r="Q15" s="139">
        <v>230.44039548671552</v>
      </c>
      <c r="R15" s="137">
        <v>81.00293706736251</v>
      </c>
      <c r="S15" s="139">
        <v>258.05160703375299</v>
      </c>
      <c r="T15" s="137">
        <v>90.70865392561727</v>
      </c>
      <c r="U15" s="139">
        <v>340.44641250782115</v>
      </c>
      <c r="V15" s="137">
        <v>119.67155007234894</v>
      </c>
    </row>
    <row r="16" spans="2:22" s="1" customFormat="1" x14ac:dyDescent="0.2">
      <c r="B16" s="2" t="s">
        <v>78</v>
      </c>
      <c r="C16" s="140">
        <v>284.48399999999998</v>
      </c>
      <c r="D16" s="139">
        <v>0</v>
      </c>
      <c r="E16" s="137">
        <v>0</v>
      </c>
      <c r="F16" s="139">
        <v>0</v>
      </c>
      <c r="G16" s="137">
        <v>0</v>
      </c>
      <c r="H16" s="139">
        <v>0</v>
      </c>
      <c r="I16" s="137">
        <v>0</v>
      </c>
      <c r="J16" s="139">
        <v>0</v>
      </c>
      <c r="K16" s="137">
        <v>0</v>
      </c>
      <c r="M16" s="2" t="s">
        <v>78</v>
      </c>
      <c r="N16" s="140">
        <v>284.48399999999998</v>
      </c>
      <c r="O16" s="139">
        <v>484</v>
      </c>
      <c r="P16" s="137">
        <v>170.13259093657291</v>
      </c>
      <c r="Q16" s="139">
        <v>222</v>
      </c>
      <c r="R16" s="137">
        <v>78.0360231155355</v>
      </c>
      <c r="S16" s="139">
        <v>0</v>
      </c>
      <c r="T16" s="137">
        <v>0</v>
      </c>
      <c r="U16" s="139">
        <v>484</v>
      </c>
      <c r="V16" s="137">
        <v>170.13259093657291</v>
      </c>
    </row>
    <row r="17" spans="2:22" s="1" customFormat="1" x14ac:dyDescent="0.2">
      <c r="B17" s="2" t="s">
        <v>79</v>
      </c>
      <c r="C17" s="138">
        <v>284.48399999999998</v>
      </c>
      <c r="D17" s="139"/>
      <c r="E17" s="137">
        <v>0</v>
      </c>
      <c r="F17" s="139">
        <v>214.26647519192963</v>
      </c>
      <c r="G17" s="137">
        <v>75.317583833160967</v>
      </c>
      <c r="H17" s="139">
        <v>371.96158870006605</v>
      </c>
      <c r="I17" s="137">
        <v>130.74956366616965</v>
      </c>
      <c r="J17" s="139">
        <v>251.86008375119832</v>
      </c>
      <c r="K17" s="137">
        <v>88.532249177879379</v>
      </c>
      <c r="M17" s="2" t="s">
        <v>79</v>
      </c>
      <c r="N17" s="138">
        <v>284.48399999999998</v>
      </c>
      <c r="O17" s="139">
        <v>1694</v>
      </c>
      <c r="P17" s="137">
        <v>595.46406827800513</v>
      </c>
      <c r="Q17" s="139">
        <v>4396</v>
      </c>
      <c r="R17" s="137">
        <v>1545.2538631346579</v>
      </c>
      <c r="S17" s="139">
        <v>0</v>
      </c>
      <c r="T17" s="137">
        <v>0</v>
      </c>
      <c r="U17" s="139">
        <v>1694</v>
      </c>
      <c r="V17" s="137">
        <v>595.46406827800513</v>
      </c>
    </row>
    <row r="18" spans="2:22" s="1" customFormat="1" x14ac:dyDescent="0.2">
      <c r="B18" s="2" t="s">
        <v>80</v>
      </c>
      <c r="C18" s="138">
        <v>284.48399999999998</v>
      </c>
      <c r="D18" s="139">
        <v>0</v>
      </c>
      <c r="E18" s="137">
        <v>0</v>
      </c>
      <c r="F18" s="139">
        <v>0</v>
      </c>
      <c r="G18" s="137">
        <v>0</v>
      </c>
      <c r="H18" s="139">
        <v>0</v>
      </c>
      <c r="I18" s="137">
        <v>0</v>
      </c>
      <c r="J18" s="139">
        <v>0</v>
      </c>
      <c r="K18" s="137">
        <v>0</v>
      </c>
      <c r="M18" s="2" t="s">
        <v>80</v>
      </c>
      <c r="N18" s="138">
        <v>284.48399999999998</v>
      </c>
      <c r="O18" s="139">
        <v>0</v>
      </c>
      <c r="P18" s="137">
        <v>0</v>
      </c>
      <c r="Q18" s="139">
        <v>0</v>
      </c>
      <c r="R18" s="137">
        <v>0</v>
      </c>
      <c r="S18" s="139">
        <v>0</v>
      </c>
      <c r="T18" s="137">
        <v>0</v>
      </c>
      <c r="U18" s="139">
        <v>0</v>
      </c>
      <c r="V18" s="137">
        <v>0</v>
      </c>
    </row>
    <row r="19" spans="2:22" s="1" customFormat="1" x14ac:dyDescent="0.2">
      <c r="B19" s="2" t="s">
        <v>81</v>
      </c>
      <c r="C19" s="138">
        <v>296.495</v>
      </c>
      <c r="D19" s="139">
        <v>214.97475633162645</v>
      </c>
      <c r="E19" s="137">
        <v>72.505356357316799</v>
      </c>
      <c r="F19" s="139"/>
      <c r="G19" s="137">
        <v>0</v>
      </c>
      <c r="H19" s="139">
        <v>163.83448756515193</v>
      </c>
      <c r="I19" s="137">
        <v>55.257082772104731</v>
      </c>
      <c r="J19" s="139">
        <v>206.53219058810092</v>
      </c>
      <c r="K19" s="137">
        <v>69.657899994300379</v>
      </c>
      <c r="M19" s="2" t="s">
        <v>81</v>
      </c>
      <c r="N19" s="138">
        <v>296.495</v>
      </c>
      <c r="O19" s="139">
        <v>387.48631750578716</v>
      </c>
      <c r="P19" s="137">
        <v>130.68898885505226</v>
      </c>
      <c r="Q19" s="139">
        <v>167.77832037381486</v>
      </c>
      <c r="R19" s="137">
        <v>56.587234312151928</v>
      </c>
      <c r="S19" s="139"/>
      <c r="T19" s="137">
        <v>0</v>
      </c>
      <c r="U19" s="139">
        <v>387.48631750578716</v>
      </c>
      <c r="V19" s="137">
        <v>130.68898885505226</v>
      </c>
    </row>
    <row r="20" spans="2:22" s="1" customFormat="1" x14ac:dyDescent="0.2">
      <c r="B20" s="2" t="s">
        <v>82</v>
      </c>
      <c r="C20" s="138">
        <v>296.495</v>
      </c>
      <c r="D20" s="139">
        <v>0</v>
      </c>
      <c r="E20" s="137">
        <v>0</v>
      </c>
      <c r="F20" s="139">
        <v>0</v>
      </c>
      <c r="G20" s="137">
        <v>0</v>
      </c>
      <c r="H20" s="139">
        <v>0</v>
      </c>
      <c r="I20" s="137">
        <v>0</v>
      </c>
      <c r="J20" s="139">
        <v>0</v>
      </c>
      <c r="K20" s="137">
        <v>0</v>
      </c>
      <c r="M20" s="2" t="s">
        <v>82</v>
      </c>
      <c r="N20" s="138">
        <v>296.495</v>
      </c>
      <c r="O20" s="139">
        <v>5360</v>
      </c>
      <c r="P20" s="137">
        <v>1807.7876524056055</v>
      </c>
      <c r="Q20" s="139">
        <v>0</v>
      </c>
      <c r="R20" s="137">
        <v>0</v>
      </c>
      <c r="S20" s="139">
        <v>0</v>
      </c>
      <c r="T20" s="137">
        <v>0</v>
      </c>
      <c r="U20" s="139">
        <v>5360</v>
      </c>
      <c r="V20" s="137">
        <v>1807.7876524056055</v>
      </c>
    </row>
    <row r="21" spans="2:22" s="1" customFormat="1" x14ac:dyDescent="0.2">
      <c r="B21" s="2" t="s">
        <v>83</v>
      </c>
      <c r="C21" s="138">
        <v>298.51100000000002</v>
      </c>
      <c r="D21" s="139">
        <v>320.74856052522108</v>
      </c>
      <c r="E21" s="137">
        <v>107.44949449943923</v>
      </c>
      <c r="F21" s="139">
        <v>1954.1460426802635</v>
      </c>
      <c r="G21" s="137">
        <v>654.63116691856033</v>
      </c>
      <c r="H21" s="139">
        <v>444.87043256653652</v>
      </c>
      <c r="I21" s="137">
        <v>149.02982890631716</v>
      </c>
      <c r="J21" s="139">
        <v>483.08775315889847</v>
      </c>
      <c r="K21" s="137">
        <v>161.83247959334778</v>
      </c>
      <c r="M21" s="2" t="s">
        <v>83</v>
      </c>
      <c r="N21" s="138">
        <v>298.51100000000002</v>
      </c>
      <c r="O21" s="139"/>
      <c r="P21" s="137">
        <v>0</v>
      </c>
      <c r="Q21" s="139"/>
      <c r="R21" s="137">
        <v>0</v>
      </c>
      <c r="S21" s="139">
        <v>807.3655549652434</v>
      </c>
      <c r="T21" s="137">
        <v>270.464255911924</v>
      </c>
      <c r="U21" s="139"/>
      <c r="V21" s="137">
        <v>0</v>
      </c>
    </row>
    <row r="22" spans="2:22" s="1" customFormat="1" x14ac:dyDescent="0.2">
      <c r="B22" s="2" t="s">
        <v>84</v>
      </c>
      <c r="C22" s="140">
        <v>298.51100000000002</v>
      </c>
      <c r="D22" s="139">
        <v>0</v>
      </c>
      <c r="E22" s="137">
        <v>0</v>
      </c>
      <c r="F22" s="139">
        <v>486.73501618954401</v>
      </c>
      <c r="G22" s="137">
        <v>163.05429823006321</v>
      </c>
      <c r="H22" s="139">
        <v>94</v>
      </c>
      <c r="I22" s="137">
        <v>31.489626847921851</v>
      </c>
      <c r="J22" s="139">
        <v>0</v>
      </c>
      <c r="K22" s="137">
        <v>0</v>
      </c>
      <c r="M22" s="2" t="s">
        <v>84</v>
      </c>
      <c r="N22" s="140">
        <v>298.51100000000002</v>
      </c>
      <c r="O22" s="139">
        <v>207</v>
      </c>
      <c r="P22" s="137">
        <v>69.344178271487479</v>
      </c>
      <c r="Q22" s="139">
        <v>141</v>
      </c>
      <c r="R22" s="137">
        <v>47.234440271882775</v>
      </c>
      <c r="S22" s="139">
        <v>60</v>
      </c>
      <c r="T22" s="137">
        <v>20.099761817822454</v>
      </c>
      <c r="U22" s="139">
        <v>207</v>
      </c>
      <c r="V22" s="137">
        <v>69.344178271487479</v>
      </c>
    </row>
    <row r="23" spans="2:22" s="1" customFormat="1" x14ac:dyDescent="0.2">
      <c r="B23" s="2" t="s">
        <v>85</v>
      </c>
      <c r="C23" s="140">
        <v>298.51100000000002</v>
      </c>
      <c r="D23" s="139">
        <v>122.32521399401065</v>
      </c>
      <c r="E23" s="137">
        <v>40.978461093229612</v>
      </c>
      <c r="F23" s="139">
        <v>241.42959457465616</v>
      </c>
      <c r="G23" s="137">
        <v>80.877955778733821</v>
      </c>
      <c r="H23" s="139"/>
      <c r="I23" s="137">
        <v>0</v>
      </c>
      <c r="J23" s="139"/>
      <c r="K23" s="137">
        <v>0</v>
      </c>
      <c r="M23" s="2" t="s">
        <v>85</v>
      </c>
      <c r="N23" s="140">
        <v>298.51100000000002</v>
      </c>
      <c r="O23" s="139">
        <v>342.62815720763155</v>
      </c>
      <c r="P23" s="137">
        <v>114.77907253254703</v>
      </c>
      <c r="Q23" s="139">
        <v>244.44730787127713</v>
      </c>
      <c r="R23" s="137">
        <v>81.888877753676454</v>
      </c>
      <c r="S23" s="139">
        <v>281.70841459282815</v>
      </c>
      <c r="T23" s="137">
        <v>94.37120058987044</v>
      </c>
      <c r="U23" s="139">
        <v>342.62815720763155</v>
      </c>
      <c r="V23" s="137">
        <v>114.77907253254703</v>
      </c>
    </row>
    <row r="24" spans="2:22" s="1" customFormat="1" x14ac:dyDescent="0.2">
      <c r="B24" s="2" t="s">
        <v>86</v>
      </c>
      <c r="C24" s="140">
        <v>298.51100000000002</v>
      </c>
      <c r="D24" s="139">
        <v>0</v>
      </c>
      <c r="E24" s="137">
        <v>0</v>
      </c>
      <c r="F24" s="139">
        <v>0</v>
      </c>
      <c r="G24" s="137">
        <v>0</v>
      </c>
      <c r="H24" s="139">
        <v>0</v>
      </c>
      <c r="I24" s="137">
        <v>0</v>
      </c>
      <c r="J24" s="139">
        <v>0</v>
      </c>
      <c r="K24" s="137">
        <v>0</v>
      </c>
      <c r="M24" s="2" t="s">
        <v>86</v>
      </c>
      <c r="N24" s="140">
        <v>298.51100000000002</v>
      </c>
      <c r="O24" s="139">
        <v>242</v>
      </c>
      <c r="P24" s="137">
        <v>81.069039331883928</v>
      </c>
      <c r="Q24" s="139">
        <v>0</v>
      </c>
      <c r="R24" s="137">
        <v>0</v>
      </c>
      <c r="S24" s="139">
        <v>0</v>
      </c>
      <c r="T24" s="137">
        <v>0</v>
      </c>
      <c r="U24" s="139">
        <v>242</v>
      </c>
      <c r="V24" s="137">
        <v>81.069039331883928</v>
      </c>
    </row>
    <row r="25" spans="2:22" s="1" customFormat="1" x14ac:dyDescent="0.2">
      <c r="B25" s="2" t="s">
        <v>87</v>
      </c>
      <c r="C25" s="138">
        <v>310.51</v>
      </c>
      <c r="D25" s="139">
        <v>0</v>
      </c>
      <c r="E25" s="137">
        <v>0</v>
      </c>
      <c r="F25" s="139">
        <v>2161</v>
      </c>
      <c r="G25" s="137">
        <v>695.95182119738502</v>
      </c>
      <c r="H25" s="139">
        <v>100</v>
      </c>
      <c r="I25" s="137">
        <v>32.205081961933594</v>
      </c>
      <c r="J25" s="139">
        <v>0</v>
      </c>
      <c r="K25" s="137">
        <v>0</v>
      </c>
      <c r="M25" s="2" t="s">
        <v>87</v>
      </c>
      <c r="N25" s="138">
        <v>310.51</v>
      </c>
      <c r="O25" s="139">
        <v>415</v>
      </c>
      <c r="P25" s="137">
        <v>133.65109014202443</v>
      </c>
      <c r="Q25" s="139">
        <v>519</v>
      </c>
      <c r="R25" s="137">
        <v>167.14437538243536</v>
      </c>
      <c r="S25" s="139">
        <v>361</v>
      </c>
      <c r="T25" s="137">
        <v>116.26034588258028</v>
      </c>
      <c r="U25" s="139">
        <v>415</v>
      </c>
      <c r="V25" s="137">
        <v>133.65109014202443</v>
      </c>
    </row>
    <row r="26" spans="2:22" s="1" customFormat="1" x14ac:dyDescent="0.2">
      <c r="B26" s="2" t="s">
        <v>88</v>
      </c>
      <c r="C26" s="138">
        <v>312.52999999999997</v>
      </c>
      <c r="D26" s="139">
        <v>125</v>
      </c>
      <c r="E26" s="137">
        <v>39.99616036860462</v>
      </c>
      <c r="F26" s="139">
        <v>77</v>
      </c>
      <c r="G26" s="137">
        <v>24.637634787060446</v>
      </c>
      <c r="H26" s="139">
        <v>212</v>
      </c>
      <c r="I26" s="137">
        <v>67.833487985153425</v>
      </c>
      <c r="J26" s="139">
        <v>632</v>
      </c>
      <c r="K26" s="137">
        <v>202.22058682366495</v>
      </c>
      <c r="M26" s="2" t="s">
        <v>88</v>
      </c>
      <c r="N26" s="138">
        <v>312.52999999999997</v>
      </c>
      <c r="O26" s="139">
        <v>146</v>
      </c>
      <c r="P26" s="137">
        <v>46.715515310530193</v>
      </c>
      <c r="Q26" s="139">
        <v>108</v>
      </c>
      <c r="R26" s="137">
        <v>34.556682558474392</v>
      </c>
      <c r="S26" s="139">
        <v>101</v>
      </c>
      <c r="T26" s="137">
        <v>32.316897577832535</v>
      </c>
      <c r="U26" s="139">
        <v>146</v>
      </c>
      <c r="V26" s="137">
        <v>46.715515310530193</v>
      </c>
    </row>
    <row r="27" spans="2:22" s="1" customFormat="1" x14ac:dyDescent="0.2">
      <c r="B27" s="2" t="s">
        <v>85</v>
      </c>
      <c r="C27" s="140">
        <v>312.52999999999997</v>
      </c>
      <c r="D27" s="139">
        <v>0</v>
      </c>
      <c r="E27" s="137">
        <v>0</v>
      </c>
      <c r="F27" s="139">
        <v>0</v>
      </c>
      <c r="G27" s="137">
        <v>0</v>
      </c>
      <c r="H27" s="139">
        <v>0</v>
      </c>
      <c r="I27" s="137">
        <v>0</v>
      </c>
      <c r="J27" s="139">
        <v>0</v>
      </c>
      <c r="K27" s="137">
        <v>0</v>
      </c>
      <c r="M27" s="2" t="s">
        <v>85</v>
      </c>
      <c r="N27" s="140">
        <v>312.52999999999997</v>
      </c>
      <c r="O27" s="139">
        <v>0</v>
      </c>
      <c r="P27" s="137">
        <v>0</v>
      </c>
      <c r="Q27" s="139">
        <v>153</v>
      </c>
      <c r="R27" s="137">
        <v>48.955300291172051</v>
      </c>
      <c r="S27" s="139">
        <v>141</v>
      </c>
      <c r="T27" s="137">
        <v>45.115668895786008</v>
      </c>
      <c r="U27" s="139">
        <v>0</v>
      </c>
      <c r="V27" s="137">
        <v>0</v>
      </c>
    </row>
    <row r="28" spans="2:22" s="1" customFormat="1" x14ac:dyDescent="0.2">
      <c r="B28" s="2" t="s">
        <v>89</v>
      </c>
      <c r="C28" s="141">
        <v>326.56</v>
      </c>
      <c r="D28" s="139">
        <v>0</v>
      </c>
      <c r="E28" s="137">
        <v>0</v>
      </c>
      <c r="F28" s="139">
        <v>85</v>
      </c>
      <c r="G28" s="137">
        <v>26.028907398334152</v>
      </c>
      <c r="H28" s="139">
        <v>99</v>
      </c>
      <c r="I28" s="137">
        <v>30.316021558059774</v>
      </c>
      <c r="J28" s="139">
        <v>0</v>
      </c>
      <c r="K28" s="137">
        <v>0</v>
      </c>
      <c r="M28" s="2" t="s">
        <v>89</v>
      </c>
      <c r="N28" s="141">
        <v>326.56</v>
      </c>
      <c r="O28" s="139">
        <v>250</v>
      </c>
      <c r="P28" s="137">
        <v>76.55560999510044</v>
      </c>
      <c r="Q28" s="139">
        <v>107</v>
      </c>
      <c r="R28" s="137">
        <v>32.765801077902985</v>
      </c>
      <c r="S28" s="139">
        <v>254</v>
      </c>
      <c r="T28" s="137">
        <v>77.780499755022049</v>
      </c>
      <c r="U28" s="139">
        <v>250</v>
      </c>
      <c r="V28" s="137">
        <v>76.55560999510044</v>
      </c>
    </row>
    <row r="29" spans="2:22" s="1" customFormat="1" ht="15" thickBot="1" x14ac:dyDescent="0.25">
      <c r="D29" s="142"/>
      <c r="E29" s="143">
        <v>962.65664915995706</v>
      </c>
      <c r="F29" s="142"/>
      <c r="G29" s="143">
        <v>2466.1419865139965</v>
      </c>
      <c r="H29" s="142"/>
      <c r="I29" s="143">
        <v>1272.1466481655382</v>
      </c>
      <c r="J29" s="142"/>
      <c r="K29" s="143">
        <v>1083.6136802198009</v>
      </c>
      <c r="O29" s="142"/>
      <c r="P29" s="143">
        <v>4017.437004378311</v>
      </c>
      <c r="Q29" s="142"/>
      <c r="R29" s="143">
        <v>2849.4283572409981</v>
      </c>
      <c r="S29" s="142"/>
      <c r="T29" s="143">
        <v>1468.2415563463012</v>
      </c>
      <c r="U29" s="142"/>
      <c r="V29" s="143">
        <v>4017.437004378311</v>
      </c>
    </row>
    <row r="30" spans="2:22" s="1" customFormat="1" x14ac:dyDescent="0.2"/>
  </sheetData>
  <mergeCells count="10">
    <mergeCell ref="U2:V2"/>
    <mergeCell ref="B2:C2"/>
    <mergeCell ref="M2:N2"/>
    <mergeCell ref="O2:P2"/>
    <mergeCell ref="Q2:R2"/>
    <mergeCell ref="S2:T2"/>
    <mergeCell ref="D2:E2"/>
    <mergeCell ref="F2:G2"/>
    <mergeCell ref="H2:I2"/>
    <mergeCell ref="J2:K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O25"/>
  <sheetViews>
    <sheetView workbookViewId="0">
      <selection activeCell="G19" sqref="G19"/>
    </sheetView>
  </sheetViews>
  <sheetFormatPr baseColWidth="10" defaultColWidth="9" defaultRowHeight="14.25" x14ac:dyDescent="0.2"/>
  <cols>
    <col min="1" max="1" width="10.125" customWidth="1"/>
  </cols>
  <sheetData>
    <row r="2" spans="1:41" s="1" customFormat="1" ht="15" x14ac:dyDescent="0.25">
      <c r="A2" s="239" t="s">
        <v>201</v>
      </c>
      <c r="B2" s="239"/>
      <c r="C2" s="239"/>
      <c r="D2" s="239"/>
      <c r="E2" s="239"/>
      <c r="F2" s="239"/>
      <c r="G2" s="239"/>
      <c r="H2" s="239"/>
      <c r="J2" s="243" t="s">
        <v>202</v>
      </c>
      <c r="K2" s="244"/>
      <c r="L2" s="244"/>
      <c r="M2" s="244"/>
      <c r="N2" s="244"/>
      <c r="O2" s="244"/>
      <c r="P2" s="245"/>
      <c r="V2" s="243" t="s">
        <v>203</v>
      </c>
      <c r="W2" s="244"/>
      <c r="X2" s="244"/>
      <c r="Y2" s="244"/>
      <c r="Z2" s="244"/>
      <c r="AA2" s="244"/>
      <c r="AB2" s="245"/>
      <c r="AC2" s="171"/>
      <c r="AD2" s="171"/>
      <c r="AF2" s="243" t="s">
        <v>204</v>
      </c>
      <c r="AG2" s="244"/>
      <c r="AH2" s="244"/>
      <c r="AI2" s="244"/>
      <c r="AJ2" s="244"/>
      <c r="AK2" s="244"/>
      <c r="AL2" s="245"/>
    </row>
    <row r="3" spans="1:41" s="1" customFormat="1" ht="15" x14ac:dyDescent="0.25">
      <c r="A3" s="234" t="s">
        <v>183</v>
      </c>
      <c r="B3" s="240">
        <v>0.37847222222222227</v>
      </c>
      <c r="C3" s="240">
        <v>0.37847222222222227</v>
      </c>
      <c r="D3" s="240">
        <v>0.37847222222222227</v>
      </c>
      <c r="E3" s="240">
        <v>0.47222222222222227</v>
      </c>
      <c r="F3" s="240">
        <v>0.47222222222222227</v>
      </c>
      <c r="G3" s="240">
        <v>0.57222222222222219</v>
      </c>
      <c r="H3" s="240">
        <v>0.57222222222222219</v>
      </c>
      <c r="J3" s="26" t="s">
        <v>183</v>
      </c>
      <c r="K3" s="240">
        <v>0.44305555555555554</v>
      </c>
      <c r="L3" s="240">
        <v>0.44305555555555554</v>
      </c>
      <c r="M3" s="240">
        <v>0.5229166666666667</v>
      </c>
      <c r="N3" s="240">
        <v>0.5229166666666667</v>
      </c>
      <c r="O3" s="240">
        <v>0.60625000000000007</v>
      </c>
      <c r="P3" s="240">
        <v>0.60625000000000007</v>
      </c>
      <c r="V3" s="242" t="s">
        <v>183</v>
      </c>
      <c r="W3" s="240">
        <v>0.42986111111111108</v>
      </c>
      <c r="X3" s="240">
        <v>0.42986111111111108</v>
      </c>
      <c r="Y3" s="240">
        <v>0.48472222222222222</v>
      </c>
      <c r="Z3" s="240">
        <v>0.48472222222222222</v>
      </c>
      <c r="AA3" s="240">
        <v>0.54583333333333328</v>
      </c>
      <c r="AB3" s="240">
        <v>0.54583333333333328</v>
      </c>
      <c r="AC3" s="171"/>
      <c r="AD3" s="171"/>
      <c r="AF3" s="26" t="s">
        <v>183</v>
      </c>
      <c r="AG3" s="240">
        <v>0.44236111111111115</v>
      </c>
      <c r="AH3" s="240">
        <v>0.44236111111111115</v>
      </c>
      <c r="AI3" s="240">
        <v>0.52083333333333337</v>
      </c>
      <c r="AJ3" s="240">
        <v>0.52083333333333337</v>
      </c>
      <c r="AK3" s="240">
        <v>0.60763888888888895</v>
      </c>
      <c r="AL3" s="240">
        <v>0.60763888888888895</v>
      </c>
    </row>
    <row r="4" spans="1:41" s="1" customFormat="1" x14ac:dyDescent="0.2">
      <c r="A4" s="234" t="s">
        <v>185</v>
      </c>
      <c r="B4" s="234">
        <v>0</v>
      </c>
      <c r="C4" s="234">
        <v>7123.9</v>
      </c>
      <c r="D4" s="234">
        <v>2938.91</v>
      </c>
      <c r="E4" s="234">
        <v>0</v>
      </c>
      <c r="F4" s="234">
        <v>2477.83</v>
      </c>
      <c r="G4" s="234">
        <v>3379.6499999999996</v>
      </c>
      <c r="H4" s="234">
        <v>2905.6299999999997</v>
      </c>
      <c r="J4" s="26" t="s">
        <v>185</v>
      </c>
      <c r="K4" s="26">
        <v>2851.52</v>
      </c>
      <c r="L4" s="26">
        <v>6088.19</v>
      </c>
      <c r="M4" s="26">
        <v>4286.43</v>
      </c>
      <c r="N4" s="26">
        <v>1407.9099999999999</v>
      </c>
      <c r="O4" s="26">
        <v>2671.05</v>
      </c>
      <c r="P4" s="26">
        <v>2110.9299999999998</v>
      </c>
      <c r="V4" s="242" t="s">
        <v>185</v>
      </c>
      <c r="W4" s="26">
        <v>2877.32</v>
      </c>
      <c r="X4" s="26">
        <v>1645.7400000000002</v>
      </c>
      <c r="Y4" s="26">
        <v>1934.75</v>
      </c>
      <c r="Z4" s="26">
        <v>1029.77</v>
      </c>
      <c r="AA4" s="26">
        <v>0</v>
      </c>
      <c r="AB4" s="26">
        <v>196649.47</v>
      </c>
      <c r="AF4" s="26" t="s">
        <v>185</v>
      </c>
      <c r="AG4" s="26">
        <v>4236.1099999999997</v>
      </c>
      <c r="AH4" s="26">
        <v>3393.7999999999997</v>
      </c>
      <c r="AI4" s="26">
        <v>12185.75</v>
      </c>
      <c r="AJ4" s="26">
        <v>2616.6499999999996</v>
      </c>
      <c r="AK4" s="26">
        <v>1302.6599999999999</v>
      </c>
      <c r="AL4" s="26">
        <v>6841.82</v>
      </c>
    </row>
    <row r="5" spans="1:41" s="1" customFormat="1" x14ac:dyDescent="0.2">
      <c r="A5" s="234" t="s">
        <v>186</v>
      </c>
      <c r="B5" s="234">
        <v>24245.55</v>
      </c>
      <c r="C5" s="234">
        <v>12490.58</v>
      </c>
      <c r="D5" s="234">
        <v>3690.66</v>
      </c>
      <c r="E5" s="234">
        <v>21723.510000000002</v>
      </c>
      <c r="F5" s="234">
        <v>20914.2</v>
      </c>
      <c r="G5" s="234">
        <v>24848.689999999995</v>
      </c>
      <c r="H5" s="234">
        <v>14478</v>
      </c>
      <c r="J5" s="26" t="s">
        <v>186</v>
      </c>
      <c r="K5" s="26">
        <v>37607.269999999997</v>
      </c>
      <c r="L5" s="26">
        <v>28291.71</v>
      </c>
      <c r="M5" s="26">
        <v>23836.47</v>
      </c>
      <c r="N5" s="26">
        <v>18148.78</v>
      </c>
      <c r="O5" s="26">
        <v>17969.84</v>
      </c>
      <c r="P5" s="26">
        <v>30400.95</v>
      </c>
      <c r="V5" s="242" t="s">
        <v>186</v>
      </c>
      <c r="W5" s="26">
        <v>16014.289999999997</v>
      </c>
      <c r="X5" s="26">
        <v>15020.130000000001</v>
      </c>
      <c r="Y5" s="26">
        <v>13232.94</v>
      </c>
      <c r="Z5" s="26">
        <v>20711.57</v>
      </c>
      <c r="AA5" s="26">
        <v>39280.159999999996</v>
      </c>
      <c r="AB5" s="26">
        <v>48950.06</v>
      </c>
      <c r="AF5" s="26" t="s">
        <v>186</v>
      </c>
      <c r="AG5" s="26">
        <v>47034.64</v>
      </c>
      <c r="AH5" s="26">
        <v>32729.74</v>
      </c>
      <c r="AI5" s="26">
        <v>29704.859999999997</v>
      </c>
      <c r="AJ5" s="26">
        <v>31962.430000000004</v>
      </c>
      <c r="AK5" s="26">
        <v>28665.419999999995</v>
      </c>
      <c r="AL5" s="26">
        <v>24051.5</v>
      </c>
    </row>
    <row r="6" spans="1:41" s="1" customFormat="1" x14ac:dyDescent="0.2">
      <c r="A6" s="234" t="s">
        <v>187</v>
      </c>
      <c r="B6" s="234">
        <v>1737.08</v>
      </c>
      <c r="C6" s="234">
        <v>0</v>
      </c>
      <c r="D6" s="234">
        <v>0</v>
      </c>
      <c r="E6" s="234">
        <v>0</v>
      </c>
      <c r="F6" s="234">
        <v>2461.7200000000003</v>
      </c>
      <c r="G6" s="234">
        <v>0</v>
      </c>
      <c r="H6" s="234">
        <v>1790.74</v>
      </c>
      <c r="J6" s="26" t="s">
        <v>187</v>
      </c>
      <c r="K6" s="26">
        <v>11302.18</v>
      </c>
      <c r="L6" s="26">
        <v>6505.58</v>
      </c>
      <c r="M6" s="26">
        <v>2092.54</v>
      </c>
      <c r="N6" s="26">
        <v>3162.4500000000003</v>
      </c>
      <c r="O6" s="26">
        <v>2536.33</v>
      </c>
      <c r="P6" s="26">
        <v>4237.28</v>
      </c>
      <c r="V6" s="242" t="s">
        <v>187</v>
      </c>
      <c r="W6" s="26">
        <v>6447.619999999999</v>
      </c>
      <c r="X6" s="26">
        <v>6418.8799999999992</v>
      </c>
      <c r="Y6" s="26">
        <v>6047.3899999999994</v>
      </c>
      <c r="Z6" s="26">
        <v>1919.54</v>
      </c>
      <c r="AA6" s="26">
        <v>2853.0099999999998</v>
      </c>
      <c r="AB6" s="26">
        <v>153033.46000000002</v>
      </c>
      <c r="AF6" s="26" t="s">
        <v>187</v>
      </c>
      <c r="AG6" s="26">
        <v>14068.130000000001</v>
      </c>
      <c r="AH6" s="26">
        <v>4199.7299999999996</v>
      </c>
      <c r="AI6" s="26">
        <v>5463.9499999999989</v>
      </c>
      <c r="AJ6" s="26">
        <v>5693.57</v>
      </c>
      <c r="AK6" s="26">
        <v>4840.68</v>
      </c>
      <c r="AL6" s="26">
        <v>25521.440000000002</v>
      </c>
    </row>
    <row r="7" spans="1:41" s="1" customFormat="1" x14ac:dyDescent="0.2">
      <c r="A7" s="234" t="s">
        <v>188</v>
      </c>
      <c r="B7" s="234">
        <v>0</v>
      </c>
      <c r="C7" s="234">
        <v>0</v>
      </c>
      <c r="D7" s="234">
        <v>0</v>
      </c>
      <c r="E7" s="234">
        <v>0</v>
      </c>
      <c r="F7" s="234">
        <v>0</v>
      </c>
      <c r="G7" s="234">
        <v>0</v>
      </c>
      <c r="H7" s="234">
        <v>0</v>
      </c>
      <c r="J7" s="26" t="s">
        <v>188</v>
      </c>
      <c r="K7" s="26">
        <v>0</v>
      </c>
      <c r="L7" s="26">
        <v>0</v>
      </c>
      <c r="M7" s="26">
        <v>0</v>
      </c>
      <c r="N7" s="26">
        <v>0</v>
      </c>
      <c r="O7" s="26">
        <v>0</v>
      </c>
      <c r="P7" s="26">
        <v>0</v>
      </c>
      <c r="V7" s="242" t="s">
        <v>188</v>
      </c>
      <c r="W7" s="26">
        <v>0</v>
      </c>
      <c r="X7" s="26">
        <v>0</v>
      </c>
      <c r="Y7" s="26">
        <v>1040.94</v>
      </c>
      <c r="Z7" s="26">
        <v>0</v>
      </c>
      <c r="AA7" s="26">
        <v>0</v>
      </c>
      <c r="AB7" s="26">
        <v>1561.5</v>
      </c>
      <c r="AF7" s="26" t="s">
        <v>188</v>
      </c>
      <c r="AG7" s="26">
        <v>2159.0100000000002</v>
      </c>
      <c r="AH7" s="26">
        <v>1709.18</v>
      </c>
      <c r="AI7" s="26">
        <v>1573.61</v>
      </c>
      <c r="AJ7" s="26">
        <v>1435.73</v>
      </c>
      <c r="AK7" s="26">
        <v>2373.5699999999997</v>
      </c>
      <c r="AL7" s="26">
        <v>2145.75</v>
      </c>
    </row>
    <row r="8" spans="1:41" s="1" customFormat="1" x14ac:dyDescent="0.2">
      <c r="A8" s="234" t="s">
        <v>189</v>
      </c>
      <c r="B8" s="234">
        <v>0</v>
      </c>
      <c r="C8" s="234">
        <v>1967.73</v>
      </c>
      <c r="D8" s="234">
        <v>5233.4800000000005</v>
      </c>
      <c r="E8" s="234">
        <v>0</v>
      </c>
      <c r="F8" s="234">
        <v>2142.96</v>
      </c>
      <c r="G8" s="234">
        <v>2535.2399999999998</v>
      </c>
      <c r="H8" s="234">
        <v>3468.73</v>
      </c>
      <c r="J8" s="26" t="s">
        <v>189</v>
      </c>
      <c r="K8" s="26">
        <v>2205.14</v>
      </c>
      <c r="L8" s="26">
        <v>6494.81</v>
      </c>
      <c r="M8" s="26">
        <v>2417.9900000000002</v>
      </c>
      <c r="N8" s="26">
        <v>8533.8799999999992</v>
      </c>
      <c r="O8" s="26">
        <v>0</v>
      </c>
      <c r="P8" s="26">
        <v>4662.5199999999995</v>
      </c>
      <c r="V8" s="242" t="s">
        <v>189</v>
      </c>
      <c r="W8" s="26">
        <v>1347.04</v>
      </c>
      <c r="X8" s="26">
        <v>11376.839999999998</v>
      </c>
      <c r="Y8" s="26">
        <v>7509.2</v>
      </c>
      <c r="Z8" s="26">
        <v>3597.4599999999996</v>
      </c>
      <c r="AA8" s="26">
        <v>0</v>
      </c>
      <c r="AB8" s="26">
        <v>0</v>
      </c>
      <c r="AF8" s="26" t="s">
        <v>189</v>
      </c>
      <c r="AG8" s="26">
        <v>3966.31</v>
      </c>
      <c r="AH8" s="26">
        <v>12325.58</v>
      </c>
      <c r="AI8" s="26">
        <v>33195.17</v>
      </c>
      <c r="AJ8" s="26">
        <v>19921.599999999999</v>
      </c>
      <c r="AK8" s="26">
        <v>4566.99</v>
      </c>
      <c r="AL8" s="26">
        <v>19492.260000000002</v>
      </c>
    </row>
    <row r="9" spans="1:41" s="1" customFormat="1" x14ac:dyDescent="0.2">
      <c r="A9" s="234" t="s">
        <v>190</v>
      </c>
      <c r="B9" s="234">
        <v>34267.979999999996</v>
      </c>
      <c r="C9" s="234">
        <v>16213.259999999998</v>
      </c>
      <c r="D9" s="234">
        <v>10863.38</v>
      </c>
      <c r="E9" s="234">
        <v>19120.96</v>
      </c>
      <c r="F9" s="234">
        <v>25152.959999999999</v>
      </c>
      <c r="G9" s="234">
        <v>37208.300000000003</v>
      </c>
      <c r="H9" s="234">
        <v>25594.04</v>
      </c>
      <c r="J9" s="26" t="s">
        <v>190</v>
      </c>
      <c r="K9" s="26">
        <v>12658.8</v>
      </c>
      <c r="L9" s="26">
        <v>18173.68</v>
      </c>
      <c r="M9" s="26">
        <v>12625.86</v>
      </c>
      <c r="N9" s="26">
        <v>7263.81</v>
      </c>
      <c r="O9" s="26">
        <v>0</v>
      </c>
      <c r="P9" s="26">
        <v>8630.7799999999988</v>
      </c>
      <c r="V9" s="242" t="s">
        <v>190</v>
      </c>
      <c r="W9" s="26">
        <v>8716.6</v>
      </c>
      <c r="X9" s="26">
        <v>6383.58</v>
      </c>
      <c r="Y9" s="26">
        <v>6770.29</v>
      </c>
      <c r="Z9" s="26">
        <v>0</v>
      </c>
      <c r="AA9" s="26">
        <v>10133.82</v>
      </c>
      <c r="AB9" s="26">
        <v>41245.51</v>
      </c>
      <c r="AF9" s="26" t="s">
        <v>190</v>
      </c>
      <c r="AG9" s="26">
        <v>28205.510000000002</v>
      </c>
      <c r="AH9" s="26">
        <v>17005.739999999998</v>
      </c>
      <c r="AI9" s="26">
        <v>1216.2299999999998</v>
      </c>
      <c r="AJ9" s="26">
        <v>13644.430000000002</v>
      </c>
      <c r="AK9" s="26">
        <v>5345.5199999999995</v>
      </c>
      <c r="AL9" s="26">
        <v>11658.699999999999</v>
      </c>
    </row>
    <row r="10" spans="1:41" s="1" customFormat="1" x14ac:dyDescent="0.2">
      <c r="A10" s="234" t="s">
        <v>129</v>
      </c>
      <c r="B10" s="234">
        <v>3277.69</v>
      </c>
      <c r="C10" s="234">
        <v>0</v>
      </c>
      <c r="D10" s="234">
        <v>0</v>
      </c>
      <c r="E10" s="234">
        <v>1783.96</v>
      </c>
      <c r="F10" s="234">
        <v>8291.7099999999991</v>
      </c>
      <c r="G10" s="234">
        <v>0</v>
      </c>
      <c r="H10" s="234">
        <v>2711.74</v>
      </c>
      <c r="J10" s="26" t="s">
        <v>129</v>
      </c>
      <c r="K10" s="26">
        <v>4274.57</v>
      </c>
      <c r="L10" s="26">
        <v>0</v>
      </c>
      <c r="M10" s="26">
        <v>2586.4899999999998</v>
      </c>
      <c r="N10" s="26">
        <v>0</v>
      </c>
      <c r="O10" s="26">
        <v>0</v>
      </c>
      <c r="P10" s="26">
        <v>2269.88</v>
      </c>
      <c r="V10" s="242" t="s">
        <v>129</v>
      </c>
      <c r="W10" s="26">
        <v>4224.3599999999997</v>
      </c>
      <c r="X10" s="26">
        <v>2630.9399999999996</v>
      </c>
      <c r="Y10" s="26">
        <v>1003.98</v>
      </c>
      <c r="Z10" s="26">
        <v>4040.07</v>
      </c>
      <c r="AA10" s="26">
        <v>6243.99</v>
      </c>
      <c r="AB10" s="26">
        <v>0</v>
      </c>
      <c r="AF10" s="26" t="s">
        <v>129</v>
      </c>
      <c r="AG10" s="26">
        <v>6232.61</v>
      </c>
      <c r="AH10" s="26">
        <v>5592.25</v>
      </c>
      <c r="AI10" s="26">
        <v>7130.05</v>
      </c>
      <c r="AJ10" s="26">
        <v>3669.71</v>
      </c>
      <c r="AK10" s="26">
        <v>638.1099999999999</v>
      </c>
      <c r="AL10" s="26">
        <v>4814.66</v>
      </c>
    </row>
    <row r="11" spans="1:41" s="1" customFormat="1" x14ac:dyDescent="0.2">
      <c r="A11" s="234" t="s">
        <v>114</v>
      </c>
      <c r="B11" s="234">
        <v>83885.39</v>
      </c>
      <c r="C11" s="234">
        <v>29952.899999999998</v>
      </c>
      <c r="D11" s="234">
        <v>3120.3199999999997</v>
      </c>
      <c r="E11" s="234">
        <v>12969.82</v>
      </c>
      <c r="F11" s="234">
        <v>30373.289999999997</v>
      </c>
      <c r="G11" s="234">
        <v>110615.07999999999</v>
      </c>
      <c r="H11" s="234">
        <v>114671.09000000001</v>
      </c>
      <c r="J11" s="26" t="s">
        <v>114</v>
      </c>
      <c r="K11" s="26">
        <v>21648.469999999998</v>
      </c>
      <c r="L11" s="26">
        <v>35381.039999999994</v>
      </c>
      <c r="M11" s="26">
        <v>24738.37</v>
      </c>
      <c r="N11" s="26">
        <v>13764.77</v>
      </c>
      <c r="O11" s="26">
        <v>11827.910000000002</v>
      </c>
      <c r="P11" s="26">
        <v>15830.080000000002</v>
      </c>
      <c r="V11" s="242" t="s">
        <v>114</v>
      </c>
      <c r="W11" s="26">
        <v>19458.479999999996</v>
      </c>
      <c r="X11" s="26">
        <v>13812.539999999997</v>
      </c>
      <c r="Y11" s="26">
        <v>12344.590000000002</v>
      </c>
      <c r="Z11" s="26">
        <v>22688.47</v>
      </c>
      <c r="AA11" s="26">
        <v>36767.1</v>
      </c>
      <c r="AB11" s="26">
        <v>316036.08999999997</v>
      </c>
      <c r="AF11" s="26" t="s">
        <v>114</v>
      </c>
      <c r="AG11" s="26">
        <v>30283.119999999999</v>
      </c>
      <c r="AH11" s="26">
        <v>27737.720000000008</v>
      </c>
      <c r="AI11" s="26">
        <v>23963.74</v>
      </c>
      <c r="AJ11" s="26">
        <v>16950.18</v>
      </c>
      <c r="AK11" s="26">
        <v>26069.1</v>
      </c>
      <c r="AL11" s="26">
        <v>22618.489999999998</v>
      </c>
    </row>
    <row r="12" spans="1:41" s="1" customFormat="1" x14ac:dyDescent="0.2"/>
    <row r="13" spans="1:41" s="1" customFormat="1" x14ac:dyDescent="0.2"/>
    <row r="14" spans="1:41" s="1" customFormat="1" ht="15" x14ac:dyDescent="0.25">
      <c r="A14" s="241" t="s">
        <v>205</v>
      </c>
      <c r="B14" s="241"/>
      <c r="C14" s="241"/>
      <c r="D14" s="241"/>
      <c r="E14" s="241"/>
      <c r="F14" s="241"/>
      <c r="J14" s="243" t="s">
        <v>206</v>
      </c>
      <c r="K14" s="244"/>
      <c r="L14" s="244"/>
      <c r="M14" s="244"/>
      <c r="N14" s="244"/>
      <c r="O14" s="244"/>
      <c r="P14" s="244"/>
      <c r="Q14" s="244"/>
      <c r="R14" s="244"/>
      <c r="S14" s="245"/>
      <c r="V14" s="241" t="s">
        <v>207</v>
      </c>
      <c r="W14" s="241"/>
      <c r="X14" s="241"/>
      <c r="Y14" s="241"/>
      <c r="Z14" s="241"/>
      <c r="AA14" s="241"/>
      <c r="AB14" s="170"/>
      <c r="AF14" s="241" t="s">
        <v>208</v>
      </c>
      <c r="AG14" s="241"/>
      <c r="AH14" s="241"/>
      <c r="AI14" s="241"/>
      <c r="AJ14" s="241"/>
      <c r="AK14" s="241"/>
      <c r="AL14" s="241"/>
      <c r="AM14" s="241"/>
      <c r="AN14" s="241"/>
      <c r="AO14" s="241"/>
    </row>
    <row r="15" spans="1:41" s="1" customFormat="1" ht="15" x14ac:dyDescent="0.25">
      <c r="A15" s="26" t="s">
        <v>183</v>
      </c>
      <c r="B15" s="240">
        <v>0.3666666666666667</v>
      </c>
      <c r="C15" s="240">
        <v>0.3666666666666667</v>
      </c>
      <c r="D15" s="240">
        <v>0.4375</v>
      </c>
      <c r="E15" s="240">
        <v>0.4375</v>
      </c>
      <c r="F15" s="240">
        <v>0.52083333333333337</v>
      </c>
      <c r="J15" s="26" t="s">
        <v>183</v>
      </c>
      <c r="K15" s="240">
        <v>0.3666666666666667</v>
      </c>
      <c r="L15" s="240">
        <v>0.3666666666666667</v>
      </c>
      <c r="M15" s="240">
        <v>0.3666666666666667</v>
      </c>
      <c r="N15" s="240">
        <v>0.4375</v>
      </c>
      <c r="O15" s="240">
        <v>0.4375</v>
      </c>
      <c r="P15" s="240">
        <v>0.4375</v>
      </c>
      <c r="Q15" s="240">
        <v>0.52083333333333337</v>
      </c>
      <c r="R15" s="240">
        <v>0.52083333333333337</v>
      </c>
      <c r="S15" s="240">
        <v>0.52083333333333337</v>
      </c>
      <c r="V15" s="26" t="s">
        <v>183</v>
      </c>
      <c r="W15" s="240">
        <v>0.42986111111111108</v>
      </c>
      <c r="X15" s="240">
        <v>0.42986111111111108</v>
      </c>
      <c r="Y15" s="240">
        <v>0.48472222222222222</v>
      </c>
      <c r="Z15" s="240">
        <v>0.54583333333333328</v>
      </c>
      <c r="AA15" s="240">
        <v>0.54583333333333328</v>
      </c>
      <c r="AB15" s="171"/>
      <c r="AF15" s="26" t="s">
        <v>183</v>
      </c>
      <c r="AG15" s="240">
        <v>0.40277777777777773</v>
      </c>
      <c r="AH15" s="240">
        <v>0.40277777777777773</v>
      </c>
      <c r="AI15" s="240">
        <v>0.40277777777777773</v>
      </c>
      <c r="AJ15" s="240">
        <v>0.47430555555555554</v>
      </c>
      <c r="AK15" s="240">
        <v>0.47430555555555554</v>
      </c>
      <c r="AL15" s="240">
        <v>0.47430555555555554</v>
      </c>
      <c r="AM15" s="240">
        <v>0.55486111111111114</v>
      </c>
      <c r="AN15" s="240">
        <v>0.55486111111111114</v>
      </c>
      <c r="AO15" s="240">
        <v>0.55486111111111114</v>
      </c>
    </row>
    <row r="16" spans="1:41" s="1" customFormat="1" x14ac:dyDescent="0.2">
      <c r="A16" s="26" t="s">
        <v>185</v>
      </c>
      <c r="B16" s="26">
        <v>7622.5199999999995</v>
      </c>
      <c r="C16" s="26">
        <v>42332.67</v>
      </c>
      <c r="D16" s="26">
        <v>44386.840000000004</v>
      </c>
      <c r="E16" s="26">
        <v>4146.4799999999996</v>
      </c>
      <c r="F16" s="26">
        <v>1039.6199999999999</v>
      </c>
      <c r="J16" s="26" t="s">
        <v>185</v>
      </c>
      <c r="K16" s="26">
        <v>13262.75</v>
      </c>
      <c r="L16" s="26">
        <v>5514.26</v>
      </c>
      <c r="M16" s="26">
        <v>38507.960000000006</v>
      </c>
      <c r="N16" s="26">
        <v>0</v>
      </c>
      <c r="O16" s="26">
        <v>12000.54</v>
      </c>
      <c r="P16" s="26">
        <v>0</v>
      </c>
      <c r="Q16" s="26">
        <v>9334.4299999999985</v>
      </c>
      <c r="R16" s="26">
        <v>1893.9399999999998</v>
      </c>
      <c r="S16" s="26">
        <v>0</v>
      </c>
      <c r="V16" s="26" t="s">
        <v>185</v>
      </c>
      <c r="W16" s="26">
        <v>853.16</v>
      </c>
      <c r="X16" s="26">
        <v>98986.01</v>
      </c>
      <c r="Y16" s="26">
        <v>2146.6799999999998</v>
      </c>
      <c r="Z16" s="26">
        <v>1401.05</v>
      </c>
      <c r="AA16" s="26">
        <v>46067.229999999996</v>
      </c>
      <c r="AF16" s="26" t="s">
        <v>185</v>
      </c>
      <c r="AG16" s="26">
        <v>586.69999999999993</v>
      </c>
      <c r="AH16" s="26">
        <v>823.96</v>
      </c>
      <c r="AI16" s="26">
        <v>0</v>
      </c>
      <c r="AJ16" s="26">
        <v>1818.1799999999998</v>
      </c>
      <c r="AK16" s="26">
        <v>952.52</v>
      </c>
      <c r="AL16" s="26">
        <v>4028.83</v>
      </c>
      <c r="AM16" s="26">
        <v>583.42999999999995</v>
      </c>
      <c r="AN16" s="26">
        <v>1398.1399999999999</v>
      </c>
      <c r="AO16" s="26">
        <v>2071.19</v>
      </c>
    </row>
    <row r="17" spans="1:41" s="1" customFormat="1" x14ac:dyDescent="0.2">
      <c r="A17" s="26" t="s">
        <v>186</v>
      </c>
      <c r="B17" s="26">
        <v>12308.310000000001</v>
      </c>
      <c r="C17" s="26">
        <v>7556.0099999999993</v>
      </c>
      <c r="D17" s="26">
        <v>1249</v>
      </c>
      <c r="E17" s="26">
        <v>5602.1999999999989</v>
      </c>
      <c r="F17" s="26">
        <v>11694.17</v>
      </c>
      <c r="J17" s="26" t="s">
        <v>186</v>
      </c>
      <c r="K17" s="26">
        <v>6702.4699999999993</v>
      </c>
      <c r="L17" s="26">
        <v>0</v>
      </c>
      <c r="M17" s="26">
        <v>7326.369999999999</v>
      </c>
      <c r="N17" s="26">
        <v>687.37</v>
      </c>
      <c r="O17" s="26">
        <v>5946.72</v>
      </c>
      <c r="P17" s="26">
        <v>0</v>
      </c>
      <c r="Q17" s="26">
        <v>8726.4199999999983</v>
      </c>
      <c r="R17" s="26">
        <v>32790.619999999995</v>
      </c>
      <c r="S17" s="26">
        <v>0</v>
      </c>
      <c r="V17" s="26" t="s">
        <v>186</v>
      </c>
      <c r="W17" s="26">
        <v>73789.5</v>
      </c>
      <c r="X17" s="26">
        <v>7905.42</v>
      </c>
      <c r="Y17" s="26">
        <v>9589.25</v>
      </c>
      <c r="Z17" s="26">
        <v>11891.49</v>
      </c>
      <c r="AA17" s="26">
        <v>25067.16</v>
      </c>
      <c r="AF17" s="26" t="s">
        <v>186</v>
      </c>
      <c r="AG17" s="26">
        <v>6079.57</v>
      </c>
      <c r="AH17" s="26">
        <v>5971.63</v>
      </c>
      <c r="AI17" s="26">
        <v>3344.86</v>
      </c>
      <c r="AJ17" s="26">
        <v>21422.039999999997</v>
      </c>
      <c r="AK17" s="26">
        <v>30968.67</v>
      </c>
      <c r="AL17" s="26">
        <v>8497.0499999999993</v>
      </c>
      <c r="AM17" s="26">
        <v>164173.84999999998</v>
      </c>
      <c r="AN17" s="26">
        <v>11141.490000000002</v>
      </c>
      <c r="AO17" s="26">
        <v>12048.52</v>
      </c>
    </row>
    <row r="18" spans="1:41" s="1" customFormat="1" x14ac:dyDescent="0.2">
      <c r="A18" s="26" t="s">
        <v>187</v>
      </c>
      <c r="B18" s="26">
        <v>1386995.9999999998</v>
      </c>
      <c r="C18" s="26">
        <v>1047558.85</v>
      </c>
      <c r="D18" s="26">
        <v>26802.739999999998</v>
      </c>
      <c r="E18" s="26">
        <v>5646.36</v>
      </c>
      <c r="F18" s="26">
        <v>3752.5899999999997</v>
      </c>
      <c r="J18" s="26" t="s">
        <v>187</v>
      </c>
      <c r="K18" s="26">
        <v>14033.619999999999</v>
      </c>
      <c r="L18" s="26">
        <v>12645.68</v>
      </c>
      <c r="M18" s="26">
        <v>11227.15</v>
      </c>
      <c r="N18" s="26">
        <v>11371.499999999998</v>
      </c>
      <c r="O18" s="26">
        <v>10793.1</v>
      </c>
      <c r="P18" s="26">
        <v>11629</v>
      </c>
      <c r="Q18" s="26">
        <v>5330.37</v>
      </c>
      <c r="R18" s="26">
        <v>12584.71</v>
      </c>
      <c r="S18" s="26">
        <v>0</v>
      </c>
      <c r="V18" s="26" t="s">
        <v>187</v>
      </c>
      <c r="W18" s="26">
        <v>5218.1000000000004</v>
      </c>
      <c r="X18" s="26">
        <v>12071.24</v>
      </c>
      <c r="Y18" s="26">
        <v>10975.32</v>
      </c>
      <c r="Z18" s="26">
        <v>15011.079999999998</v>
      </c>
      <c r="AA18" s="26">
        <v>219002.87</v>
      </c>
      <c r="AF18" s="26" t="s">
        <v>187</v>
      </c>
      <c r="AG18" s="26">
        <v>14219.8</v>
      </c>
      <c r="AH18" s="26">
        <v>6933.65</v>
      </c>
      <c r="AI18" s="26">
        <v>10394.17</v>
      </c>
      <c r="AJ18" s="26">
        <v>9413.57</v>
      </c>
      <c r="AK18" s="26">
        <v>15494.5</v>
      </c>
      <c r="AL18" s="26">
        <v>10162.49</v>
      </c>
      <c r="AM18" s="26">
        <v>1844525.4899999998</v>
      </c>
      <c r="AN18" s="26">
        <v>11290.24</v>
      </c>
      <c r="AO18" s="26">
        <v>2959.4800000000005</v>
      </c>
    </row>
    <row r="19" spans="1:41" s="1" customFormat="1" x14ac:dyDescent="0.2">
      <c r="A19" s="26" t="s">
        <v>188</v>
      </c>
      <c r="B19" s="26">
        <v>260203.74999999997</v>
      </c>
      <c r="C19" s="26">
        <v>48890.880000000005</v>
      </c>
      <c r="D19" s="26">
        <v>1059.4099999999999</v>
      </c>
      <c r="E19" s="26">
        <v>0</v>
      </c>
      <c r="F19" s="26">
        <v>0</v>
      </c>
      <c r="J19" s="26" t="s">
        <v>188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0</v>
      </c>
      <c r="Q19" s="26">
        <v>0</v>
      </c>
      <c r="R19" s="26">
        <v>0</v>
      </c>
      <c r="S19" s="26">
        <v>0</v>
      </c>
      <c r="V19" s="26" t="s">
        <v>188</v>
      </c>
      <c r="W19" s="26">
        <v>0</v>
      </c>
      <c r="X19" s="26">
        <v>0</v>
      </c>
      <c r="Y19" s="26">
        <v>0</v>
      </c>
      <c r="Z19" s="26">
        <v>0</v>
      </c>
      <c r="AA19" s="26">
        <v>3909.6</v>
      </c>
      <c r="AF19" s="26" t="s">
        <v>188</v>
      </c>
      <c r="AG19" s="26">
        <v>0</v>
      </c>
      <c r="AH19" s="26">
        <v>0</v>
      </c>
      <c r="AI19" s="26">
        <v>0</v>
      </c>
      <c r="AJ19" s="26">
        <v>0</v>
      </c>
      <c r="AK19" s="26">
        <v>0</v>
      </c>
      <c r="AL19" s="26">
        <v>0</v>
      </c>
      <c r="AM19" s="26">
        <v>0</v>
      </c>
      <c r="AN19" s="26">
        <v>0</v>
      </c>
      <c r="AO19" s="26">
        <v>0</v>
      </c>
    </row>
    <row r="20" spans="1:41" s="1" customFormat="1" x14ac:dyDescent="0.2">
      <c r="A20" s="26" t="s">
        <v>189</v>
      </c>
      <c r="B20" s="26">
        <v>0</v>
      </c>
      <c r="C20" s="26">
        <v>0</v>
      </c>
      <c r="D20" s="26">
        <v>0</v>
      </c>
      <c r="E20" s="26">
        <v>0</v>
      </c>
      <c r="F20" s="26">
        <v>0</v>
      </c>
      <c r="J20" s="26" t="s">
        <v>189</v>
      </c>
      <c r="K20" s="26">
        <v>0</v>
      </c>
      <c r="L20" s="26">
        <v>1257.1799999999998</v>
      </c>
      <c r="M20" s="26">
        <v>1516.82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V20" s="26" t="s">
        <v>189</v>
      </c>
      <c r="W20" s="26">
        <v>728.41</v>
      </c>
      <c r="X20" s="26">
        <v>0</v>
      </c>
      <c r="Y20" s="26">
        <v>0</v>
      </c>
      <c r="Z20" s="26">
        <v>797.71</v>
      </c>
      <c r="AA20" s="26">
        <v>959.59</v>
      </c>
      <c r="AF20" s="26" t="s">
        <v>189</v>
      </c>
      <c r="AG20" s="26">
        <v>14478.619999999999</v>
      </c>
      <c r="AH20" s="26">
        <v>6912.2199999999993</v>
      </c>
      <c r="AI20" s="26">
        <v>13524.449999999999</v>
      </c>
      <c r="AJ20" s="26">
        <v>12182.130000000001</v>
      </c>
      <c r="AK20" s="26">
        <v>12588.17</v>
      </c>
      <c r="AL20" s="26">
        <v>6100.05</v>
      </c>
      <c r="AM20" s="26">
        <v>4832.3799999999992</v>
      </c>
      <c r="AN20" s="26">
        <v>4049.41</v>
      </c>
      <c r="AO20" s="26">
        <v>9599.3700000000008</v>
      </c>
    </row>
    <row r="21" spans="1:41" s="1" customFormat="1" x14ac:dyDescent="0.2">
      <c r="A21" s="26" t="s">
        <v>190</v>
      </c>
      <c r="B21" s="26">
        <v>216507.27</v>
      </c>
      <c r="C21" s="26">
        <v>189577.62999999998</v>
      </c>
      <c r="D21" s="26">
        <v>19029.73</v>
      </c>
      <c r="E21" s="26">
        <v>3820.43</v>
      </c>
      <c r="F21" s="26">
        <v>9267.8499999999985</v>
      </c>
      <c r="J21" s="26" t="s">
        <v>190</v>
      </c>
      <c r="K21" s="26">
        <v>16014.08</v>
      </c>
      <c r="L21" s="26">
        <v>14250.39</v>
      </c>
      <c r="M21" s="26">
        <v>19370.599999999999</v>
      </c>
      <c r="N21" s="26">
        <v>4532.83</v>
      </c>
      <c r="O21" s="26">
        <v>9945.619999999999</v>
      </c>
      <c r="P21" s="26">
        <v>9404.6</v>
      </c>
      <c r="Q21" s="26">
        <v>7700.74</v>
      </c>
      <c r="R21" s="26">
        <v>16056.539999999997</v>
      </c>
      <c r="S21" s="26">
        <v>4589.24</v>
      </c>
      <c r="V21" s="26" t="s">
        <v>190</v>
      </c>
      <c r="W21" s="26">
        <v>3390.59</v>
      </c>
      <c r="X21" s="26">
        <v>3101.69</v>
      </c>
      <c r="Y21" s="26">
        <v>8748.41</v>
      </c>
      <c r="Z21" s="26">
        <v>20615.8</v>
      </c>
      <c r="AA21" s="26">
        <v>24973.26</v>
      </c>
      <c r="AF21" s="26" t="s">
        <v>190</v>
      </c>
      <c r="AG21" s="26">
        <v>4773.3100000000004</v>
      </c>
      <c r="AH21" s="26">
        <v>3920.2</v>
      </c>
      <c r="AI21" s="26">
        <v>4830.9399999999996</v>
      </c>
      <c r="AJ21" s="26">
        <v>5890.72</v>
      </c>
      <c r="AK21" s="26">
        <v>7081.59</v>
      </c>
      <c r="AL21" s="26">
        <v>7311.26</v>
      </c>
      <c r="AM21" s="26">
        <v>172622.01</v>
      </c>
      <c r="AN21" s="26">
        <v>597.63</v>
      </c>
      <c r="AO21" s="26">
        <v>7021.49</v>
      </c>
    </row>
    <row r="22" spans="1:41" s="1" customFormat="1" x14ac:dyDescent="0.2">
      <c r="A22" s="26" t="s">
        <v>129</v>
      </c>
      <c r="B22" s="26">
        <v>0</v>
      </c>
      <c r="C22" s="26">
        <v>0</v>
      </c>
      <c r="D22" s="26">
        <v>0</v>
      </c>
      <c r="E22" s="26">
        <v>0</v>
      </c>
      <c r="F22" s="26">
        <v>0</v>
      </c>
      <c r="J22" s="26" t="s">
        <v>129</v>
      </c>
      <c r="K22" s="26">
        <v>0</v>
      </c>
      <c r="L22" s="26">
        <v>0</v>
      </c>
      <c r="M22" s="26">
        <v>0</v>
      </c>
      <c r="N22" s="26">
        <v>11236.75</v>
      </c>
      <c r="O22" s="26">
        <v>0</v>
      </c>
      <c r="P22" s="26">
        <v>19182.849999999999</v>
      </c>
      <c r="Q22" s="26">
        <v>0</v>
      </c>
      <c r="R22" s="26">
        <v>7941.54</v>
      </c>
      <c r="S22" s="26">
        <v>8670.91</v>
      </c>
      <c r="V22" s="26" t="s">
        <v>129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F22" s="26" t="s">
        <v>129</v>
      </c>
      <c r="AG22" s="26">
        <v>0</v>
      </c>
      <c r="AH22" s="26">
        <v>0</v>
      </c>
      <c r="AI22" s="26">
        <v>0</v>
      </c>
      <c r="AJ22" s="26">
        <v>0</v>
      </c>
      <c r="AK22" s="26">
        <v>0</v>
      </c>
      <c r="AL22" s="26">
        <v>0</v>
      </c>
      <c r="AM22" s="26">
        <v>0</v>
      </c>
      <c r="AN22" s="26">
        <v>0</v>
      </c>
      <c r="AO22" s="26">
        <v>0</v>
      </c>
    </row>
    <row r="23" spans="1:41" s="1" customFormat="1" x14ac:dyDescent="0.2">
      <c r="A23" s="26" t="s">
        <v>114</v>
      </c>
      <c r="B23" s="26">
        <v>1010630.5399999999</v>
      </c>
      <c r="C23" s="26">
        <v>805374.49</v>
      </c>
      <c r="D23" s="26">
        <v>136220.73000000001</v>
      </c>
      <c r="E23" s="26">
        <v>124571.95</v>
      </c>
      <c r="F23" s="26">
        <v>106769.34999999999</v>
      </c>
      <c r="J23" s="26" t="s">
        <v>114</v>
      </c>
      <c r="K23" s="26">
        <v>86825.62000000001</v>
      </c>
      <c r="L23" s="26">
        <v>119925.82000000002</v>
      </c>
      <c r="M23" s="26">
        <v>132305.77000000002</v>
      </c>
      <c r="N23" s="26">
        <v>87763.300000000017</v>
      </c>
      <c r="O23" s="26">
        <v>14057.149999999998</v>
      </c>
      <c r="P23" s="26">
        <v>104775.7</v>
      </c>
      <c r="Q23" s="26">
        <v>110759.9</v>
      </c>
      <c r="R23" s="26">
        <v>108967.38000000002</v>
      </c>
      <c r="S23" s="26">
        <v>184147.43</v>
      </c>
      <c r="V23" s="26" t="s">
        <v>114</v>
      </c>
      <c r="W23" s="26">
        <v>80586.62000000001</v>
      </c>
      <c r="X23" s="26">
        <v>64625.990000000005</v>
      </c>
      <c r="Y23" s="26">
        <v>81867.329999999987</v>
      </c>
      <c r="Z23" s="26">
        <v>171239.87999999998</v>
      </c>
      <c r="AA23" s="26">
        <v>114084.14000000001</v>
      </c>
      <c r="AF23" s="26" t="s">
        <v>114</v>
      </c>
      <c r="AG23" s="26">
        <v>89134.569999999978</v>
      </c>
      <c r="AH23" s="26">
        <v>77207.03</v>
      </c>
      <c r="AI23" s="26">
        <v>93040.489999999976</v>
      </c>
      <c r="AJ23" s="26">
        <v>91745.58</v>
      </c>
      <c r="AK23" s="26">
        <v>77703.239999999976</v>
      </c>
      <c r="AL23" s="26">
        <v>79596.799999999988</v>
      </c>
      <c r="AM23" s="26">
        <v>476536.61999999988</v>
      </c>
      <c r="AN23" s="26">
        <v>78733.3</v>
      </c>
      <c r="AO23" s="26">
        <v>81474.699999999968</v>
      </c>
    </row>
    <row r="24" spans="1:41" s="1" customFormat="1" x14ac:dyDescent="0.2"/>
    <row r="25" spans="1:41" s="1" customFormat="1" x14ac:dyDescent="0.2"/>
  </sheetData>
  <mergeCells count="8">
    <mergeCell ref="AF2:AL2"/>
    <mergeCell ref="A2:H2"/>
    <mergeCell ref="J2:P2"/>
    <mergeCell ref="A14:F14"/>
    <mergeCell ref="J14:S14"/>
    <mergeCell ref="V14:AA14"/>
    <mergeCell ref="V2:AB2"/>
    <mergeCell ref="AF14:AO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Fig 1</vt:lpstr>
      <vt:lpstr>Fig 2</vt:lpstr>
      <vt:lpstr>Fig 3-PLFAs classification %</vt:lpstr>
      <vt:lpstr>Fig 3-MVOCs classification %</vt:lpstr>
      <vt:lpstr>Figs 5, 6, 7</vt:lpstr>
      <vt:lpstr>Table 2-PLFAs biomass</vt:lpstr>
      <vt:lpstr>Fig SI 1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pc</cp:lastModifiedBy>
  <cp:lastPrinted>2017-06-29T10:48:51Z</cp:lastPrinted>
  <dcterms:created xsi:type="dcterms:W3CDTF">2017-06-07T16:52:39Z</dcterms:created>
  <dcterms:modified xsi:type="dcterms:W3CDTF">2017-10-31T12:54:30Z</dcterms:modified>
</cp:coreProperties>
</file>