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prithivi_boylla_cranfield_ac_uk/Documents/Paper-1/CORD/"/>
    </mc:Choice>
  </mc:AlternateContent>
  <xr:revisionPtr revIDLastSave="17" documentId="8_{1F6BEE2E-C844-47D7-AB2A-A6080E891B36}" xr6:coauthVersionLast="47" xr6:coauthVersionMax="47" xr10:uidLastSave="{6A82C1D0-4603-4AA0-BD6E-0D80A0C956A5}"/>
  <bookViews>
    <workbookView xWindow="28680" yWindow="330" windowWidth="15990" windowHeight="24720" activeTab="3" xr2:uid="{00000000-000D-0000-FFFF-FFFF00000000}"/>
  </bookViews>
  <sheets>
    <sheet name="Greenfibre_Jan24_7percent" sheetId="1" r:id="rId1"/>
    <sheet name="Revised" sheetId="2" r:id="rId2"/>
    <sheet name="Colour yield K S" sheetId="3" r:id="rId3"/>
    <sheet name="KS" sheetId="4" r:id="rId4"/>
    <sheet name="Reflectance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4" l="1" a="1"/>
  <c r="C18" i="4" s="1"/>
  <c r="C12" i="4" a="1"/>
  <c r="C12" i="4" s="1"/>
  <c r="C6" i="4" a="1"/>
  <c r="C6" i="4" s="1"/>
  <c r="I45" i="2"/>
  <c r="H45" i="2"/>
  <c r="G45" i="2"/>
  <c r="F45" i="2"/>
  <c r="E45" i="2"/>
  <c r="D45" i="2"/>
  <c r="I44" i="2"/>
  <c r="H44" i="2"/>
  <c r="G44" i="2"/>
  <c r="F44" i="2"/>
  <c r="E44" i="2"/>
  <c r="D44" i="2"/>
  <c r="I43" i="2"/>
  <c r="H43" i="2"/>
  <c r="G43" i="2"/>
  <c r="F43" i="2"/>
  <c r="E43" i="2"/>
  <c r="D43" i="2"/>
  <c r="I36" i="2"/>
  <c r="H36" i="2"/>
  <c r="G36" i="2"/>
  <c r="F36" i="2"/>
  <c r="E36" i="2"/>
  <c r="I35" i="2"/>
  <c r="H35" i="2"/>
  <c r="G35" i="2"/>
  <c r="F35" i="2"/>
  <c r="E35" i="2"/>
  <c r="I34" i="2"/>
  <c r="H34" i="2"/>
  <c r="G34" i="2"/>
  <c r="F34" i="2"/>
  <c r="E34" i="2"/>
  <c r="D36" i="2"/>
  <c r="D35" i="2"/>
  <c r="D34" i="2"/>
  <c r="I27" i="2"/>
  <c r="I26" i="2"/>
  <c r="I25" i="2"/>
  <c r="H27" i="2"/>
  <c r="H26" i="2"/>
  <c r="H25" i="2"/>
  <c r="G27" i="2"/>
  <c r="G26" i="2"/>
  <c r="G25" i="2"/>
  <c r="F27" i="2"/>
  <c r="F26" i="2"/>
  <c r="F25" i="2"/>
  <c r="E27" i="2"/>
  <c r="E26" i="2"/>
  <c r="E25" i="2"/>
  <c r="D27" i="2"/>
  <c r="D26" i="2"/>
  <c r="D25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<sst xmlns="http://schemas.openxmlformats.org/spreadsheetml/2006/main" count="176" uniqueCount="52">
  <si>
    <t>Std. Name</t>
  </si>
  <si>
    <t>Std. CIE L</t>
  </si>
  <si>
    <t>Std. CIE a</t>
  </si>
  <si>
    <t>Std. CIE b</t>
  </si>
  <si>
    <t>Std. CIE C</t>
  </si>
  <si>
    <t>Std. CIE h</t>
  </si>
  <si>
    <t>Standard RGB R Value</t>
  </si>
  <si>
    <t>Standard RGB G Value</t>
  </si>
  <si>
    <t>Standard RGB B Value</t>
  </si>
  <si>
    <t>Greenfibre_Jan24_7percent</t>
  </si>
  <si>
    <t>Batch Name</t>
  </si>
  <si>
    <t>Current Illuminant Name</t>
  </si>
  <si>
    <t>CIE DL</t>
  </si>
  <si>
    <t>CIE Da</t>
  </si>
  <si>
    <t>CIE Db</t>
  </si>
  <si>
    <t>CIE DC</t>
  </si>
  <si>
    <t>CIE DH</t>
  </si>
  <si>
    <t>CIE DE</t>
  </si>
  <si>
    <t>CIE Lab P/F Determination</t>
  </si>
  <si>
    <t>Bat R457/T525 Brightness</t>
  </si>
  <si>
    <t>Batch CIE L</t>
  </si>
  <si>
    <t>Batch CIE a</t>
  </si>
  <si>
    <t>Batch CIE b</t>
  </si>
  <si>
    <t>GreenfibreB1Jan24_7per</t>
  </si>
  <si>
    <t>D65 10 Deg</t>
  </si>
  <si>
    <t>Fail</t>
  </si>
  <si>
    <t/>
  </si>
  <si>
    <t>A 10 Deg</t>
  </si>
  <si>
    <t>F02 10 Deg</t>
  </si>
  <si>
    <t>GreenfibreB2Jan24_7 per</t>
  </si>
  <si>
    <t>GreenfibreB3Jan24_7 per</t>
  </si>
  <si>
    <t>GreenfibreB4Jan24_7 per</t>
  </si>
  <si>
    <t>GreenfibreB5Jan24_7 per</t>
  </si>
  <si>
    <t>CIE DL Lightness or darkness value</t>
  </si>
  <si>
    <t>CIE Da difference on red/green axis</t>
  </si>
  <si>
    <t>CIE Db difference on yellow/blue axis</t>
  </si>
  <si>
    <t>CIE DC Difference in Chroma</t>
  </si>
  <si>
    <t>CIE DH Hue</t>
  </si>
  <si>
    <t>CIE DE Total colour difference</t>
  </si>
  <si>
    <t>Sum</t>
  </si>
  <si>
    <t>Avg</t>
  </si>
  <si>
    <t>SD</t>
  </si>
  <si>
    <t>GreenfibreJan24_7per</t>
  </si>
  <si>
    <t>Wavelength</t>
  </si>
  <si>
    <t>Standard</t>
  </si>
  <si>
    <t>Greenfibre</t>
  </si>
  <si>
    <t>GF S1</t>
  </si>
  <si>
    <t>GF S2</t>
  </si>
  <si>
    <t>GF S3</t>
  </si>
  <si>
    <t>Reflectance</t>
  </si>
  <si>
    <t>Greenfibre = Coreopsis</t>
  </si>
  <si>
    <t>GF = Green Fibre = Coreopsis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</si>
</sst>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,##0.00"/>
  </numFmts>
  <fonts count="4" x14ac:knownFonts="1">
    <font>
      <sz val="11"/>
      <name val="Calibri"/>
    </font>
    <font>
      <sz val="11"/>
      <color rgb="FF000000"/>
      <name val="Calibri"/>
    </font>
    <font>
      <sz val="1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justify"/>
    </xf>
    <xf numFmtId="164" fontId="0" fillId="0" borderId="0" xfId="0" applyNumberFormat="1"/>
    <xf numFmtId="0" fontId="3" fillId="0" borderId="0" xfId="0" applyFont="1"/>
    <xf numFmtId="2" fontId="0" fillId="0" borderId="0" xfId="0" applyNumberFormat="1"/>
    <xf numFmtId="0" fontId="0" fillId="3" borderId="0" xfId="0" applyFill="1"/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'Colour yield K S'!$B$3</c:f>
              <c:strCache>
                <c:ptCount val="1"/>
                <c:pt idx="0">
                  <c:v>Standard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'Colour yield K S'!$C$2:$AK$2</c:f>
              <c:numCache>
                <c:formatCode>General</c:formatCode>
                <c:ptCount val="35"/>
                <c:pt idx="0">
                  <c:v>360</c:v>
                </c:pt>
                <c:pt idx="2">
                  <c:v>380</c:v>
                </c:pt>
                <c:pt idx="4">
                  <c:v>400</c:v>
                </c:pt>
                <c:pt idx="6">
                  <c:v>420</c:v>
                </c:pt>
                <c:pt idx="8">
                  <c:v>440</c:v>
                </c:pt>
                <c:pt idx="10">
                  <c:v>460</c:v>
                </c:pt>
                <c:pt idx="12">
                  <c:v>480</c:v>
                </c:pt>
                <c:pt idx="14">
                  <c:v>500</c:v>
                </c:pt>
                <c:pt idx="16">
                  <c:v>520</c:v>
                </c:pt>
                <c:pt idx="18">
                  <c:v>540</c:v>
                </c:pt>
                <c:pt idx="20">
                  <c:v>560</c:v>
                </c:pt>
                <c:pt idx="22">
                  <c:v>580</c:v>
                </c:pt>
                <c:pt idx="24">
                  <c:v>600</c:v>
                </c:pt>
                <c:pt idx="26">
                  <c:v>620</c:v>
                </c:pt>
                <c:pt idx="28">
                  <c:v>640</c:v>
                </c:pt>
                <c:pt idx="30">
                  <c:v>660</c:v>
                </c:pt>
                <c:pt idx="32">
                  <c:v>680</c:v>
                </c:pt>
                <c:pt idx="34">
                  <c:v>700</c:v>
                </c:pt>
              </c:numCache>
            </c:numRef>
          </c:cat>
          <c:val>
            <c:numRef>
              <c:f>'Colour yield K S'!$C$3:$AK$3</c:f>
              <c:numCache>
                <c:formatCode>General</c:formatCode>
                <c:ptCount val="35"/>
                <c:pt idx="0">
                  <c:v>84</c:v>
                </c:pt>
                <c:pt idx="1">
                  <c:v>76</c:v>
                </c:pt>
                <c:pt idx="2">
                  <c:v>72</c:v>
                </c:pt>
                <c:pt idx="3">
                  <c:v>66</c:v>
                </c:pt>
                <c:pt idx="4">
                  <c:v>63</c:v>
                </c:pt>
                <c:pt idx="5">
                  <c:v>56.5</c:v>
                </c:pt>
                <c:pt idx="6">
                  <c:v>45</c:v>
                </c:pt>
                <c:pt idx="7">
                  <c:v>36</c:v>
                </c:pt>
                <c:pt idx="8">
                  <c:v>32</c:v>
                </c:pt>
                <c:pt idx="9">
                  <c:v>23.5</c:v>
                </c:pt>
                <c:pt idx="10">
                  <c:v>17</c:v>
                </c:pt>
                <c:pt idx="11">
                  <c:v>13</c:v>
                </c:pt>
                <c:pt idx="12">
                  <c:v>11</c:v>
                </c:pt>
                <c:pt idx="13">
                  <c:v>9</c:v>
                </c:pt>
                <c:pt idx="14">
                  <c:v>8</c:v>
                </c:pt>
                <c:pt idx="15">
                  <c:v>7.5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5.5</c:v>
                </c:pt>
                <c:pt idx="20">
                  <c:v>5.5</c:v>
                </c:pt>
                <c:pt idx="21">
                  <c:v>5.2</c:v>
                </c:pt>
                <c:pt idx="22">
                  <c:v>5</c:v>
                </c:pt>
                <c:pt idx="23">
                  <c:v>5</c:v>
                </c:pt>
                <c:pt idx="24">
                  <c:v>4.9000000000000004</c:v>
                </c:pt>
                <c:pt idx="25">
                  <c:v>4.92</c:v>
                </c:pt>
                <c:pt idx="26">
                  <c:v>4.9000000000000004</c:v>
                </c:pt>
                <c:pt idx="27">
                  <c:v>4.8</c:v>
                </c:pt>
                <c:pt idx="28">
                  <c:v>4.8</c:v>
                </c:pt>
                <c:pt idx="29">
                  <c:v>4.7</c:v>
                </c:pt>
                <c:pt idx="30">
                  <c:v>3</c:v>
                </c:pt>
                <c:pt idx="31">
                  <c:v>3</c:v>
                </c:pt>
                <c:pt idx="32">
                  <c:v>2.6</c:v>
                </c:pt>
                <c:pt idx="33">
                  <c:v>2.6</c:v>
                </c:pt>
                <c:pt idx="34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C8-409C-9352-A37057F04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2432232"/>
        <c:axId val="292432952"/>
      </c:lineChart>
      <c:catAx>
        <c:axId val="292432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2432952"/>
        <c:crosses val="autoZero"/>
        <c:auto val="1"/>
        <c:lblAlgn val="ctr"/>
        <c:lblOffset val="100"/>
        <c:noMultiLvlLbl val="0"/>
      </c:catAx>
      <c:valAx>
        <c:axId val="292432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2432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'Colour yield K S'!$B$3</c:f>
              <c:strCache>
                <c:ptCount val="1"/>
                <c:pt idx="0">
                  <c:v>Standard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'Colour yield K S'!$C$2:$AK$2</c:f>
              <c:numCache>
                <c:formatCode>General</c:formatCode>
                <c:ptCount val="35"/>
                <c:pt idx="0">
                  <c:v>360</c:v>
                </c:pt>
                <c:pt idx="2">
                  <c:v>380</c:v>
                </c:pt>
                <c:pt idx="4">
                  <c:v>400</c:v>
                </c:pt>
                <c:pt idx="6">
                  <c:v>420</c:v>
                </c:pt>
                <c:pt idx="8">
                  <c:v>440</c:v>
                </c:pt>
                <c:pt idx="10">
                  <c:v>460</c:v>
                </c:pt>
                <c:pt idx="12">
                  <c:v>480</c:v>
                </c:pt>
                <c:pt idx="14">
                  <c:v>500</c:v>
                </c:pt>
                <c:pt idx="16">
                  <c:v>520</c:v>
                </c:pt>
                <c:pt idx="18">
                  <c:v>540</c:v>
                </c:pt>
                <c:pt idx="20">
                  <c:v>560</c:v>
                </c:pt>
                <c:pt idx="22">
                  <c:v>580</c:v>
                </c:pt>
                <c:pt idx="24">
                  <c:v>600</c:v>
                </c:pt>
                <c:pt idx="26">
                  <c:v>620</c:v>
                </c:pt>
                <c:pt idx="28">
                  <c:v>640</c:v>
                </c:pt>
                <c:pt idx="30">
                  <c:v>660</c:v>
                </c:pt>
                <c:pt idx="32">
                  <c:v>680</c:v>
                </c:pt>
                <c:pt idx="34">
                  <c:v>700</c:v>
                </c:pt>
              </c:numCache>
            </c:numRef>
          </c:cat>
          <c:val>
            <c:numRef>
              <c:f>'Colour yield K S'!$C$3:$AK$3</c:f>
              <c:numCache>
                <c:formatCode>General</c:formatCode>
                <c:ptCount val="35"/>
                <c:pt idx="0">
                  <c:v>84</c:v>
                </c:pt>
                <c:pt idx="1">
                  <c:v>76</c:v>
                </c:pt>
                <c:pt idx="2">
                  <c:v>72</c:v>
                </c:pt>
                <c:pt idx="3">
                  <c:v>66</c:v>
                </c:pt>
                <c:pt idx="4">
                  <c:v>63</c:v>
                </c:pt>
                <c:pt idx="5">
                  <c:v>56.5</c:v>
                </c:pt>
                <c:pt idx="6">
                  <c:v>45</c:v>
                </c:pt>
                <c:pt idx="7">
                  <c:v>36</c:v>
                </c:pt>
                <c:pt idx="8">
                  <c:v>32</c:v>
                </c:pt>
                <c:pt idx="9">
                  <c:v>23.5</c:v>
                </c:pt>
                <c:pt idx="10">
                  <c:v>17</c:v>
                </c:pt>
                <c:pt idx="11">
                  <c:v>13</c:v>
                </c:pt>
                <c:pt idx="12">
                  <c:v>11</c:v>
                </c:pt>
                <c:pt idx="13">
                  <c:v>9</c:v>
                </c:pt>
                <c:pt idx="14">
                  <c:v>8</c:v>
                </c:pt>
                <c:pt idx="15">
                  <c:v>7.5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5.5</c:v>
                </c:pt>
                <c:pt idx="20">
                  <c:v>5.5</c:v>
                </c:pt>
                <c:pt idx="21">
                  <c:v>5.2</c:v>
                </c:pt>
                <c:pt idx="22">
                  <c:v>5</c:v>
                </c:pt>
                <c:pt idx="23">
                  <c:v>5</c:v>
                </c:pt>
                <c:pt idx="24">
                  <c:v>4.9000000000000004</c:v>
                </c:pt>
                <c:pt idx="25">
                  <c:v>4.92</c:v>
                </c:pt>
                <c:pt idx="26">
                  <c:v>4.9000000000000004</c:v>
                </c:pt>
                <c:pt idx="27">
                  <c:v>4.8</c:v>
                </c:pt>
                <c:pt idx="28">
                  <c:v>4.8</c:v>
                </c:pt>
                <c:pt idx="29">
                  <c:v>4.7</c:v>
                </c:pt>
                <c:pt idx="30">
                  <c:v>3</c:v>
                </c:pt>
                <c:pt idx="31">
                  <c:v>3</c:v>
                </c:pt>
                <c:pt idx="32">
                  <c:v>2.6</c:v>
                </c:pt>
                <c:pt idx="33">
                  <c:v>2.6</c:v>
                </c:pt>
                <c:pt idx="34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E-453C-97C3-05F87B7ABCC1}"/>
            </c:ext>
          </c:extLst>
        </c:ser>
        <c:ser>
          <c:idx val="1"/>
          <c:order val="1"/>
          <c:tx>
            <c:strRef>
              <c:f>'Colour yield K S'!$B$4</c:f>
              <c:strCache>
                <c:ptCount val="1"/>
                <c:pt idx="0">
                  <c:v>Greenfibre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'Colour yield K S'!$C$2:$AK$2</c:f>
              <c:numCache>
                <c:formatCode>General</c:formatCode>
                <c:ptCount val="35"/>
                <c:pt idx="0">
                  <c:v>360</c:v>
                </c:pt>
                <c:pt idx="2">
                  <c:v>380</c:v>
                </c:pt>
                <c:pt idx="4">
                  <c:v>400</c:v>
                </c:pt>
                <c:pt idx="6">
                  <c:v>420</c:v>
                </c:pt>
                <c:pt idx="8">
                  <c:v>440</c:v>
                </c:pt>
                <c:pt idx="10">
                  <c:v>460</c:v>
                </c:pt>
                <c:pt idx="12">
                  <c:v>480</c:v>
                </c:pt>
                <c:pt idx="14">
                  <c:v>500</c:v>
                </c:pt>
                <c:pt idx="16">
                  <c:v>520</c:v>
                </c:pt>
                <c:pt idx="18">
                  <c:v>540</c:v>
                </c:pt>
                <c:pt idx="20">
                  <c:v>560</c:v>
                </c:pt>
                <c:pt idx="22">
                  <c:v>580</c:v>
                </c:pt>
                <c:pt idx="24">
                  <c:v>600</c:v>
                </c:pt>
                <c:pt idx="26">
                  <c:v>620</c:v>
                </c:pt>
                <c:pt idx="28">
                  <c:v>640</c:v>
                </c:pt>
                <c:pt idx="30">
                  <c:v>660</c:v>
                </c:pt>
                <c:pt idx="32">
                  <c:v>680</c:v>
                </c:pt>
                <c:pt idx="34">
                  <c:v>700</c:v>
                </c:pt>
              </c:numCache>
            </c:numRef>
          </c:cat>
          <c:val>
            <c:numRef>
              <c:f>'Colour yield K S'!$C$4:$AK$4</c:f>
              <c:numCache>
                <c:formatCode>General</c:formatCode>
                <c:ptCount val="35"/>
                <c:pt idx="0">
                  <c:v>184</c:v>
                </c:pt>
                <c:pt idx="1">
                  <c:v>180</c:v>
                </c:pt>
                <c:pt idx="2">
                  <c:v>177</c:v>
                </c:pt>
                <c:pt idx="3">
                  <c:v>173</c:v>
                </c:pt>
                <c:pt idx="4">
                  <c:v>163</c:v>
                </c:pt>
                <c:pt idx="5">
                  <c:v>150</c:v>
                </c:pt>
                <c:pt idx="6">
                  <c:v>128</c:v>
                </c:pt>
                <c:pt idx="7">
                  <c:v>101.5</c:v>
                </c:pt>
                <c:pt idx="8">
                  <c:v>77</c:v>
                </c:pt>
                <c:pt idx="9">
                  <c:v>57.5</c:v>
                </c:pt>
                <c:pt idx="10">
                  <c:v>41.2</c:v>
                </c:pt>
                <c:pt idx="11">
                  <c:v>31.5</c:v>
                </c:pt>
                <c:pt idx="12">
                  <c:v>25</c:v>
                </c:pt>
                <c:pt idx="13">
                  <c:v>21.2</c:v>
                </c:pt>
                <c:pt idx="14">
                  <c:v>18</c:v>
                </c:pt>
                <c:pt idx="15">
                  <c:v>16</c:v>
                </c:pt>
                <c:pt idx="16">
                  <c:v>15</c:v>
                </c:pt>
                <c:pt idx="17">
                  <c:v>13</c:v>
                </c:pt>
                <c:pt idx="18">
                  <c:v>12.7</c:v>
                </c:pt>
                <c:pt idx="19">
                  <c:v>12</c:v>
                </c:pt>
                <c:pt idx="20">
                  <c:v>11.5</c:v>
                </c:pt>
                <c:pt idx="21">
                  <c:v>10.199999999999999</c:v>
                </c:pt>
                <c:pt idx="22">
                  <c:v>10</c:v>
                </c:pt>
                <c:pt idx="23">
                  <c:v>9.9</c:v>
                </c:pt>
                <c:pt idx="24">
                  <c:v>9</c:v>
                </c:pt>
                <c:pt idx="25">
                  <c:v>8.8000000000000007</c:v>
                </c:pt>
                <c:pt idx="26">
                  <c:v>8</c:v>
                </c:pt>
                <c:pt idx="27">
                  <c:v>7.8</c:v>
                </c:pt>
                <c:pt idx="28">
                  <c:v>7.5</c:v>
                </c:pt>
                <c:pt idx="29">
                  <c:v>7.5</c:v>
                </c:pt>
                <c:pt idx="30">
                  <c:v>7</c:v>
                </c:pt>
                <c:pt idx="31">
                  <c:v>6</c:v>
                </c:pt>
                <c:pt idx="32">
                  <c:v>5.5</c:v>
                </c:pt>
                <c:pt idx="33">
                  <c:v>5.5</c:v>
                </c:pt>
                <c:pt idx="34">
                  <c:v>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E-453C-97C3-05F87B7ABC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0524112"/>
        <c:axId val="490525192"/>
      </c:lineChart>
      <c:catAx>
        <c:axId val="490524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0525192"/>
        <c:crosses val="autoZero"/>
        <c:auto val="1"/>
        <c:lblAlgn val="ctr"/>
        <c:lblOffset val="100"/>
        <c:noMultiLvlLbl val="0"/>
      </c:catAx>
      <c:valAx>
        <c:axId val="490525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0524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KS!$C$1</c:f>
              <c:strCache>
                <c:ptCount val="1"/>
                <c:pt idx="0">
                  <c:v>Standard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KS!$B$2:$B$36</c:f>
              <c:numCache>
                <c:formatCode>General</c:formatCode>
                <c:ptCount val="35"/>
                <c:pt idx="0">
                  <c:v>360</c:v>
                </c:pt>
                <c:pt idx="2">
                  <c:v>380</c:v>
                </c:pt>
                <c:pt idx="4">
                  <c:v>400</c:v>
                </c:pt>
                <c:pt idx="6">
                  <c:v>420</c:v>
                </c:pt>
                <c:pt idx="8">
                  <c:v>440</c:v>
                </c:pt>
                <c:pt idx="10">
                  <c:v>460</c:v>
                </c:pt>
                <c:pt idx="12">
                  <c:v>480</c:v>
                </c:pt>
                <c:pt idx="14">
                  <c:v>500</c:v>
                </c:pt>
                <c:pt idx="16">
                  <c:v>520</c:v>
                </c:pt>
                <c:pt idx="18">
                  <c:v>540</c:v>
                </c:pt>
                <c:pt idx="20">
                  <c:v>560</c:v>
                </c:pt>
                <c:pt idx="22">
                  <c:v>580</c:v>
                </c:pt>
                <c:pt idx="24">
                  <c:v>600</c:v>
                </c:pt>
                <c:pt idx="26">
                  <c:v>620</c:v>
                </c:pt>
                <c:pt idx="28">
                  <c:v>640</c:v>
                </c:pt>
                <c:pt idx="30">
                  <c:v>660</c:v>
                </c:pt>
                <c:pt idx="32">
                  <c:v>680</c:v>
                </c:pt>
                <c:pt idx="34">
                  <c:v>700</c:v>
                </c:pt>
              </c:numCache>
            </c:numRef>
          </c:cat>
          <c:val>
            <c:numRef>
              <c:f>KS!$C$2:$C$36</c:f>
              <c:numCache>
                <c:formatCode>General</c:formatCode>
                <c:ptCount val="35"/>
                <c:pt idx="0">
                  <c:v>3.8753000000000002</c:v>
                </c:pt>
                <c:pt idx="1">
                  <c:v>3.5745</c:v>
                </c:pt>
                <c:pt idx="2">
                  <c:v>3.3953000000000002</c:v>
                </c:pt>
                <c:pt idx="3">
                  <c:v>3.1497999999999999</c:v>
                </c:pt>
                <c:pt idx="4">
                  <c:v>2.8811</c:v>
                </c:pt>
                <c:pt idx="5">
                  <c:v>2.4758</c:v>
                </c:pt>
                <c:pt idx="6">
                  <c:v>2.1196000000000002</c:v>
                </c:pt>
                <c:pt idx="7">
                  <c:v>1.714</c:v>
                </c:pt>
                <c:pt idx="8">
                  <c:v>1.3499000000000001</c:v>
                </c:pt>
                <c:pt idx="9">
                  <c:v>1.0363</c:v>
                </c:pt>
                <c:pt idx="10">
                  <c:v>0.78939999999999999</c:v>
                </c:pt>
                <c:pt idx="11">
                  <c:v>0.63770000000000004</c:v>
                </c:pt>
                <c:pt idx="12">
                  <c:v>0.51910000000000001</c:v>
                </c:pt>
                <c:pt idx="13">
                  <c:v>0.44440000000000002</c:v>
                </c:pt>
                <c:pt idx="14">
                  <c:v>0.39350000000000002</c:v>
                </c:pt>
                <c:pt idx="15">
                  <c:v>0.35630000000000001</c:v>
                </c:pt>
                <c:pt idx="16">
                  <c:v>0.33079999999999998</c:v>
                </c:pt>
                <c:pt idx="17">
                  <c:v>0.31209999999999999</c:v>
                </c:pt>
                <c:pt idx="18">
                  <c:v>0.29580000000000001</c:v>
                </c:pt>
                <c:pt idx="19">
                  <c:v>0.27750000000000002</c:v>
                </c:pt>
                <c:pt idx="20">
                  <c:v>0.2636</c:v>
                </c:pt>
                <c:pt idx="21">
                  <c:v>0.25440000000000002</c:v>
                </c:pt>
                <c:pt idx="22">
                  <c:v>0.24410000000000001</c:v>
                </c:pt>
                <c:pt idx="23">
                  <c:v>0.23499999999999999</c:v>
                </c:pt>
                <c:pt idx="24">
                  <c:v>0.2218</c:v>
                </c:pt>
                <c:pt idx="25">
                  <c:v>0.21360000000000001</c:v>
                </c:pt>
                <c:pt idx="26">
                  <c:v>0.2092</c:v>
                </c:pt>
                <c:pt idx="27">
                  <c:v>0.2006</c:v>
                </c:pt>
                <c:pt idx="28">
                  <c:v>0.18820000000000001</c:v>
                </c:pt>
                <c:pt idx="29">
                  <c:v>0.17580000000000001</c:v>
                </c:pt>
                <c:pt idx="30">
                  <c:v>0.1673</c:v>
                </c:pt>
                <c:pt idx="31">
                  <c:v>0.1573</c:v>
                </c:pt>
                <c:pt idx="32">
                  <c:v>0.15040000000000001</c:v>
                </c:pt>
                <c:pt idx="33">
                  <c:v>0.15690000000000001</c:v>
                </c:pt>
                <c:pt idx="34">
                  <c:v>0.15429999999999999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97-455A-A4A7-8C91B98F4A8C}"/>
            </c:ext>
          </c:extLst>
        </c:ser>
        <c:ser>
          <c:idx val="1"/>
          <c:order val="1"/>
          <c:tx>
            <c:strRef>
              <c:f>KS!$D$1</c:f>
              <c:strCache>
                <c:ptCount val="1"/>
                <c:pt idx="0">
                  <c:v>GF S1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KS!$B$2:$B$36</c:f>
              <c:numCache>
                <c:formatCode>General</c:formatCode>
                <c:ptCount val="35"/>
                <c:pt idx="0">
                  <c:v>360</c:v>
                </c:pt>
                <c:pt idx="2">
                  <c:v>380</c:v>
                </c:pt>
                <c:pt idx="4">
                  <c:v>400</c:v>
                </c:pt>
                <c:pt idx="6">
                  <c:v>420</c:v>
                </c:pt>
                <c:pt idx="8">
                  <c:v>440</c:v>
                </c:pt>
                <c:pt idx="10">
                  <c:v>460</c:v>
                </c:pt>
                <c:pt idx="12">
                  <c:v>480</c:v>
                </c:pt>
                <c:pt idx="14">
                  <c:v>500</c:v>
                </c:pt>
                <c:pt idx="16">
                  <c:v>520</c:v>
                </c:pt>
                <c:pt idx="18">
                  <c:v>540</c:v>
                </c:pt>
                <c:pt idx="20">
                  <c:v>560</c:v>
                </c:pt>
                <c:pt idx="22">
                  <c:v>580</c:v>
                </c:pt>
                <c:pt idx="24">
                  <c:v>600</c:v>
                </c:pt>
                <c:pt idx="26">
                  <c:v>620</c:v>
                </c:pt>
                <c:pt idx="28">
                  <c:v>640</c:v>
                </c:pt>
                <c:pt idx="30">
                  <c:v>660</c:v>
                </c:pt>
                <c:pt idx="32">
                  <c:v>680</c:v>
                </c:pt>
                <c:pt idx="34">
                  <c:v>700</c:v>
                </c:pt>
              </c:numCache>
            </c:numRef>
          </c:cat>
          <c:val>
            <c:numRef>
              <c:f>KS!$D$2:$D$36</c:f>
              <c:numCache>
                <c:formatCode>General</c:formatCode>
                <c:ptCount val="35"/>
                <c:pt idx="0">
                  <c:v>7.6055000000000001</c:v>
                </c:pt>
                <c:pt idx="1">
                  <c:v>7.5270000000000001</c:v>
                </c:pt>
                <c:pt idx="2">
                  <c:v>7.4897999999999998</c:v>
                </c:pt>
                <c:pt idx="3">
                  <c:v>7.2352999999999996</c:v>
                </c:pt>
                <c:pt idx="4">
                  <c:v>6.9119000000000002</c:v>
                </c:pt>
                <c:pt idx="5">
                  <c:v>6.1264000000000003</c:v>
                </c:pt>
                <c:pt idx="6">
                  <c:v>5.1497000000000002</c:v>
                </c:pt>
                <c:pt idx="7">
                  <c:v>3.9744999999999999</c:v>
                </c:pt>
                <c:pt idx="8">
                  <c:v>2.9708999999999999</c:v>
                </c:pt>
                <c:pt idx="9">
                  <c:v>2.1511999999999998</c:v>
                </c:pt>
                <c:pt idx="10">
                  <c:v>1.5455000000000001</c:v>
                </c:pt>
                <c:pt idx="11">
                  <c:v>1.1954</c:v>
                </c:pt>
                <c:pt idx="12">
                  <c:v>0.93149999999999999</c:v>
                </c:pt>
                <c:pt idx="13">
                  <c:v>0.77549999999999997</c:v>
                </c:pt>
                <c:pt idx="14">
                  <c:v>0.67220000000000002</c:v>
                </c:pt>
                <c:pt idx="15">
                  <c:v>0.59660000000000002</c:v>
                </c:pt>
                <c:pt idx="16">
                  <c:v>0.54200000000000004</c:v>
                </c:pt>
                <c:pt idx="17">
                  <c:v>0.49940000000000001</c:v>
                </c:pt>
                <c:pt idx="18">
                  <c:v>0.46429999999999999</c:v>
                </c:pt>
                <c:pt idx="19">
                  <c:v>0.42880000000000001</c:v>
                </c:pt>
                <c:pt idx="20">
                  <c:v>0.39939999999999998</c:v>
                </c:pt>
                <c:pt idx="21">
                  <c:v>0.37759999999999999</c:v>
                </c:pt>
                <c:pt idx="22">
                  <c:v>0.35709999999999997</c:v>
                </c:pt>
                <c:pt idx="23">
                  <c:v>0.34</c:v>
                </c:pt>
                <c:pt idx="24">
                  <c:v>0.31979999999999997</c:v>
                </c:pt>
                <c:pt idx="25">
                  <c:v>0.30459999999999998</c:v>
                </c:pt>
                <c:pt idx="26">
                  <c:v>0.29289999999999999</c:v>
                </c:pt>
                <c:pt idx="27">
                  <c:v>0.27689999999999998</c:v>
                </c:pt>
                <c:pt idx="28">
                  <c:v>0.2606</c:v>
                </c:pt>
                <c:pt idx="29">
                  <c:v>0.24809999999999999</c:v>
                </c:pt>
                <c:pt idx="30">
                  <c:v>0.23899999999999999</c:v>
                </c:pt>
                <c:pt idx="31">
                  <c:v>0.22170000000000001</c:v>
                </c:pt>
                <c:pt idx="32">
                  <c:v>0.20019999999999999</c:v>
                </c:pt>
                <c:pt idx="33">
                  <c:v>0.2011</c:v>
                </c:pt>
                <c:pt idx="34">
                  <c:v>0.1963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297-455A-A4A7-8C91B98F4A8C}"/>
            </c:ext>
          </c:extLst>
        </c:ser>
        <c:ser>
          <c:idx val="2"/>
          <c:order val="2"/>
          <c:tx>
            <c:strRef>
              <c:f>KS!$E$1</c:f>
              <c:strCache>
                <c:ptCount val="1"/>
                <c:pt idx="0">
                  <c:v>GF S2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KS!$B$2:$B$36</c:f>
              <c:numCache>
                <c:formatCode>General</c:formatCode>
                <c:ptCount val="35"/>
                <c:pt idx="0">
                  <c:v>360</c:v>
                </c:pt>
                <c:pt idx="2">
                  <c:v>380</c:v>
                </c:pt>
                <c:pt idx="4">
                  <c:v>400</c:v>
                </c:pt>
                <c:pt idx="6">
                  <c:v>420</c:v>
                </c:pt>
                <c:pt idx="8">
                  <c:v>440</c:v>
                </c:pt>
                <c:pt idx="10">
                  <c:v>460</c:v>
                </c:pt>
                <c:pt idx="12">
                  <c:v>480</c:v>
                </c:pt>
                <c:pt idx="14">
                  <c:v>500</c:v>
                </c:pt>
                <c:pt idx="16">
                  <c:v>520</c:v>
                </c:pt>
                <c:pt idx="18">
                  <c:v>540</c:v>
                </c:pt>
                <c:pt idx="20">
                  <c:v>560</c:v>
                </c:pt>
                <c:pt idx="22">
                  <c:v>580</c:v>
                </c:pt>
                <c:pt idx="24">
                  <c:v>600</c:v>
                </c:pt>
                <c:pt idx="26">
                  <c:v>620</c:v>
                </c:pt>
                <c:pt idx="28">
                  <c:v>640</c:v>
                </c:pt>
                <c:pt idx="30">
                  <c:v>660</c:v>
                </c:pt>
                <c:pt idx="32">
                  <c:v>680</c:v>
                </c:pt>
                <c:pt idx="34">
                  <c:v>700</c:v>
                </c:pt>
              </c:numCache>
            </c:numRef>
          </c:cat>
          <c:val>
            <c:numRef>
              <c:f>KS!$E$2:$E$36</c:f>
              <c:numCache>
                <c:formatCode>General</c:formatCode>
                <c:ptCount val="35"/>
                <c:pt idx="0">
                  <c:v>8.5681999999999992</c:v>
                </c:pt>
                <c:pt idx="1">
                  <c:v>8.57</c:v>
                </c:pt>
                <c:pt idx="2">
                  <c:v>8.5518999999999998</c:v>
                </c:pt>
                <c:pt idx="3">
                  <c:v>8.2149999999999999</c:v>
                </c:pt>
                <c:pt idx="4">
                  <c:v>7.8158000000000003</c:v>
                </c:pt>
                <c:pt idx="5">
                  <c:v>6.8070000000000004</c:v>
                </c:pt>
                <c:pt idx="6">
                  <c:v>5.6558999999999999</c:v>
                </c:pt>
                <c:pt idx="7">
                  <c:v>4.2747000000000002</c:v>
                </c:pt>
                <c:pt idx="8">
                  <c:v>3.1337000000000002</c:v>
                </c:pt>
                <c:pt idx="9">
                  <c:v>2.2385000000000002</c:v>
                </c:pt>
                <c:pt idx="10">
                  <c:v>1.5901000000000001</c:v>
                </c:pt>
                <c:pt idx="11">
                  <c:v>1.2203999999999999</c:v>
                </c:pt>
                <c:pt idx="12">
                  <c:v>0.94359999999999999</c:v>
                </c:pt>
                <c:pt idx="13">
                  <c:v>0.77859999999999996</c:v>
                </c:pt>
                <c:pt idx="14">
                  <c:v>0.67030000000000001</c:v>
                </c:pt>
                <c:pt idx="15">
                  <c:v>0.59130000000000005</c:v>
                </c:pt>
                <c:pt idx="16">
                  <c:v>0.53510000000000002</c:v>
                </c:pt>
                <c:pt idx="17">
                  <c:v>0.49220000000000003</c:v>
                </c:pt>
                <c:pt idx="18">
                  <c:v>0.45739999999999997</c:v>
                </c:pt>
                <c:pt idx="19">
                  <c:v>0.4219</c:v>
                </c:pt>
                <c:pt idx="20">
                  <c:v>0.3926</c:v>
                </c:pt>
                <c:pt idx="21">
                  <c:v>0.37130000000000002</c:v>
                </c:pt>
                <c:pt idx="22">
                  <c:v>0.35139999999999999</c:v>
                </c:pt>
                <c:pt idx="23">
                  <c:v>0.33410000000000001</c:v>
                </c:pt>
                <c:pt idx="24">
                  <c:v>0.31469999999999998</c:v>
                </c:pt>
                <c:pt idx="25">
                  <c:v>0.30020000000000002</c:v>
                </c:pt>
                <c:pt idx="26">
                  <c:v>0.28910000000000002</c:v>
                </c:pt>
                <c:pt idx="27">
                  <c:v>0.27350000000000002</c:v>
                </c:pt>
                <c:pt idx="28">
                  <c:v>0.25740000000000002</c:v>
                </c:pt>
                <c:pt idx="29">
                  <c:v>0.24579999999999999</c:v>
                </c:pt>
                <c:pt idx="30">
                  <c:v>0.2394</c:v>
                </c:pt>
                <c:pt idx="31">
                  <c:v>0.22420000000000001</c:v>
                </c:pt>
                <c:pt idx="32">
                  <c:v>0.20030000000000001</c:v>
                </c:pt>
                <c:pt idx="33">
                  <c:v>0.2016</c:v>
                </c:pt>
                <c:pt idx="34">
                  <c:v>0.19689999999999999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297-455A-A4A7-8C91B98F4A8C}"/>
            </c:ext>
          </c:extLst>
        </c:ser>
        <c:ser>
          <c:idx val="3"/>
          <c:order val="3"/>
          <c:tx>
            <c:strRef>
              <c:f>KS!$F$1</c:f>
              <c:strCache>
                <c:ptCount val="1"/>
                <c:pt idx="0">
                  <c:v>GF S3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KS!$B$2:$B$36</c:f>
              <c:numCache>
                <c:formatCode>General</c:formatCode>
                <c:ptCount val="35"/>
                <c:pt idx="0">
                  <c:v>360</c:v>
                </c:pt>
                <c:pt idx="2">
                  <c:v>380</c:v>
                </c:pt>
                <c:pt idx="4">
                  <c:v>400</c:v>
                </c:pt>
                <c:pt idx="6">
                  <c:v>420</c:v>
                </c:pt>
                <c:pt idx="8">
                  <c:v>440</c:v>
                </c:pt>
                <c:pt idx="10">
                  <c:v>460</c:v>
                </c:pt>
                <c:pt idx="12">
                  <c:v>480</c:v>
                </c:pt>
                <c:pt idx="14">
                  <c:v>500</c:v>
                </c:pt>
                <c:pt idx="16">
                  <c:v>520</c:v>
                </c:pt>
                <c:pt idx="18">
                  <c:v>540</c:v>
                </c:pt>
                <c:pt idx="20">
                  <c:v>560</c:v>
                </c:pt>
                <c:pt idx="22">
                  <c:v>580</c:v>
                </c:pt>
                <c:pt idx="24">
                  <c:v>600</c:v>
                </c:pt>
                <c:pt idx="26">
                  <c:v>620</c:v>
                </c:pt>
                <c:pt idx="28">
                  <c:v>640</c:v>
                </c:pt>
                <c:pt idx="30">
                  <c:v>660</c:v>
                </c:pt>
                <c:pt idx="32">
                  <c:v>680</c:v>
                </c:pt>
                <c:pt idx="34">
                  <c:v>700</c:v>
                </c:pt>
              </c:numCache>
            </c:numRef>
          </c:cat>
          <c:val>
            <c:numRef>
              <c:f>KS!$F$2:$F$36</c:f>
              <c:numCache>
                <c:formatCode>General</c:formatCode>
                <c:ptCount val="35"/>
                <c:pt idx="0">
                  <c:v>9.4191000000000003</c:v>
                </c:pt>
                <c:pt idx="1">
                  <c:v>9.6190999999999995</c:v>
                </c:pt>
                <c:pt idx="2">
                  <c:v>9.7920999999999996</c:v>
                </c:pt>
                <c:pt idx="3">
                  <c:v>9.5082000000000004</c:v>
                </c:pt>
                <c:pt idx="4">
                  <c:v>8.9773999999999994</c:v>
                </c:pt>
                <c:pt idx="5">
                  <c:v>8.1432000000000002</c:v>
                </c:pt>
                <c:pt idx="6">
                  <c:v>6.7401999999999997</c:v>
                </c:pt>
                <c:pt idx="7">
                  <c:v>5.1260000000000003</c:v>
                </c:pt>
                <c:pt idx="8">
                  <c:v>3.7761</c:v>
                </c:pt>
                <c:pt idx="9">
                  <c:v>2.7174</c:v>
                </c:pt>
                <c:pt idx="10">
                  <c:v>1.9574</c:v>
                </c:pt>
                <c:pt idx="11">
                  <c:v>1.5238</c:v>
                </c:pt>
                <c:pt idx="12">
                  <c:v>1.1984999999999999</c:v>
                </c:pt>
                <c:pt idx="13">
                  <c:v>0.99980000000000002</c:v>
                </c:pt>
                <c:pt idx="14">
                  <c:v>0.86829999999999996</c:v>
                </c:pt>
                <c:pt idx="15">
                  <c:v>0.76949999999999996</c:v>
                </c:pt>
                <c:pt idx="16">
                  <c:v>0.69730000000000003</c:v>
                </c:pt>
                <c:pt idx="17">
                  <c:v>0.64019999999999999</c:v>
                </c:pt>
                <c:pt idx="18">
                  <c:v>0.59260000000000002</c:v>
                </c:pt>
                <c:pt idx="19">
                  <c:v>0.5454</c:v>
                </c:pt>
                <c:pt idx="20">
                  <c:v>0.50619999999999998</c:v>
                </c:pt>
                <c:pt idx="21">
                  <c:v>0.47589999999999999</c:v>
                </c:pt>
                <c:pt idx="22">
                  <c:v>0.44750000000000001</c:v>
                </c:pt>
                <c:pt idx="23">
                  <c:v>0.42609999999999998</c:v>
                </c:pt>
                <c:pt idx="24">
                  <c:v>0.40060000000000001</c:v>
                </c:pt>
                <c:pt idx="25">
                  <c:v>0.3805</c:v>
                </c:pt>
                <c:pt idx="26">
                  <c:v>0.36399999999999999</c:v>
                </c:pt>
                <c:pt idx="27">
                  <c:v>0.34350000000000003</c:v>
                </c:pt>
                <c:pt idx="28">
                  <c:v>0.32369999999999999</c:v>
                </c:pt>
                <c:pt idx="29">
                  <c:v>0.3115</c:v>
                </c:pt>
                <c:pt idx="30">
                  <c:v>0.3044</c:v>
                </c:pt>
                <c:pt idx="31">
                  <c:v>0.28370000000000001</c:v>
                </c:pt>
                <c:pt idx="32">
                  <c:v>0.24979999999999999</c:v>
                </c:pt>
                <c:pt idx="33">
                  <c:v>0.2457</c:v>
                </c:pt>
                <c:pt idx="34">
                  <c:v>0.23960000000000001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297-455A-A4A7-8C91B98F4A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32542624"/>
        <c:axId val="932541904"/>
      </c:lineChart>
      <c:catAx>
        <c:axId val="932542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2541904"/>
        <c:crosses val="autoZero"/>
        <c:auto val="1"/>
        <c:lblAlgn val="ctr"/>
        <c:lblOffset val="100"/>
        <c:noMultiLvlLbl val="0"/>
      </c:catAx>
      <c:valAx>
        <c:axId val="932541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2542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Reflectance Green fibres 7%</a:t>
            </a:r>
            <a:r>
              <a:rPr lang="en-GB" baseline="0"/>
              <a:t> with 4%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Reflectance!$C$2</c:f>
              <c:strCache>
                <c:ptCount val="1"/>
                <c:pt idx="0">
                  <c:v>Standard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Reflectance!$B$3:$B$37</c:f>
              <c:numCache>
                <c:formatCode>General</c:formatCode>
                <c:ptCount val="35"/>
                <c:pt idx="0">
                  <c:v>360</c:v>
                </c:pt>
                <c:pt idx="2">
                  <c:v>380</c:v>
                </c:pt>
                <c:pt idx="4">
                  <c:v>400</c:v>
                </c:pt>
                <c:pt idx="6">
                  <c:v>420</c:v>
                </c:pt>
                <c:pt idx="8">
                  <c:v>440</c:v>
                </c:pt>
                <c:pt idx="10">
                  <c:v>460</c:v>
                </c:pt>
                <c:pt idx="12">
                  <c:v>480</c:v>
                </c:pt>
                <c:pt idx="14">
                  <c:v>500</c:v>
                </c:pt>
                <c:pt idx="16">
                  <c:v>520</c:v>
                </c:pt>
                <c:pt idx="18">
                  <c:v>540</c:v>
                </c:pt>
                <c:pt idx="20">
                  <c:v>560</c:v>
                </c:pt>
                <c:pt idx="22">
                  <c:v>580</c:v>
                </c:pt>
                <c:pt idx="24">
                  <c:v>600</c:v>
                </c:pt>
                <c:pt idx="26">
                  <c:v>620</c:v>
                </c:pt>
                <c:pt idx="28">
                  <c:v>640</c:v>
                </c:pt>
                <c:pt idx="30">
                  <c:v>660</c:v>
                </c:pt>
                <c:pt idx="32">
                  <c:v>680</c:v>
                </c:pt>
                <c:pt idx="34">
                  <c:v>700</c:v>
                </c:pt>
              </c:numCache>
            </c:numRef>
          </c:cat>
          <c:val>
            <c:numRef>
              <c:f>Reflectance!$C$3:$C$37</c:f>
              <c:numCache>
                <c:formatCode>General</c:formatCode>
                <c:ptCount val="35"/>
                <c:pt idx="0">
                  <c:v>10.37</c:v>
                </c:pt>
                <c:pt idx="1">
                  <c:v>11.06</c:v>
                </c:pt>
                <c:pt idx="2">
                  <c:v>11.53</c:v>
                </c:pt>
                <c:pt idx="3">
                  <c:v>12.23</c:v>
                </c:pt>
                <c:pt idx="4">
                  <c:v>13.1</c:v>
                </c:pt>
                <c:pt idx="5">
                  <c:v>14.7</c:v>
                </c:pt>
                <c:pt idx="6">
                  <c:v>16.46</c:v>
                </c:pt>
                <c:pt idx="7">
                  <c:v>19.100000000000001</c:v>
                </c:pt>
                <c:pt idx="8">
                  <c:v>22.34</c:v>
                </c:pt>
                <c:pt idx="9">
                  <c:v>26.25</c:v>
                </c:pt>
                <c:pt idx="10">
                  <c:v>30.55</c:v>
                </c:pt>
                <c:pt idx="11">
                  <c:v>34.08</c:v>
                </c:pt>
                <c:pt idx="12">
                  <c:v>37.56</c:v>
                </c:pt>
                <c:pt idx="13">
                  <c:v>40.22</c:v>
                </c:pt>
                <c:pt idx="14">
                  <c:v>42.3</c:v>
                </c:pt>
                <c:pt idx="15">
                  <c:v>44</c:v>
                </c:pt>
                <c:pt idx="16">
                  <c:v>45.27</c:v>
                </c:pt>
                <c:pt idx="17">
                  <c:v>46.26</c:v>
                </c:pt>
                <c:pt idx="18">
                  <c:v>47.17</c:v>
                </c:pt>
                <c:pt idx="19">
                  <c:v>48.25</c:v>
                </c:pt>
                <c:pt idx="20">
                  <c:v>49.12</c:v>
                </c:pt>
                <c:pt idx="21">
                  <c:v>49.71</c:v>
                </c:pt>
                <c:pt idx="22">
                  <c:v>50.4</c:v>
                </c:pt>
                <c:pt idx="23">
                  <c:v>51.03</c:v>
                </c:pt>
                <c:pt idx="24">
                  <c:v>51.98</c:v>
                </c:pt>
                <c:pt idx="25">
                  <c:v>52.59</c:v>
                </c:pt>
                <c:pt idx="26">
                  <c:v>52.93</c:v>
                </c:pt>
                <c:pt idx="27">
                  <c:v>53.61</c:v>
                </c:pt>
                <c:pt idx="28">
                  <c:v>54.65</c:v>
                </c:pt>
                <c:pt idx="29">
                  <c:v>55.73</c:v>
                </c:pt>
                <c:pt idx="30">
                  <c:v>56.51</c:v>
                </c:pt>
                <c:pt idx="31">
                  <c:v>57.48</c:v>
                </c:pt>
                <c:pt idx="32">
                  <c:v>58.17</c:v>
                </c:pt>
                <c:pt idx="33">
                  <c:v>57.51</c:v>
                </c:pt>
                <c:pt idx="34">
                  <c:v>57.78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A5-42A5-BEA7-29AFF35BA735}"/>
            </c:ext>
          </c:extLst>
        </c:ser>
        <c:ser>
          <c:idx val="1"/>
          <c:order val="1"/>
          <c:tx>
            <c:strRef>
              <c:f>Reflectance!$D$2</c:f>
              <c:strCache>
                <c:ptCount val="1"/>
                <c:pt idx="0">
                  <c:v>GF S1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Reflectance!$B$3:$B$37</c:f>
              <c:numCache>
                <c:formatCode>General</c:formatCode>
                <c:ptCount val="35"/>
                <c:pt idx="0">
                  <c:v>360</c:v>
                </c:pt>
                <c:pt idx="2">
                  <c:v>380</c:v>
                </c:pt>
                <c:pt idx="4">
                  <c:v>400</c:v>
                </c:pt>
                <c:pt idx="6">
                  <c:v>420</c:v>
                </c:pt>
                <c:pt idx="8">
                  <c:v>440</c:v>
                </c:pt>
                <c:pt idx="10">
                  <c:v>460</c:v>
                </c:pt>
                <c:pt idx="12">
                  <c:v>480</c:v>
                </c:pt>
                <c:pt idx="14">
                  <c:v>500</c:v>
                </c:pt>
                <c:pt idx="16">
                  <c:v>520</c:v>
                </c:pt>
                <c:pt idx="18">
                  <c:v>540</c:v>
                </c:pt>
                <c:pt idx="20">
                  <c:v>560</c:v>
                </c:pt>
                <c:pt idx="22">
                  <c:v>580</c:v>
                </c:pt>
                <c:pt idx="24">
                  <c:v>600</c:v>
                </c:pt>
                <c:pt idx="26">
                  <c:v>620</c:v>
                </c:pt>
                <c:pt idx="28">
                  <c:v>640</c:v>
                </c:pt>
                <c:pt idx="30">
                  <c:v>660</c:v>
                </c:pt>
                <c:pt idx="32">
                  <c:v>680</c:v>
                </c:pt>
                <c:pt idx="34">
                  <c:v>700</c:v>
                </c:pt>
              </c:numCache>
            </c:numRef>
          </c:cat>
          <c:val>
            <c:numRef>
              <c:f>Reflectance!$D$3:$D$37</c:f>
              <c:numCache>
                <c:formatCode>General</c:formatCode>
                <c:ptCount val="35"/>
                <c:pt idx="0">
                  <c:v>5.17</c:v>
                </c:pt>
                <c:pt idx="1">
                  <c:v>5.28</c:v>
                </c:pt>
                <c:pt idx="2">
                  <c:v>5.3</c:v>
                </c:pt>
                <c:pt idx="3">
                  <c:v>5.44</c:v>
                </c:pt>
                <c:pt idx="4">
                  <c:v>5.73</c:v>
                </c:pt>
                <c:pt idx="5">
                  <c:v>6.22</c:v>
                </c:pt>
                <c:pt idx="6">
                  <c:v>7.11</c:v>
                </c:pt>
                <c:pt idx="7">
                  <c:v>8.68</c:v>
                </c:pt>
                <c:pt idx="8">
                  <c:v>10.89</c:v>
                </c:pt>
                <c:pt idx="9">
                  <c:v>13.82</c:v>
                </c:pt>
                <c:pt idx="10">
                  <c:v>17.510000000000002</c:v>
                </c:pt>
                <c:pt idx="11">
                  <c:v>20.74</c:v>
                </c:pt>
                <c:pt idx="12">
                  <c:v>24.19</c:v>
                </c:pt>
                <c:pt idx="13">
                  <c:v>26.86</c:v>
                </c:pt>
                <c:pt idx="14">
                  <c:v>29</c:v>
                </c:pt>
                <c:pt idx="15">
                  <c:v>30.77</c:v>
                </c:pt>
                <c:pt idx="16">
                  <c:v>32.229999999999997</c:v>
                </c:pt>
                <c:pt idx="17">
                  <c:v>33.5</c:v>
                </c:pt>
                <c:pt idx="18">
                  <c:v>34.6</c:v>
                </c:pt>
                <c:pt idx="19">
                  <c:v>35.79</c:v>
                </c:pt>
                <c:pt idx="20">
                  <c:v>36.880000000000003</c:v>
                </c:pt>
                <c:pt idx="21">
                  <c:v>37.75</c:v>
                </c:pt>
                <c:pt idx="22">
                  <c:v>38.61</c:v>
                </c:pt>
                <c:pt idx="23">
                  <c:v>39.39</c:v>
                </c:pt>
                <c:pt idx="24">
                  <c:v>40.33</c:v>
                </c:pt>
                <c:pt idx="25">
                  <c:v>41.07</c:v>
                </c:pt>
                <c:pt idx="26">
                  <c:v>41.75</c:v>
                </c:pt>
                <c:pt idx="27">
                  <c:v>42.64</c:v>
                </c:pt>
                <c:pt idx="28">
                  <c:v>43.57</c:v>
                </c:pt>
                <c:pt idx="29">
                  <c:v>44.38</c:v>
                </c:pt>
                <c:pt idx="30">
                  <c:v>45.02</c:v>
                </c:pt>
                <c:pt idx="31">
                  <c:v>46.21</c:v>
                </c:pt>
                <c:pt idx="32">
                  <c:v>47.63</c:v>
                </c:pt>
                <c:pt idx="33">
                  <c:v>47.6</c:v>
                </c:pt>
                <c:pt idx="34">
                  <c:v>48.03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A5-42A5-BEA7-29AFF35BA735}"/>
            </c:ext>
          </c:extLst>
        </c:ser>
        <c:ser>
          <c:idx val="2"/>
          <c:order val="2"/>
          <c:tx>
            <c:strRef>
              <c:f>Reflectance!$E$2</c:f>
              <c:strCache>
                <c:ptCount val="1"/>
                <c:pt idx="0">
                  <c:v>GF S2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Reflectance!$B$3:$B$37</c:f>
              <c:numCache>
                <c:formatCode>General</c:formatCode>
                <c:ptCount val="35"/>
                <c:pt idx="0">
                  <c:v>360</c:v>
                </c:pt>
                <c:pt idx="2">
                  <c:v>380</c:v>
                </c:pt>
                <c:pt idx="4">
                  <c:v>400</c:v>
                </c:pt>
                <c:pt idx="6">
                  <c:v>420</c:v>
                </c:pt>
                <c:pt idx="8">
                  <c:v>440</c:v>
                </c:pt>
                <c:pt idx="10">
                  <c:v>460</c:v>
                </c:pt>
                <c:pt idx="12">
                  <c:v>480</c:v>
                </c:pt>
                <c:pt idx="14">
                  <c:v>500</c:v>
                </c:pt>
                <c:pt idx="16">
                  <c:v>520</c:v>
                </c:pt>
                <c:pt idx="18">
                  <c:v>540</c:v>
                </c:pt>
                <c:pt idx="20">
                  <c:v>560</c:v>
                </c:pt>
                <c:pt idx="22">
                  <c:v>580</c:v>
                </c:pt>
                <c:pt idx="24">
                  <c:v>600</c:v>
                </c:pt>
                <c:pt idx="26">
                  <c:v>620</c:v>
                </c:pt>
                <c:pt idx="28">
                  <c:v>640</c:v>
                </c:pt>
                <c:pt idx="30">
                  <c:v>660</c:v>
                </c:pt>
                <c:pt idx="32">
                  <c:v>680</c:v>
                </c:pt>
                <c:pt idx="34">
                  <c:v>700</c:v>
                </c:pt>
              </c:numCache>
            </c:numRef>
          </c:cat>
          <c:val>
            <c:numRef>
              <c:f>Reflectance!$E$3:$E$37</c:f>
              <c:numCache>
                <c:formatCode>General</c:formatCode>
                <c:ptCount val="35"/>
                <c:pt idx="0">
                  <c:v>5.52</c:v>
                </c:pt>
                <c:pt idx="1">
                  <c:v>5.71</c:v>
                </c:pt>
                <c:pt idx="2">
                  <c:v>5.78</c:v>
                </c:pt>
                <c:pt idx="3">
                  <c:v>6.03</c:v>
                </c:pt>
                <c:pt idx="4">
                  <c:v>6.33</c:v>
                </c:pt>
                <c:pt idx="5">
                  <c:v>7.05</c:v>
                </c:pt>
                <c:pt idx="6">
                  <c:v>8.09</c:v>
                </c:pt>
                <c:pt idx="7">
                  <c:v>9.81</c:v>
                </c:pt>
                <c:pt idx="8">
                  <c:v>12.17</c:v>
                </c:pt>
                <c:pt idx="9">
                  <c:v>15.25</c:v>
                </c:pt>
                <c:pt idx="10">
                  <c:v>18.920000000000002</c:v>
                </c:pt>
                <c:pt idx="11">
                  <c:v>22.1</c:v>
                </c:pt>
                <c:pt idx="12">
                  <c:v>25.42</c:v>
                </c:pt>
                <c:pt idx="13">
                  <c:v>27.99</c:v>
                </c:pt>
                <c:pt idx="14">
                  <c:v>30.77</c:v>
                </c:pt>
                <c:pt idx="15">
                  <c:v>31.82</c:v>
                </c:pt>
                <c:pt idx="16">
                  <c:v>33.200000000000003</c:v>
                </c:pt>
                <c:pt idx="17">
                  <c:v>34.4</c:v>
                </c:pt>
                <c:pt idx="18">
                  <c:v>35.44</c:v>
                </c:pt>
                <c:pt idx="19">
                  <c:v>36.6</c:v>
                </c:pt>
                <c:pt idx="20">
                  <c:v>37.619999999999997</c:v>
                </c:pt>
                <c:pt idx="21">
                  <c:v>38.43</c:v>
                </c:pt>
                <c:pt idx="22">
                  <c:v>39.25</c:v>
                </c:pt>
                <c:pt idx="23">
                  <c:v>39.97</c:v>
                </c:pt>
                <c:pt idx="24">
                  <c:v>40.909999999999997</c:v>
                </c:pt>
                <c:pt idx="25">
                  <c:v>41.63</c:v>
                </c:pt>
                <c:pt idx="26">
                  <c:v>42.24</c:v>
                </c:pt>
                <c:pt idx="27">
                  <c:v>43.1</c:v>
                </c:pt>
                <c:pt idx="28">
                  <c:v>44.05</c:v>
                </c:pt>
                <c:pt idx="29">
                  <c:v>44.89</c:v>
                </c:pt>
                <c:pt idx="30">
                  <c:v>45.55</c:v>
                </c:pt>
                <c:pt idx="31">
                  <c:v>46.79</c:v>
                </c:pt>
                <c:pt idx="32">
                  <c:v>48.15</c:v>
                </c:pt>
                <c:pt idx="33">
                  <c:v>48.05</c:v>
                </c:pt>
                <c:pt idx="34">
                  <c:v>48.44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9A5-42A5-BEA7-29AFF35BA735}"/>
            </c:ext>
          </c:extLst>
        </c:ser>
        <c:ser>
          <c:idx val="3"/>
          <c:order val="3"/>
          <c:tx>
            <c:strRef>
              <c:f>Reflectance!$F$2</c:f>
              <c:strCache>
                <c:ptCount val="1"/>
                <c:pt idx="0">
                  <c:v>GF S3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Reflectance!$B$3:$B$37</c:f>
              <c:numCache>
                <c:formatCode>General</c:formatCode>
                <c:ptCount val="35"/>
                <c:pt idx="0">
                  <c:v>360</c:v>
                </c:pt>
                <c:pt idx="2">
                  <c:v>380</c:v>
                </c:pt>
                <c:pt idx="4">
                  <c:v>400</c:v>
                </c:pt>
                <c:pt idx="6">
                  <c:v>420</c:v>
                </c:pt>
                <c:pt idx="8">
                  <c:v>440</c:v>
                </c:pt>
                <c:pt idx="10">
                  <c:v>460</c:v>
                </c:pt>
                <c:pt idx="12">
                  <c:v>480</c:v>
                </c:pt>
                <c:pt idx="14">
                  <c:v>500</c:v>
                </c:pt>
                <c:pt idx="16">
                  <c:v>520</c:v>
                </c:pt>
                <c:pt idx="18">
                  <c:v>540</c:v>
                </c:pt>
                <c:pt idx="20">
                  <c:v>560</c:v>
                </c:pt>
                <c:pt idx="22">
                  <c:v>580</c:v>
                </c:pt>
                <c:pt idx="24">
                  <c:v>600</c:v>
                </c:pt>
                <c:pt idx="26">
                  <c:v>620</c:v>
                </c:pt>
                <c:pt idx="28">
                  <c:v>640</c:v>
                </c:pt>
                <c:pt idx="30">
                  <c:v>660</c:v>
                </c:pt>
                <c:pt idx="32">
                  <c:v>680</c:v>
                </c:pt>
                <c:pt idx="34">
                  <c:v>700</c:v>
                </c:pt>
              </c:numCache>
            </c:numRef>
          </c:cat>
          <c:val>
            <c:numRef>
              <c:f>Reflectance!$F$3:$F$37</c:f>
              <c:numCache>
                <c:formatCode>General</c:formatCode>
                <c:ptCount val="35"/>
                <c:pt idx="0">
                  <c:v>5.24</c:v>
                </c:pt>
                <c:pt idx="1">
                  <c:v>5.24</c:v>
                </c:pt>
                <c:pt idx="2">
                  <c:v>5.25</c:v>
                </c:pt>
                <c:pt idx="3">
                  <c:v>5.44</c:v>
                </c:pt>
                <c:pt idx="4">
                  <c:v>5.69</c:v>
                </c:pt>
                <c:pt idx="5">
                  <c:v>6.43</c:v>
                </c:pt>
                <c:pt idx="6">
                  <c:v>7.55</c:v>
                </c:pt>
                <c:pt idx="7">
                  <c:v>9.57</c:v>
                </c:pt>
                <c:pt idx="8">
                  <c:v>12.28</c:v>
                </c:pt>
                <c:pt idx="9">
                  <c:v>15.83</c:v>
                </c:pt>
                <c:pt idx="10">
                  <c:v>20.079999999999998</c:v>
                </c:pt>
                <c:pt idx="11">
                  <c:v>23.79</c:v>
                </c:pt>
                <c:pt idx="12">
                  <c:v>27.7</c:v>
                </c:pt>
                <c:pt idx="13">
                  <c:v>30.77</c:v>
                </c:pt>
                <c:pt idx="14">
                  <c:v>33.24</c:v>
                </c:pt>
                <c:pt idx="15">
                  <c:v>35.35</c:v>
                </c:pt>
                <c:pt idx="16">
                  <c:v>37.04</c:v>
                </c:pt>
                <c:pt idx="17">
                  <c:v>38.46</c:v>
                </c:pt>
                <c:pt idx="18">
                  <c:v>39.72</c:v>
                </c:pt>
                <c:pt idx="19">
                  <c:v>41.11</c:v>
                </c:pt>
                <c:pt idx="20">
                  <c:v>42.34</c:v>
                </c:pt>
                <c:pt idx="21">
                  <c:v>43.3</c:v>
                </c:pt>
                <c:pt idx="22">
                  <c:v>44.24</c:v>
                </c:pt>
                <c:pt idx="23">
                  <c:v>45.1</c:v>
                </c:pt>
                <c:pt idx="24">
                  <c:v>46.12</c:v>
                </c:pt>
                <c:pt idx="25">
                  <c:v>46.92</c:v>
                </c:pt>
                <c:pt idx="26">
                  <c:v>47.56</c:v>
                </c:pt>
                <c:pt idx="27">
                  <c:v>48.5</c:v>
                </c:pt>
                <c:pt idx="28">
                  <c:v>49.51</c:v>
                </c:pt>
                <c:pt idx="29">
                  <c:v>50.28</c:v>
                </c:pt>
                <c:pt idx="30">
                  <c:v>50.72</c:v>
                </c:pt>
                <c:pt idx="31">
                  <c:v>51.8</c:v>
                </c:pt>
                <c:pt idx="32">
                  <c:v>53.65</c:v>
                </c:pt>
                <c:pt idx="33">
                  <c:v>53.54</c:v>
                </c:pt>
                <c:pt idx="34">
                  <c:v>53.92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9A5-42A5-BEA7-29AFF35BA7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6236592"/>
        <c:axId val="406236952"/>
      </c:lineChart>
      <c:catAx>
        <c:axId val="4062365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400">
                    <a:solidFill>
                      <a:sysClr val="windowText" lastClr="000000"/>
                    </a:solidFill>
                  </a:rPr>
                  <a:t>Wavelength</a:t>
                </a:r>
                <a:r>
                  <a:rPr lang="en-GB" sz="1400" baseline="0">
                    <a:solidFill>
                      <a:sysClr val="windowText" lastClr="000000"/>
                    </a:solidFill>
                  </a:rPr>
                  <a:t> (nm)</a:t>
                </a:r>
                <a:endParaRPr lang="en-GB" sz="1400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out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6236952"/>
        <c:crosses val="autoZero"/>
        <c:auto val="1"/>
        <c:lblAlgn val="ctr"/>
        <c:lblOffset val="100"/>
        <c:noMultiLvlLbl val="0"/>
      </c:catAx>
      <c:valAx>
        <c:axId val="40623695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400">
                    <a:solidFill>
                      <a:sysClr val="windowText" lastClr="000000"/>
                    </a:solidFill>
                  </a:rPr>
                  <a:t>Reflectance (%)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6236592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58591945171939885"/>
          <c:y val="0.13066920630601525"/>
          <c:w val="0.38047855987568352"/>
          <c:h val="5.70840245185415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233362</xdr:colOff>
      <xdr:row>8</xdr:row>
      <xdr:rowOff>38100</xdr:rowOff>
    </xdr:from>
    <xdr:to>
      <xdr:col>28</xdr:col>
      <xdr:colOff>381000</xdr:colOff>
      <xdr:row>30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F6B4203-DBCA-3730-6BD5-8000A1A4C00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181839</xdr:colOff>
      <xdr:row>35</xdr:row>
      <xdr:rowOff>6638</xdr:rowOff>
    </xdr:from>
    <xdr:to>
      <xdr:col>30</xdr:col>
      <xdr:colOff>404090</xdr:colOff>
      <xdr:row>66</xdr:row>
      <xdr:rowOff>101022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171AF2D-8F7F-84F3-FB13-35EECCBA30F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263338</xdr:colOff>
      <xdr:row>12</xdr:row>
      <xdr:rowOff>43141</xdr:rowOff>
    </xdr:from>
    <xdr:to>
      <xdr:col>22</xdr:col>
      <xdr:colOff>401545</xdr:colOff>
      <xdr:row>42</xdr:row>
      <xdr:rowOff>149410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4241B183-60A8-176D-ABA8-BA00D1857F6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133350</xdr:colOff>
      <xdr:row>9</xdr:row>
      <xdr:rowOff>114301</xdr:rowOff>
    </xdr:from>
    <xdr:to>
      <xdr:col>21</xdr:col>
      <xdr:colOff>552450</xdr:colOff>
      <xdr:row>33</xdr:row>
      <xdr:rowOff>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57DB7C8-AABA-3A9F-36D2-BE24F11D2D2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workbookViewId="0">
      <selection activeCell="A24" sqref="A24"/>
    </sheetView>
  </sheetViews>
  <sheetFormatPr defaultRowHeight="14.4" x14ac:dyDescent="0.3"/>
  <cols>
    <col min="1" max="1" width="26" customWidth="1"/>
    <col min="2" max="2" width="23.21875" customWidth="1"/>
    <col min="3" max="3" width="9.5546875" customWidth="1"/>
    <col min="4" max="6" width="9.77734375" customWidth="1"/>
    <col min="7" max="8" width="20.77734375" customWidth="1"/>
    <col min="9" max="9" width="24.44140625" customWidth="1"/>
    <col min="10" max="10" width="24.21875" customWidth="1"/>
    <col min="11" max="11" width="11" customWidth="1"/>
    <col min="12" max="13" width="11.21875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3" x14ac:dyDescent="0.3">
      <c r="A2" s="2" t="s">
        <v>9</v>
      </c>
      <c r="B2" s="4">
        <v>74.260000000000005</v>
      </c>
      <c r="C2" s="4">
        <v>-2.4700000000000002</v>
      </c>
      <c r="D2" s="4">
        <v>25.85</v>
      </c>
      <c r="E2" s="4">
        <v>25.96</v>
      </c>
      <c r="F2" s="4">
        <v>95.47</v>
      </c>
      <c r="G2" s="3">
        <v>200</v>
      </c>
      <c r="H2" s="3">
        <v>192</v>
      </c>
      <c r="I2" s="3">
        <v>138</v>
      </c>
    </row>
    <row r="4" spans="1:13" x14ac:dyDescent="0.3">
      <c r="A4" s="1" t="s">
        <v>10</v>
      </c>
      <c r="B4" s="1" t="s">
        <v>11</v>
      </c>
      <c r="C4" s="1" t="s">
        <v>12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18</v>
      </c>
      <c r="J4" s="1" t="s">
        <v>19</v>
      </c>
      <c r="K4" s="1" t="s">
        <v>20</v>
      </c>
      <c r="L4" s="1" t="s">
        <v>21</v>
      </c>
      <c r="M4" s="1" t="s">
        <v>22</v>
      </c>
    </row>
    <row r="5" spans="1:13" x14ac:dyDescent="0.3">
      <c r="A5" s="2" t="s">
        <v>23</v>
      </c>
      <c r="B5" s="2" t="s">
        <v>24</v>
      </c>
      <c r="C5" s="4">
        <v>-8.68</v>
      </c>
      <c r="D5" s="4">
        <v>1.4</v>
      </c>
      <c r="E5" s="4">
        <v>7.87</v>
      </c>
      <c r="F5" s="4">
        <v>7.76</v>
      </c>
      <c r="G5" s="4">
        <v>-1.88</v>
      </c>
      <c r="H5" s="4">
        <v>11.8</v>
      </c>
      <c r="I5" s="2" t="s">
        <v>25</v>
      </c>
      <c r="J5" s="4">
        <v>16.72</v>
      </c>
      <c r="K5" s="4">
        <v>65.58</v>
      </c>
      <c r="L5" s="4">
        <v>-1.08</v>
      </c>
      <c r="M5" s="4">
        <v>33.71</v>
      </c>
    </row>
    <row r="6" spans="1:13" x14ac:dyDescent="0.3">
      <c r="A6" s="2" t="s">
        <v>26</v>
      </c>
      <c r="B6" s="2" t="s">
        <v>27</v>
      </c>
      <c r="C6" s="4">
        <v>-8.2200000000000006</v>
      </c>
      <c r="D6" s="4">
        <v>2.14</v>
      </c>
      <c r="E6" s="4">
        <v>7.93</v>
      </c>
      <c r="F6" s="4">
        <v>8.18</v>
      </c>
      <c r="G6" s="4">
        <v>-0.83</v>
      </c>
      <c r="H6" s="4">
        <v>11.62</v>
      </c>
      <c r="I6" s="2" t="s">
        <v>25</v>
      </c>
      <c r="J6" s="4">
        <v>16.72</v>
      </c>
      <c r="K6" s="4">
        <v>67.31</v>
      </c>
      <c r="L6" s="4">
        <v>5.87</v>
      </c>
      <c r="M6" s="4">
        <v>33.090000000000003</v>
      </c>
    </row>
    <row r="7" spans="1:13" x14ac:dyDescent="0.3">
      <c r="A7" s="2" t="s">
        <v>26</v>
      </c>
      <c r="B7" s="2" t="s">
        <v>28</v>
      </c>
      <c r="C7" s="4">
        <v>-8.36</v>
      </c>
      <c r="D7" s="4">
        <v>0.89</v>
      </c>
      <c r="E7" s="4">
        <v>9.0299999999999994</v>
      </c>
      <c r="F7" s="4">
        <v>8.98</v>
      </c>
      <c r="G7" s="4">
        <v>-1.28</v>
      </c>
      <c r="H7" s="4">
        <v>12.34</v>
      </c>
      <c r="I7" s="2" t="s">
        <v>25</v>
      </c>
      <c r="J7" s="4">
        <v>16.72</v>
      </c>
      <c r="K7" s="4">
        <v>66.709999999999994</v>
      </c>
      <c r="L7" s="4">
        <v>-0.98</v>
      </c>
      <c r="M7" s="4">
        <v>38.76</v>
      </c>
    </row>
    <row r="8" spans="1:13" x14ac:dyDescent="0.3">
      <c r="A8" s="2" t="s">
        <v>29</v>
      </c>
      <c r="B8" s="2" t="s">
        <v>24</v>
      </c>
      <c r="C8" s="4">
        <v>-8.0500000000000007</v>
      </c>
      <c r="D8" s="4">
        <v>1.2</v>
      </c>
      <c r="E8" s="4">
        <v>6.07</v>
      </c>
      <c r="F8" s="4">
        <v>5.98</v>
      </c>
      <c r="G8" s="4">
        <v>-1.6</v>
      </c>
      <c r="H8" s="4">
        <v>10.15</v>
      </c>
      <c r="I8" s="2" t="s">
        <v>25</v>
      </c>
      <c r="J8" s="4">
        <v>18.03</v>
      </c>
      <c r="K8" s="4">
        <v>66.209999999999994</v>
      </c>
      <c r="L8" s="4">
        <v>-1.28</v>
      </c>
      <c r="M8" s="4">
        <v>31.92</v>
      </c>
    </row>
    <row r="9" spans="1:13" x14ac:dyDescent="0.3">
      <c r="A9" s="2" t="s">
        <v>26</v>
      </c>
      <c r="B9" s="2" t="s">
        <v>27</v>
      </c>
      <c r="C9" s="4">
        <v>-7.68</v>
      </c>
      <c r="D9" s="4">
        <v>1.77</v>
      </c>
      <c r="E9" s="4">
        <v>6.16</v>
      </c>
      <c r="F9" s="4">
        <v>6.36</v>
      </c>
      <c r="G9" s="4">
        <v>-0.76</v>
      </c>
      <c r="H9" s="4">
        <v>10</v>
      </c>
      <c r="I9" s="2" t="s">
        <v>25</v>
      </c>
      <c r="J9" s="4">
        <v>18.03</v>
      </c>
      <c r="K9" s="4">
        <v>67.849999999999994</v>
      </c>
      <c r="L9" s="4">
        <v>5.5</v>
      </c>
      <c r="M9" s="4">
        <v>31.31</v>
      </c>
    </row>
    <row r="10" spans="1:13" x14ac:dyDescent="0.3">
      <c r="A10" s="2" t="s">
        <v>26</v>
      </c>
      <c r="B10" s="2" t="s">
        <v>28</v>
      </c>
      <c r="C10" s="4">
        <v>-7.8</v>
      </c>
      <c r="D10" s="4">
        <v>0.76</v>
      </c>
      <c r="E10" s="4">
        <v>6.99</v>
      </c>
      <c r="F10" s="4">
        <v>6.95</v>
      </c>
      <c r="G10" s="4">
        <v>-1.08</v>
      </c>
      <c r="H10" s="4">
        <v>10.5</v>
      </c>
      <c r="I10" s="2" t="s">
        <v>25</v>
      </c>
      <c r="J10" s="4">
        <v>18.03</v>
      </c>
      <c r="K10" s="4">
        <v>67.28</v>
      </c>
      <c r="L10" s="4">
        <v>-1.1100000000000001</v>
      </c>
      <c r="M10" s="4">
        <v>36.729999999999997</v>
      </c>
    </row>
    <row r="11" spans="1:13" x14ac:dyDescent="0.3">
      <c r="A11" s="2" t="s">
        <v>30</v>
      </c>
      <c r="B11" s="2" t="s">
        <v>24</v>
      </c>
      <c r="C11" s="4">
        <v>-5.03</v>
      </c>
      <c r="D11" s="4">
        <v>1.22</v>
      </c>
      <c r="E11" s="4">
        <v>8.59</v>
      </c>
      <c r="F11" s="4">
        <v>8.5</v>
      </c>
      <c r="G11" s="4">
        <v>-1.77</v>
      </c>
      <c r="H11" s="4">
        <v>10.029999999999999</v>
      </c>
      <c r="I11" s="2" t="s">
        <v>25</v>
      </c>
      <c r="J11" s="4">
        <v>19.47</v>
      </c>
      <c r="K11" s="4">
        <v>69.23</v>
      </c>
      <c r="L11" s="4">
        <v>-1.26</v>
      </c>
      <c r="M11" s="4">
        <v>34.44</v>
      </c>
    </row>
    <row r="12" spans="1:13" x14ac:dyDescent="0.3">
      <c r="A12" s="2" t="s">
        <v>26</v>
      </c>
      <c r="B12" s="2" t="s">
        <v>27</v>
      </c>
      <c r="C12" s="4">
        <v>-4.54</v>
      </c>
      <c r="D12" s="4">
        <v>2.17</v>
      </c>
      <c r="E12" s="4">
        <v>8.61</v>
      </c>
      <c r="F12" s="4">
        <v>8.84</v>
      </c>
      <c r="G12" s="4">
        <v>-0.76</v>
      </c>
      <c r="H12" s="4">
        <v>9.9700000000000006</v>
      </c>
      <c r="I12" s="2" t="s">
        <v>25</v>
      </c>
      <c r="J12" s="4">
        <v>19.47</v>
      </c>
      <c r="K12" s="4">
        <v>70.989999999999995</v>
      </c>
      <c r="L12" s="4">
        <v>5.9</v>
      </c>
      <c r="M12" s="4">
        <v>33.76</v>
      </c>
    </row>
    <row r="13" spans="1:13" x14ac:dyDescent="0.3">
      <c r="A13" s="2" t="s">
        <v>26</v>
      </c>
      <c r="B13" s="2" t="s">
        <v>28</v>
      </c>
      <c r="C13" s="4">
        <v>-4.68</v>
      </c>
      <c r="D13" s="4">
        <v>0.77</v>
      </c>
      <c r="E13" s="4">
        <v>9.93</v>
      </c>
      <c r="F13" s="4">
        <v>9.8800000000000008</v>
      </c>
      <c r="G13" s="4">
        <v>-1.2</v>
      </c>
      <c r="H13" s="4">
        <v>11</v>
      </c>
      <c r="I13" s="2" t="s">
        <v>25</v>
      </c>
      <c r="J13" s="4">
        <v>19.47</v>
      </c>
      <c r="K13" s="4">
        <v>70.400000000000006</v>
      </c>
      <c r="L13" s="4">
        <v>-1.1000000000000001</v>
      </c>
      <c r="M13" s="4">
        <v>39.659999999999997</v>
      </c>
    </row>
    <row r="14" spans="1:13" x14ac:dyDescent="0.3">
      <c r="A14" s="2" t="s">
        <v>31</v>
      </c>
      <c r="B14" s="2" t="s">
        <v>24</v>
      </c>
      <c r="C14" s="4">
        <v>-4.9000000000000004</v>
      </c>
      <c r="D14" s="4">
        <v>0.99</v>
      </c>
      <c r="E14" s="4">
        <v>9.7100000000000009</v>
      </c>
      <c r="F14" s="4">
        <v>9.6199999999999992</v>
      </c>
      <c r="G14" s="4">
        <v>-1.64</v>
      </c>
      <c r="H14" s="4">
        <v>10.92</v>
      </c>
      <c r="I14" s="2" t="s">
        <v>25</v>
      </c>
      <c r="J14" s="4">
        <v>19.079999999999998</v>
      </c>
      <c r="K14" s="4">
        <v>69.37</v>
      </c>
      <c r="L14" s="4">
        <v>-1.48</v>
      </c>
      <c r="M14" s="4">
        <v>35.549999999999997</v>
      </c>
    </row>
    <row r="15" spans="1:13" x14ac:dyDescent="0.3">
      <c r="A15" s="2" t="s">
        <v>26</v>
      </c>
      <c r="B15" s="2" t="s">
        <v>27</v>
      </c>
      <c r="C15" s="4">
        <v>-4.38</v>
      </c>
      <c r="D15" s="4">
        <v>2.1</v>
      </c>
      <c r="E15" s="4">
        <v>9.61</v>
      </c>
      <c r="F15" s="4">
        <v>9.82</v>
      </c>
      <c r="G15" s="4">
        <v>-0.56000000000000005</v>
      </c>
      <c r="H15" s="4">
        <v>10.77</v>
      </c>
      <c r="I15" s="2" t="s">
        <v>25</v>
      </c>
      <c r="J15" s="4">
        <v>19.079999999999998</v>
      </c>
      <c r="K15" s="4">
        <v>71.150000000000006</v>
      </c>
      <c r="L15" s="4">
        <v>5.83</v>
      </c>
      <c r="M15" s="4">
        <v>34.76</v>
      </c>
    </row>
    <row r="16" spans="1:13" x14ac:dyDescent="0.3">
      <c r="A16" s="2" t="s">
        <v>26</v>
      </c>
      <c r="B16" s="2" t="s">
        <v>28</v>
      </c>
      <c r="C16" s="4">
        <v>-4.5199999999999996</v>
      </c>
      <c r="D16" s="4">
        <v>0.62</v>
      </c>
      <c r="E16" s="4">
        <v>11.21</v>
      </c>
      <c r="F16" s="4">
        <v>11.17</v>
      </c>
      <c r="G16" s="4">
        <v>-1.1200000000000001</v>
      </c>
      <c r="H16" s="4">
        <v>12.1</v>
      </c>
      <c r="I16" s="2" t="s">
        <v>25</v>
      </c>
      <c r="J16" s="4">
        <v>19.079999999999998</v>
      </c>
      <c r="K16" s="4">
        <v>70.56</v>
      </c>
      <c r="L16" s="4">
        <v>-1.25</v>
      </c>
      <c r="M16" s="4">
        <v>40.950000000000003</v>
      </c>
    </row>
    <row r="17" spans="1:13" x14ac:dyDescent="0.3">
      <c r="A17" s="2" t="s">
        <v>32</v>
      </c>
      <c r="B17" s="2" t="s">
        <v>24</v>
      </c>
      <c r="C17" s="4">
        <v>-7.97</v>
      </c>
      <c r="D17" s="4">
        <v>2.2200000000000002</v>
      </c>
      <c r="E17" s="4">
        <v>9.6</v>
      </c>
      <c r="F17" s="4">
        <v>9.49</v>
      </c>
      <c r="G17" s="4">
        <v>-2.68</v>
      </c>
      <c r="H17" s="4">
        <v>12.68</v>
      </c>
      <c r="I17" s="2" t="s">
        <v>25</v>
      </c>
      <c r="J17" s="4">
        <v>16.54</v>
      </c>
      <c r="K17" s="4">
        <v>66.290000000000006</v>
      </c>
      <c r="L17" s="4">
        <v>-0.25</v>
      </c>
      <c r="M17" s="4">
        <v>35.450000000000003</v>
      </c>
    </row>
    <row r="18" spans="1:13" x14ac:dyDescent="0.3">
      <c r="A18" s="2" t="s">
        <v>26</v>
      </c>
      <c r="B18" s="2" t="s">
        <v>27</v>
      </c>
      <c r="C18" s="4">
        <v>-7.35</v>
      </c>
      <c r="D18" s="4">
        <v>3.04</v>
      </c>
      <c r="E18" s="4">
        <v>9.83</v>
      </c>
      <c r="F18" s="4">
        <v>10.199999999999999</v>
      </c>
      <c r="G18" s="4">
        <v>-1.32</v>
      </c>
      <c r="H18" s="4">
        <v>12.64</v>
      </c>
      <c r="I18" s="2" t="s">
        <v>25</v>
      </c>
      <c r="J18" s="4">
        <v>16.54</v>
      </c>
      <c r="K18" s="4">
        <v>68.180000000000007</v>
      </c>
      <c r="L18" s="4">
        <v>6.77</v>
      </c>
      <c r="M18" s="4">
        <v>34.979999999999997</v>
      </c>
    </row>
    <row r="19" spans="1:13" x14ac:dyDescent="0.3">
      <c r="A19" s="2" t="s">
        <v>26</v>
      </c>
      <c r="B19" s="2" t="s">
        <v>28</v>
      </c>
      <c r="C19" s="4">
        <v>-7.53</v>
      </c>
      <c r="D19" s="4">
        <v>1.43</v>
      </c>
      <c r="E19" s="4">
        <v>11.1</v>
      </c>
      <c r="F19" s="4">
        <v>11.05</v>
      </c>
      <c r="G19" s="4">
        <v>-1.82</v>
      </c>
      <c r="H19" s="4">
        <v>13.49</v>
      </c>
      <c r="I19" s="2" t="s">
        <v>25</v>
      </c>
      <c r="J19" s="4">
        <v>16.54</v>
      </c>
      <c r="K19" s="4">
        <v>67.55</v>
      </c>
      <c r="L19" s="4">
        <v>-0.44</v>
      </c>
      <c r="M19" s="4">
        <v>40.840000000000003</v>
      </c>
    </row>
    <row r="24" spans="1:13" x14ac:dyDescent="0.3">
      <c r="A24" s="9" t="s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863AB-EF48-46B5-BEF7-0B12690F7994}">
  <dimension ref="B2:I56"/>
  <sheetViews>
    <sheetView topLeftCell="A21" zoomScale="161" workbookViewId="0">
      <selection activeCell="C56" sqref="C56"/>
    </sheetView>
  </sheetViews>
  <sheetFormatPr defaultRowHeight="14.4" x14ac:dyDescent="0.3"/>
  <cols>
    <col min="2" max="2" width="22.21875" bestFit="1" customWidth="1"/>
    <col min="3" max="3" width="18.21875" customWidth="1"/>
  </cols>
  <sheetData>
    <row r="2" spans="2:9" ht="72" x14ac:dyDescent="0.3">
      <c r="B2" s="1" t="s">
        <v>10</v>
      </c>
      <c r="C2" s="1" t="s">
        <v>11</v>
      </c>
      <c r="D2" s="5" t="s">
        <v>33</v>
      </c>
      <c r="E2" s="5" t="s">
        <v>34</v>
      </c>
      <c r="F2" s="5" t="s">
        <v>35</v>
      </c>
      <c r="G2" s="5" t="s">
        <v>36</v>
      </c>
      <c r="H2" s="5" t="s">
        <v>37</v>
      </c>
      <c r="I2" s="5" t="s">
        <v>38</v>
      </c>
    </row>
    <row r="3" spans="2:9" x14ac:dyDescent="0.3">
      <c r="B3" s="2" t="s">
        <v>23</v>
      </c>
      <c r="C3" s="2" t="s">
        <v>24</v>
      </c>
      <c r="D3" s="4">
        <v>-8.68</v>
      </c>
      <c r="E3" s="4">
        <v>1.4</v>
      </c>
      <c r="F3" s="4">
        <v>7.87</v>
      </c>
      <c r="G3" s="4">
        <v>7.76</v>
      </c>
      <c r="H3" s="4">
        <v>-1.88</v>
      </c>
      <c r="I3" s="4">
        <v>11.8</v>
      </c>
    </row>
    <row r="4" spans="2:9" x14ac:dyDescent="0.3">
      <c r="B4" s="2" t="s">
        <v>26</v>
      </c>
      <c r="C4" s="2" t="s">
        <v>27</v>
      </c>
      <c r="D4" s="4">
        <v>-8.2200000000000006</v>
      </c>
      <c r="E4" s="4">
        <v>2.14</v>
      </c>
      <c r="F4" s="4">
        <v>7.93</v>
      </c>
      <c r="G4" s="4">
        <v>8.18</v>
      </c>
      <c r="H4" s="4">
        <v>-0.83</v>
      </c>
      <c r="I4" s="4">
        <v>11.62</v>
      </c>
    </row>
    <row r="5" spans="2:9" x14ac:dyDescent="0.3">
      <c r="B5" s="2" t="s">
        <v>26</v>
      </c>
      <c r="C5" s="2" t="s">
        <v>28</v>
      </c>
      <c r="D5" s="4">
        <v>-8.36</v>
      </c>
      <c r="E5" s="4">
        <v>0.89</v>
      </c>
      <c r="F5" s="4">
        <v>9.0299999999999994</v>
      </c>
      <c r="G5" s="4">
        <v>8.98</v>
      </c>
      <c r="H5" s="4">
        <v>-1.28</v>
      </c>
      <c r="I5" s="4">
        <v>12.34</v>
      </c>
    </row>
    <row r="6" spans="2:9" x14ac:dyDescent="0.3">
      <c r="B6" s="2" t="s">
        <v>29</v>
      </c>
      <c r="C6" s="2" t="s">
        <v>24</v>
      </c>
      <c r="D6" s="4">
        <v>-8.0500000000000007</v>
      </c>
      <c r="E6" s="4">
        <v>1.2</v>
      </c>
      <c r="F6" s="4">
        <v>6.07</v>
      </c>
      <c r="G6" s="4">
        <v>5.98</v>
      </c>
      <c r="H6" s="4">
        <v>-1.6</v>
      </c>
      <c r="I6" s="4">
        <v>10.15</v>
      </c>
    </row>
    <row r="7" spans="2:9" x14ac:dyDescent="0.3">
      <c r="B7" s="2" t="s">
        <v>26</v>
      </c>
      <c r="C7" s="2" t="s">
        <v>27</v>
      </c>
      <c r="D7" s="4">
        <v>-7.68</v>
      </c>
      <c r="E7" s="4">
        <v>1.77</v>
      </c>
      <c r="F7" s="4">
        <v>6.16</v>
      </c>
      <c r="G7" s="4">
        <v>6.36</v>
      </c>
      <c r="H7" s="4">
        <v>-0.76</v>
      </c>
      <c r="I7" s="4">
        <v>10</v>
      </c>
    </row>
    <row r="8" spans="2:9" x14ac:dyDescent="0.3">
      <c r="B8" s="2" t="s">
        <v>26</v>
      </c>
      <c r="C8" s="2" t="s">
        <v>28</v>
      </c>
      <c r="D8" s="4">
        <v>-7.8</v>
      </c>
      <c r="E8" s="4">
        <v>0.76</v>
      </c>
      <c r="F8" s="4">
        <v>6.99</v>
      </c>
      <c r="G8" s="4">
        <v>6.95</v>
      </c>
      <c r="H8" s="4">
        <v>-1.08</v>
      </c>
      <c r="I8" s="4">
        <v>10.5</v>
      </c>
    </row>
    <row r="9" spans="2:9" x14ac:dyDescent="0.3">
      <c r="B9" s="2" t="s">
        <v>30</v>
      </c>
      <c r="C9" s="2" t="s">
        <v>24</v>
      </c>
      <c r="D9" s="4">
        <v>-5.03</v>
      </c>
      <c r="E9" s="4">
        <v>1.22</v>
      </c>
      <c r="F9" s="4">
        <v>8.59</v>
      </c>
      <c r="G9" s="4">
        <v>8.5</v>
      </c>
      <c r="H9" s="4">
        <v>-1.77</v>
      </c>
      <c r="I9" s="4">
        <v>10.029999999999999</v>
      </c>
    </row>
    <row r="10" spans="2:9" x14ac:dyDescent="0.3">
      <c r="B10" s="2" t="s">
        <v>26</v>
      </c>
      <c r="C10" s="2" t="s">
        <v>27</v>
      </c>
      <c r="D10" s="4">
        <v>-4.54</v>
      </c>
      <c r="E10" s="4">
        <v>2.17</v>
      </c>
      <c r="F10" s="4">
        <v>8.61</v>
      </c>
      <c r="G10" s="4">
        <v>8.84</v>
      </c>
      <c r="H10" s="4">
        <v>-0.76</v>
      </c>
      <c r="I10" s="4">
        <v>9.9700000000000006</v>
      </c>
    </row>
    <row r="11" spans="2:9" x14ac:dyDescent="0.3">
      <c r="B11" s="2" t="s">
        <v>26</v>
      </c>
      <c r="C11" s="2" t="s">
        <v>28</v>
      </c>
      <c r="D11" s="4">
        <v>-4.68</v>
      </c>
      <c r="E11" s="4">
        <v>0.77</v>
      </c>
      <c r="F11" s="4">
        <v>9.93</v>
      </c>
      <c r="G11" s="4">
        <v>9.8800000000000008</v>
      </c>
      <c r="H11" s="4">
        <v>-1.2</v>
      </c>
      <c r="I11" s="4">
        <v>11</v>
      </c>
    </row>
    <row r="12" spans="2:9" x14ac:dyDescent="0.3">
      <c r="B12" s="2" t="s">
        <v>31</v>
      </c>
      <c r="C12" s="2" t="s">
        <v>24</v>
      </c>
      <c r="D12" s="4">
        <v>-4.9000000000000004</v>
      </c>
      <c r="E12" s="4">
        <v>0.99</v>
      </c>
      <c r="F12" s="4">
        <v>9.7100000000000009</v>
      </c>
      <c r="G12" s="4">
        <v>9.6199999999999992</v>
      </c>
      <c r="H12" s="4">
        <v>-1.64</v>
      </c>
      <c r="I12" s="4">
        <v>10.92</v>
      </c>
    </row>
    <row r="13" spans="2:9" x14ac:dyDescent="0.3">
      <c r="B13" s="2" t="s">
        <v>26</v>
      </c>
      <c r="C13" s="2" t="s">
        <v>27</v>
      </c>
      <c r="D13" s="4">
        <v>-4.38</v>
      </c>
      <c r="E13" s="4">
        <v>2.1</v>
      </c>
      <c r="F13" s="4">
        <v>9.61</v>
      </c>
      <c r="G13" s="4">
        <v>9.82</v>
      </c>
      <c r="H13" s="4">
        <v>-0.56000000000000005</v>
      </c>
      <c r="I13" s="4">
        <v>10.77</v>
      </c>
    </row>
    <row r="14" spans="2:9" x14ac:dyDescent="0.3">
      <c r="B14" s="2" t="s">
        <v>26</v>
      </c>
      <c r="C14" s="2" t="s">
        <v>28</v>
      </c>
      <c r="D14" s="4">
        <v>-4.5199999999999996</v>
      </c>
      <c r="E14" s="4">
        <v>0.62</v>
      </c>
      <c r="F14" s="4">
        <v>11.21</v>
      </c>
      <c r="G14" s="4">
        <v>11.17</v>
      </c>
      <c r="H14" s="4">
        <v>-1.1200000000000001</v>
      </c>
      <c r="I14" s="4">
        <v>12.1</v>
      </c>
    </row>
    <row r="15" spans="2:9" x14ac:dyDescent="0.3">
      <c r="B15" s="2" t="s">
        <v>32</v>
      </c>
      <c r="C15" s="2" t="s">
        <v>24</v>
      </c>
      <c r="D15" s="4">
        <v>-7.97</v>
      </c>
      <c r="E15" s="4">
        <v>2.2200000000000002</v>
      </c>
      <c r="F15" s="4">
        <v>9.6</v>
      </c>
      <c r="G15" s="4">
        <v>9.49</v>
      </c>
      <c r="H15" s="4">
        <v>-2.68</v>
      </c>
      <c r="I15" s="4">
        <v>12.68</v>
      </c>
    </row>
    <row r="16" spans="2:9" x14ac:dyDescent="0.3">
      <c r="B16" s="2" t="s">
        <v>26</v>
      </c>
      <c r="C16" s="2" t="s">
        <v>27</v>
      </c>
      <c r="D16" s="4">
        <v>-7.35</v>
      </c>
      <c r="E16" s="4">
        <v>3.04</v>
      </c>
      <c r="F16" s="4">
        <v>9.83</v>
      </c>
      <c r="G16" s="4">
        <v>10.199999999999999</v>
      </c>
      <c r="H16" s="4">
        <v>-1.32</v>
      </c>
      <c r="I16" s="4">
        <v>12.64</v>
      </c>
    </row>
    <row r="17" spans="2:9" x14ac:dyDescent="0.3">
      <c r="B17" s="2" t="s">
        <v>26</v>
      </c>
      <c r="C17" s="2" t="s">
        <v>28</v>
      </c>
      <c r="D17" s="4">
        <v>-7.53</v>
      </c>
      <c r="E17" s="4">
        <v>1.43</v>
      </c>
      <c r="F17" s="4">
        <v>11.1</v>
      </c>
      <c r="G17" s="4">
        <v>11.05</v>
      </c>
      <c r="H17" s="4">
        <v>-1.82</v>
      </c>
      <c r="I17" s="4">
        <v>13.49</v>
      </c>
    </row>
    <row r="20" spans="2:9" x14ac:dyDescent="0.3">
      <c r="B20" s="2" t="s">
        <v>23</v>
      </c>
      <c r="C20" s="2" t="s">
        <v>24</v>
      </c>
      <c r="D20" s="4">
        <v>-8.68</v>
      </c>
      <c r="E20" s="4">
        <v>1.4</v>
      </c>
      <c r="F20" s="4">
        <v>7.87</v>
      </c>
      <c r="G20" s="4">
        <v>7.76</v>
      </c>
      <c r="H20" s="4">
        <v>-1.88</v>
      </c>
      <c r="I20" s="4">
        <v>11.8</v>
      </c>
    </row>
    <row r="21" spans="2:9" x14ac:dyDescent="0.3">
      <c r="B21" s="2" t="s">
        <v>29</v>
      </c>
      <c r="C21" s="2" t="s">
        <v>24</v>
      </c>
      <c r="D21" s="4">
        <v>-8.0500000000000007</v>
      </c>
      <c r="E21" s="4">
        <v>1.2</v>
      </c>
      <c r="F21" s="4">
        <v>6.07</v>
      </c>
      <c r="G21" s="4">
        <v>5.98</v>
      </c>
      <c r="H21" s="4">
        <v>-1.6</v>
      </c>
      <c r="I21" s="4">
        <v>10.15</v>
      </c>
    </row>
    <row r="22" spans="2:9" x14ac:dyDescent="0.3">
      <c r="B22" s="2" t="s">
        <v>30</v>
      </c>
      <c r="C22" s="2" t="s">
        <v>24</v>
      </c>
      <c r="D22" s="4">
        <v>-5.03</v>
      </c>
      <c r="E22" s="4">
        <v>1.22</v>
      </c>
      <c r="F22" s="4">
        <v>8.59</v>
      </c>
      <c r="G22" s="4">
        <v>8.5</v>
      </c>
      <c r="H22" s="4">
        <v>-1.77</v>
      </c>
      <c r="I22" s="4">
        <v>10.029999999999999</v>
      </c>
    </row>
    <row r="23" spans="2:9" x14ac:dyDescent="0.3">
      <c r="B23" s="2" t="s">
        <v>31</v>
      </c>
      <c r="C23" s="2" t="s">
        <v>24</v>
      </c>
      <c r="D23" s="4">
        <v>-4.9000000000000004</v>
      </c>
      <c r="E23" s="4">
        <v>0.99</v>
      </c>
      <c r="F23" s="4">
        <v>9.7100000000000009</v>
      </c>
      <c r="G23" s="4">
        <v>9.6199999999999992</v>
      </c>
      <c r="H23" s="4">
        <v>-1.64</v>
      </c>
      <c r="I23" s="4">
        <v>10.92</v>
      </c>
    </row>
    <row r="24" spans="2:9" x14ac:dyDescent="0.3">
      <c r="B24" s="2" t="s">
        <v>32</v>
      </c>
      <c r="C24" s="2" t="s">
        <v>24</v>
      </c>
      <c r="D24" s="4">
        <v>-7.97</v>
      </c>
      <c r="E24" s="4">
        <v>2.2200000000000002</v>
      </c>
      <c r="F24" s="4">
        <v>9.6</v>
      </c>
      <c r="G24" s="4">
        <v>9.49</v>
      </c>
      <c r="H24" s="4">
        <v>-2.68</v>
      </c>
      <c r="I24" s="4">
        <v>12.68</v>
      </c>
    </row>
    <row r="25" spans="2:9" x14ac:dyDescent="0.3">
      <c r="C25" s="7" t="s">
        <v>39</v>
      </c>
      <c r="D25" s="6">
        <f t="shared" ref="D25:I25" si="0">SUM(D20:D24)</f>
        <v>-34.630000000000003</v>
      </c>
      <c r="E25" s="6">
        <f t="shared" si="0"/>
        <v>7.0299999999999994</v>
      </c>
      <c r="F25" s="6">
        <f t="shared" si="0"/>
        <v>41.84</v>
      </c>
      <c r="G25" s="6">
        <f t="shared" si="0"/>
        <v>41.35</v>
      </c>
      <c r="H25" s="6">
        <f t="shared" si="0"/>
        <v>-9.57</v>
      </c>
      <c r="I25" s="6">
        <f t="shared" si="0"/>
        <v>55.580000000000005</v>
      </c>
    </row>
    <row r="26" spans="2:9" x14ac:dyDescent="0.3">
      <c r="C26" s="7" t="s">
        <v>40</v>
      </c>
      <c r="D26" s="6">
        <f t="shared" ref="D26:I26" si="1">AVERAGE(D20:D24)</f>
        <v>-6.9260000000000002</v>
      </c>
      <c r="E26" s="6">
        <f t="shared" si="1"/>
        <v>1.4059999999999999</v>
      </c>
      <c r="F26" s="6">
        <f t="shared" si="1"/>
        <v>8.3680000000000003</v>
      </c>
      <c r="G26" s="6">
        <f t="shared" si="1"/>
        <v>8.27</v>
      </c>
      <c r="H26" s="6">
        <f t="shared" si="1"/>
        <v>-1.9140000000000001</v>
      </c>
      <c r="I26" s="6">
        <f t="shared" si="1"/>
        <v>11.116000000000001</v>
      </c>
    </row>
    <row r="27" spans="2:9" x14ac:dyDescent="0.3">
      <c r="C27" s="7" t="s">
        <v>41</v>
      </c>
      <c r="D27" s="8">
        <f t="shared" ref="D27:I27" si="2">STDEV(D20:D24)</f>
        <v>1.8117201770692941</v>
      </c>
      <c r="E27" s="8">
        <f t="shared" si="2"/>
        <v>0.4776819025251019</v>
      </c>
      <c r="F27" s="8">
        <f t="shared" si="2"/>
        <v>1.4913819095054051</v>
      </c>
      <c r="G27" s="8">
        <f t="shared" si="2"/>
        <v>1.4889593681494417</v>
      </c>
      <c r="H27" s="8">
        <f t="shared" si="2"/>
        <v>0.44224427639032216</v>
      </c>
      <c r="I27" s="8">
        <f t="shared" si="2"/>
        <v>1.125268856762685</v>
      </c>
    </row>
    <row r="29" spans="2:9" x14ac:dyDescent="0.3">
      <c r="B29" s="2" t="s">
        <v>23</v>
      </c>
      <c r="C29" s="2" t="s">
        <v>27</v>
      </c>
      <c r="D29" s="4">
        <v>-8.2200000000000006</v>
      </c>
      <c r="E29" s="4">
        <v>2.14</v>
      </c>
      <c r="F29" s="4">
        <v>7.93</v>
      </c>
      <c r="G29" s="4">
        <v>8.18</v>
      </c>
      <c r="H29" s="4">
        <v>-0.83</v>
      </c>
      <c r="I29" s="4">
        <v>11.62</v>
      </c>
    </row>
    <row r="30" spans="2:9" x14ac:dyDescent="0.3">
      <c r="B30" s="2" t="s">
        <v>29</v>
      </c>
      <c r="C30" s="2" t="s">
        <v>27</v>
      </c>
      <c r="D30" s="4">
        <v>-7.68</v>
      </c>
      <c r="E30" s="4">
        <v>1.77</v>
      </c>
      <c r="F30" s="4">
        <v>6.16</v>
      </c>
      <c r="G30" s="4">
        <v>6.36</v>
      </c>
      <c r="H30" s="4">
        <v>-0.76</v>
      </c>
      <c r="I30" s="4">
        <v>10</v>
      </c>
    </row>
    <row r="31" spans="2:9" x14ac:dyDescent="0.3">
      <c r="B31" s="2" t="s">
        <v>30</v>
      </c>
      <c r="C31" s="2" t="s">
        <v>27</v>
      </c>
      <c r="D31" s="4">
        <v>-4.54</v>
      </c>
      <c r="E31" s="4">
        <v>2.17</v>
      </c>
      <c r="F31" s="4">
        <v>8.61</v>
      </c>
      <c r="G31" s="4">
        <v>8.84</v>
      </c>
      <c r="H31" s="4">
        <v>-0.76</v>
      </c>
      <c r="I31" s="4">
        <v>9.9700000000000006</v>
      </c>
    </row>
    <row r="32" spans="2:9" x14ac:dyDescent="0.3">
      <c r="B32" s="2" t="s">
        <v>31</v>
      </c>
      <c r="C32" s="2" t="s">
        <v>27</v>
      </c>
      <c r="D32" s="4">
        <v>-4.38</v>
      </c>
      <c r="E32" s="4">
        <v>2.1</v>
      </c>
      <c r="F32" s="4">
        <v>9.61</v>
      </c>
      <c r="G32" s="4">
        <v>9.82</v>
      </c>
      <c r="H32" s="4">
        <v>-0.56000000000000005</v>
      </c>
      <c r="I32" s="4">
        <v>10.77</v>
      </c>
    </row>
    <row r="33" spans="2:9" x14ac:dyDescent="0.3">
      <c r="B33" s="2" t="s">
        <v>32</v>
      </c>
      <c r="C33" s="2" t="s">
        <v>27</v>
      </c>
      <c r="D33" s="4">
        <v>-7.35</v>
      </c>
      <c r="E33" s="4">
        <v>3.04</v>
      </c>
      <c r="F33" s="4">
        <v>9.83</v>
      </c>
      <c r="G33" s="4">
        <v>10.199999999999999</v>
      </c>
      <c r="H33" s="4">
        <v>-1.32</v>
      </c>
      <c r="I33" s="4">
        <v>12.64</v>
      </c>
    </row>
    <row r="34" spans="2:9" x14ac:dyDescent="0.3">
      <c r="C34" s="7" t="s">
        <v>39</v>
      </c>
      <c r="D34" s="6">
        <f>SUM(D29:D33)</f>
        <v>-32.17</v>
      </c>
      <c r="E34" s="6">
        <f t="shared" ref="E34:I34" si="3">SUM(E29:E33)</f>
        <v>11.219999999999999</v>
      </c>
      <c r="F34" s="6">
        <f t="shared" si="3"/>
        <v>42.14</v>
      </c>
      <c r="G34" s="6">
        <f t="shared" si="3"/>
        <v>43.400000000000006</v>
      </c>
      <c r="H34" s="6">
        <f t="shared" si="3"/>
        <v>-4.2299999999999995</v>
      </c>
      <c r="I34" s="6">
        <f t="shared" si="3"/>
        <v>55</v>
      </c>
    </row>
    <row r="35" spans="2:9" x14ac:dyDescent="0.3">
      <c r="C35" s="7" t="s">
        <v>40</v>
      </c>
      <c r="D35" s="6">
        <f>AVERAGE(D29:D33)</f>
        <v>-6.4340000000000002</v>
      </c>
      <c r="E35" s="6">
        <f t="shared" ref="E35:I35" si="4">AVERAGE(E29:E33)</f>
        <v>2.2439999999999998</v>
      </c>
      <c r="F35" s="6">
        <f t="shared" si="4"/>
        <v>8.4280000000000008</v>
      </c>
      <c r="G35" s="6">
        <f t="shared" si="4"/>
        <v>8.6800000000000015</v>
      </c>
      <c r="H35" s="6">
        <f t="shared" si="4"/>
        <v>-0.84599999999999986</v>
      </c>
      <c r="I35" s="6">
        <f t="shared" si="4"/>
        <v>11</v>
      </c>
    </row>
    <row r="36" spans="2:9" x14ac:dyDescent="0.3">
      <c r="C36" s="7" t="s">
        <v>41</v>
      </c>
      <c r="D36" s="8">
        <f>STDEV(D29:D33)</f>
        <v>1.8294480041804957</v>
      </c>
      <c r="E36" s="8">
        <f t="shared" ref="E36:I36" si="5">STDEV(E29:E33)</f>
        <v>0.47310675328090734</v>
      </c>
      <c r="F36" s="8">
        <f t="shared" si="5"/>
        <v>1.4822010659826121</v>
      </c>
      <c r="G36" s="8">
        <f t="shared" si="5"/>
        <v>1.522169504358821</v>
      </c>
      <c r="H36" s="8">
        <f t="shared" si="5"/>
        <v>0.2835136681008521</v>
      </c>
      <c r="I36" s="8">
        <f t="shared" si="5"/>
        <v>1.1388371261949619</v>
      </c>
    </row>
    <row r="38" spans="2:9" x14ac:dyDescent="0.3">
      <c r="B38" s="2" t="s">
        <v>23</v>
      </c>
      <c r="C38" s="2" t="s">
        <v>28</v>
      </c>
      <c r="D38" s="4">
        <v>-8.36</v>
      </c>
      <c r="E38" s="4">
        <v>0.89</v>
      </c>
      <c r="F38" s="4">
        <v>9.0299999999999994</v>
      </c>
      <c r="G38" s="4">
        <v>8.98</v>
      </c>
      <c r="H38" s="4">
        <v>-1.28</v>
      </c>
      <c r="I38" s="4">
        <v>12.34</v>
      </c>
    </row>
    <row r="39" spans="2:9" x14ac:dyDescent="0.3">
      <c r="B39" s="2" t="s">
        <v>29</v>
      </c>
      <c r="C39" s="2" t="s">
        <v>28</v>
      </c>
      <c r="D39" s="4">
        <v>-7.8</v>
      </c>
      <c r="E39" s="4">
        <v>0.76</v>
      </c>
      <c r="F39" s="4">
        <v>6.99</v>
      </c>
      <c r="G39" s="4">
        <v>6.95</v>
      </c>
      <c r="H39" s="4">
        <v>-1.08</v>
      </c>
      <c r="I39" s="4">
        <v>10.5</v>
      </c>
    </row>
    <row r="40" spans="2:9" x14ac:dyDescent="0.3">
      <c r="B40" s="2" t="s">
        <v>30</v>
      </c>
      <c r="C40" s="2" t="s">
        <v>28</v>
      </c>
      <c r="D40" s="4">
        <v>-4.68</v>
      </c>
      <c r="E40" s="4">
        <v>0.77</v>
      </c>
      <c r="F40" s="4">
        <v>9.93</v>
      </c>
      <c r="G40" s="4">
        <v>9.8800000000000008</v>
      </c>
      <c r="H40" s="4">
        <v>-1.2</v>
      </c>
      <c r="I40" s="4">
        <v>11</v>
      </c>
    </row>
    <row r="41" spans="2:9" x14ac:dyDescent="0.3">
      <c r="B41" s="2" t="s">
        <v>31</v>
      </c>
      <c r="C41" s="2" t="s">
        <v>28</v>
      </c>
      <c r="D41" s="4">
        <v>-4.5199999999999996</v>
      </c>
      <c r="E41" s="4">
        <v>0.62</v>
      </c>
      <c r="F41" s="4">
        <v>11.21</v>
      </c>
      <c r="G41" s="4">
        <v>11.17</v>
      </c>
      <c r="H41" s="4">
        <v>-1.1200000000000001</v>
      </c>
      <c r="I41" s="4">
        <v>12.1</v>
      </c>
    </row>
    <row r="42" spans="2:9" x14ac:dyDescent="0.3">
      <c r="B42" s="2" t="s">
        <v>32</v>
      </c>
      <c r="C42" s="2" t="s">
        <v>28</v>
      </c>
      <c r="D42" s="4">
        <v>-7.53</v>
      </c>
      <c r="E42" s="4">
        <v>1.43</v>
      </c>
      <c r="F42" s="4">
        <v>11.1</v>
      </c>
      <c r="G42" s="4">
        <v>11.05</v>
      </c>
      <c r="H42" s="4">
        <v>-1.82</v>
      </c>
      <c r="I42" s="4">
        <v>13.49</v>
      </c>
    </row>
    <row r="43" spans="2:9" x14ac:dyDescent="0.3">
      <c r="C43" s="7" t="s">
        <v>39</v>
      </c>
      <c r="D43" s="6">
        <f>SUM(D38:D42)</f>
        <v>-32.89</v>
      </c>
      <c r="E43" s="6">
        <f t="shared" ref="E43" si="6">SUM(E38:E42)</f>
        <v>4.47</v>
      </c>
      <c r="F43" s="6">
        <f t="shared" ref="F43" si="7">SUM(F38:F42)</f>
        <v>48.26</v>
      </c>
      <c r="G43" s="6">
        <f t="shared" ref="G43" si="8">SUM(G38:G42)</f>
        <v>48.03</v>
      </c>
      <c r="H43" s="6">
        <f t="shared" ref="H43" si="9">SUM(H38:H42)</f>
        <v>-6.5000000000000009</v>
      </c>
      <c r="I43" s="6">
        <f t="shared" ref="I43" si="10">SUM(I38:I42)</f>
        <v>59.430000000000007</v>
      </c>
    </row>
    <row r="44" spans="2:9" x14ac:dyDescent="0.3">
      <c r="C44" s="7" t="s">
        <v>40</v>
      </c>
      <c r="D44" s="6">
        <f>AVERAGE(D38:D42)</f>
        <v>-6.5780000000000003</v>
      </c>
      <c r="E44" s="6">
        <f t="shared" ref="E44:I44" si="11">AVERAGE(E38:E42)</f>
        <v>0.89399999999999991</v>
      </c>
      <c r="F44" s="6">
        <f t="shared" si="11"/>
        <v>9.6519999999999992</v>
      </c>
      <c r="G44" s="6">
        <f t="shared" si="11"/>
        <v>9.6059999999999999</v>
      </c>
      <c r="H44" s="6">
        <f t="shared" si="11"/>
        <v>-1.3000000000000003</v>
      </c>
      <c r="I44" s="6">
        <f t="shared" si="11"/>
        <v>11.886000000000001</v>
      </c>
    </row>
    <row r="45" spans="2:9" x14ac:dyDescent="0.3">
      <c r="C45" s="7" t="s">
        <v>41</v>
      </c>
      <c r="D45" s="8">
        <f>STDEV(D38:D42)</f>
        <v>1.8311799474655661</v>
      </c>
      <c r="E45" s="8">
        <f t="shared" ref="E45:I45" si="12">STDEV(E38:E42)</f>
        <v>0.31453139747885261</v>
      </c>
      <c r="F45" s="8">
        <f t="shared" si="12"/>
        <v>1.7374176239465278</v>
      </c>
      <c r="G45" s="8">
        <f t="shared" si="12"/>
        <v>1.7358369739120099</v>
      </c>
      <c r="H45" s="8">
        <f t="shared" si="12"/>
        <v>0.30066592756745714</v>
      </c>
      <c r="I45" s="8">
        <f t="shared" si="12"/>
        <v>1.1758741429251687</v>
      </c>
    </row>
    <row r="47" spans="2:9" ht="72" x14ac:dyDescent="0.3">
      <c r="B47" s="1" t="s">
        <v>10</v>
      </c>
      <c r="C47" s="1" t="s">
        <v>11</v>
      </c>
      <c r="D47" s="5" t="s">
        <v>33</v>
      </c>
      <c r="E47" s="5" t="s">
        <v>34</v>
      </c>
      <c r="F47" s="5" t="s">
        <v>35</v>
      </c>
      <c r="G47" s="5" t="s">
        <v>36</v>
      </c>
      <c r="H47" s="5" t="s">
        <v>37</v>
      </c>
      <c r="I47" s="5" t="s">
        <v>38</v>
      </c>
    </row>
    <row r="48" spans="2:9" x14ac:dyDescent="0.3">
      <c r="B48" s="7" t="s">
        <v>42</v>
      </c>
      <c r="C48" s="2" t="s">
        <v>24</v>
      </c>
      <c r="D48" s="8">
        <v>-6.9260000000000002</v>
      </c>
      <c r="E48" s="8">
        <v>1.4059999999999999</v>
      </c>
      <c r="F48" s="8">
        <v>8.3680000000000003</v>
      </c>
      <c r="G48" s="8">
        <v>8.27</v>
      </c>
      <c r="H48" s="8">
        <v>-1.9140000000000001</v>
      </c>
      <c r="I48" s="8">
        <v>11.116000000000001</v>
      </c>
    </row>
    <row r="49" spans="2:9" x14ac:dyDescent="0.3">
      <c r="C49" s="2" t="s">
        <v>27</v>
      </c>
      <c r="D49" s="8">
        <v>-6.4340000000000002</v>
      </c>
      <c r="E49" s="8">
        <v>2.2439999999999998</v>
      </c>
      <c r="F49" s="8">
        <v>8.4280000000000008</v>
      </c>
      <c r="G49" s="8">
        <v>8.6800000000000015</v>
      </c>
      <c r="H49" s="8">
        <v>-0.84599999999999986</v>
      </c>
      <c r="I49" s="8">
        <v>11</v>
      </c>
    </row>
    <row r="50" spans="2:9" x14ac:dyDescent="0.3">
      <c r="C50" s="2" t="s">
        <v>28</v>
      </c>
      <c r="D50" s="8">
        <v>-6.5780000000000003</v>
      </c>
      <c r="E50" s="8">
        <v>0.89399999999999991</v>
      </c>
      <c r="F50" s="8">
        <v>9.6519999999999992</v>
      </c>
      <c r="G50" s="8">
        <v>9.6059999999999999</v>
      </c>
      <c r="H50" s="8">
        <v>-1.3000000000000003</v>
      </c>
      <c r="I50" s="8">
        <v>11.886000000000001</v>
      </c>
    </row>
    <row r="56" spans="2:9" x14ac:dyDescent="0.3">
      <c r="B56" s="9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C2186-6C76-4B22-8F7C-474037498FC5}">
  <dimension ref="B2:AK7"/>
  <sheetViews>
    <sheetView zoomScale="56" zoomScaleNormal="115" workbookViewId="0">
      <selection activeCell="B23" sqref="B23"/>
    </sheetView>
  </sheetViews>
  <sheetFormatPr defaultRowHeight="14.4" x14ac:dyDescent="0.3"/>
  <cols>
    <col min="2" max="2" width="22.44140625" bestFit="1" customWidth="1"/>
  </cols>
  <sheetData>
    <row r="2" spans="2:37" x14ac:dyDescent="0.3">
      <c r="B2" t="s">
        <v>43</v>
      </c>
      <c r="C2">
        <v>360</v>
      </c>
      <c r="E2">
        <v>380</v>
      </c>
      <c r="G2">
        <v>400</v>
      </c>
      <c r="I2">
        <v>420</v>
      </c>
      <c r="K2">
        <v>440</v>
      </c>
      <c r="M2">
        <v>460</v>
      </c>
      <c r="O2">
        <v>480</v>
      </c>
      <c r="Q2">
        <v>500</v>
      </c>
      <c r="S2">
        <v>520</v>
      </c>
      <c r="U2">
        <v>540</v>
      </c>
      <c r="W2">
        <v>560</v>
      </c>
      <c r="Y2">
        <v>580</v>
      </c>
      <c r="AA2">
        <v>600</v>
      </c>
      <c r="AC2">
        <v>620</v>
      </c>
      <c r="AE2">
        <v>640</v>
      </c>
      <c r="AG2">
        <v>660</v>
      </c>
      <c r="AI2">
        <v>680</v>
      </c>
      <c r="AK2">
        <v>700</v>
      </c>
    </row>
    <row r="3" spans="2:37" x14ac:dyDescent="0.3">
      <c r="B3" t="s">
        <v>44</v>
      </c>
      <c r="C3">
        <v>84</v>
      </c>
      <c r="D3">
        <v>76</v>
      </c>
      <c r="E3">
        <v>72</v>
      </c>
      <c r="F3">
        <v>66</v>
      </c>
      <c r="G3">
        <v>63</v>
      </c>
      <c r="H3">
        <v>56.5</v>
      </c>
      <c r="I3">
        <v>45</v>
      </c>
      <c r="J3">
        <v>36</v>
      </c>
      <c r="K3">
        <v>32</v>
      </c>
      <c r="L3">
        <v>23.5</v>
      </c>
      <c r="M3">
        <v>17</v>
      </c>
      <c r="N3">
        <v>13</v>
      </c>
      <c r="O3">
        <v>11</v>
      </c>
      <c r="P3">
        <v>9</v>
      </c>
      <c r="Q3">
        <v>8</v>
      </c>
      <c r="R3">
        <v>7.5</v>
      </c>
      <c r="S3">
        <v>6</v>
      </c>
      <c r="T3">
        <v>6</v>
      </c>
      <c r="U3">
        <v>6</v>
      </c>
      <c r="V3">
        <v>5.5</v>
      </c>
      <c r="W3">
        <v>5.5</v>
      </c>
      <c r="X3">
        <v>5.2</v>
      </c>
      <c r="Y3">
        <v>5</v>
      </c>
      <c r="Z3">
        <v>5</v>
      </c>
      <c r="AA3">
        <v>4.9000000000000004</v>
      </c>
      <c r="AB3">
        <v>4.92</v>
      </c>
      <c r="AC3">
        <v>4.9000000000000004</v>
      </c>
      <c r="AD3">
        <v>4.8</v>
      </c>
      <c r="AE3">
        <v>4.8</v>
      </c>
      <c r="AF3">
        <v>4.7</v>
      </c>
      <c r="AG3">
        <v>3</v>
      </c>
      <c r="AH3">
        <v>3</v>
      </c>
      <c r="AI3">
        <v>2.6</v>
      </c>
      <c r="AJ3">
        <v>2.6</v>
      </c>
      <c r="AK3">
        <v>2.6</v>
      </c>
    </row>
    <row r="4" spans="2:37" x14ac:dyDescent="0.3">
      <c r="B4" t="s">
        <v>45</v>
      </c>
      <c r="C4">
        <v>184</v>
      </c>
      <c r="D4">
        <v>180</v>
      </c>
      <c r="E4">
        <v>177</v>
      </c>
      <c r="F4">
        <v>173</v>
      </c>
      <c r="G4">
        <v>163</v>
      </c>
      <c r="H4">
        <v>150</v>
      </c>
      <c r="I4">
        <v>128</v>
      </c>
      <c r="J4">
        <v>101.5</v>
      </c>
      <c r="K4">
        <v>77</v>
      </c>
      <c r="L4">
        <v>57.5</v>
      </c>
      <c r="M4">
        <v>41.2</v>
      </c>
      <c r="N4">
        <v>31.5</v>
      </c>
      <c r="O4">
        <v>25</v>
      </c>
      <c r="P4">
        <v>21.2</v>
      </c>
      <c r="Q4">
        <v>18</v>
      </c>
      <c r="R4">
        <v>16</v>
      </c>
      <c r="S4">
        <v>15</v>
      </c>
      <c r="T4">
        <v>13</v>
      </c>
      <c r="U4">
        <v>12.7</v>
      </c>
      <c r="V4">
        <v>12</v>
      </c>
      <c r="W4">
        <v>11.5</v>
      </c>
      <c r="X4">
        <v>10.199999999999999</v>
      </c>
      <c r="Y4">
        <v>10</v>
      </c>
      <c r="Z4">
        <v>9.9</v>
      </c>
      <c r="AA4">
        <v>9</v>
      </c>
      <c r="AB4">
        <v>8.8000000000000007</v>
      </c>
      <c r="AC4">
        <v>8</v>
      </c>
      <c r="AD4">
        <v>7.8</v>
      </c>
      <c r="AE4">
        <v>7.5</v>
      </c>
      <c r="AF4">
        <v>7.5</v>
      </c>
      <c r="AG4">
        <v>7</v>
      </c>
      <c r="AH4">
        <v>6</v>
      </c>
      <c r="AI4">
        <v>5.5</v>
      </c>
      <c r="AJ4">
        <v>5.5</v>
      </c>
      <c r="AK4">
        <v>5.4</v>
      </c>
    </row>
    <row r="7" spans="2:37" x14ac:dyDescent="0.3">
      <c r="B7" s="9" t="s">
        <v>50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5D8A4-E8D1-481D-B184-3FD16CF97603}">
  <dimension ref="B1:AN72"/>
  <sheetViews>
    <sheetView tabSelected="1" zoomScale="83" zoomScaleNormal="80" workbookViewId="0">
      <selection activeCell="D51" sqref="D51:F51"/>
    </sheetView>
  </sheetViews>
  <sheetFormatPr defaultRowHeight="14.4" x14ac:dyDescent="0.3"/>
  <cols>
    <col min="2" max="2" width="11.77734375" bestFit="1" customWidth="1"/>
    <col min="3" max="3" width="9.109375" bestFit="1" customWidth="1"/>
  </cols>
  <sheetData>
    <row r="1" spans="2:39" x14ac:dyDescent="0.3">
      <c r="B1" t="s">
        <v>43</v>
      </c>
      <c r="C1" t="s">
        <v>44</v>
      </c>
      <c r="D1" t="s">
        <v>46</v>
      </c>
      <c r="E1" t="s">
        <v>47</v>
      </c>
      <c r="F1" t="s">
        <v>48</v>
      </c>
    </row>
    <row r="2" spans="2:39" x14ac:dyDescent="0.3">
      <c r="B2">
        <v>360</v>
      </c>
      <c r="C2">
        <v>3.8753000000000002</v>
      </c>
      <c r="D2">
        <v>7.6055000000000001</v>
      </c>
      <c r="E2">
        <v>8.5681999999999992</v>
      </c>
      <c r="F2">
        <v>9.4191000000000003</v>
      </c>
    </row>
    <row r="3" spans="2:39" x14ac:dyDescent="0.3">
      <c r="C3">
        <v>3.5745</v>
      </c>
      <c r="D3">
        <v>7.5270000000000001</v>
      </c>
      <c r="E3">
        <v>8.57</v>
      </c>
      <c r="F3">
        <v>9.6190999999999995</v>
      </c>
    </row>
    <row r="4" spans="2:39" x14ac:dyDescent="0.3">
      <c r="B4">
        <v>380</v>
      </c>
      <c r="C4">
        <v>3.3953000000000002</v>
      </c>
      <c r="D4">
        <v>7.4897999999999998</v>
      </c>
      <c r="E4">
        <v>8.5518999999999998</v>
      </c>
      <c r="F4">
        <v>9.7920999999999996</v>
      </c>
    </row>
    <row r="5" spans="2:39" x14ac:dyDescent="0.3">
      <c r="C5">
        <v>3.1497999999999999</v>
      </c>
      <c r="D5">
        <v>7.2352999999999996</v>
      </c>
      <c r="E5">
        <v>8.2149999999999999</v>
      </c>
      <c r="F5">
        <v>9.5082000000000004</v>
      </c>
      <c r="AC5">
        <v>0.33410000000000001</v>
      </c>
      <c r="AD5">
        <v>0.31469999999999998</v>
      </c>
      <c r="AE5">
        <v>0.30020000000000002</v>
      </c>
      <c r="AF5">
        <v>0.28910000000000002</v>
      </c>
      <c r="AG5">
        <v>0.27350000000000002</v>
      </c>
      <c r="AH5">
        <v>0.25740000000000002</v>
      </c>
      <c r="AI5">
        <v>0.24579999999999999</v>
      </c>
      <c r="AJ5">
        <v>0.2394</v>
      </c>
      <c r="AK5">
        <v>0.22420000000000001</v>
      </c>
      <c r="AL5">
        <v>0.20030000000000001</v>
      </c>
      <c r="AM5">
        <v>0.2016</v>
      </c>
    </row>
    <row r="6" spans="2:39" x14ac:dyDescent="0.3">
      <c r="B6">
        <v>400</v>
      </c>
      <c r="C6" cm="1">
        <f t="array" ref="C6:C11">TRANSPOSE(P17:U17)</f>
        <v>2.8811</v>
      </c>
      <c r="D6">
        <v>6.9119000000000002</v>
      </c>
      <c r="E6">
        <v>7.8158000000000003</v>
      </c>
      <c r="F6">
        <v>8.9773999999999994</v>
      </c>
    </row>
    <row r="7" spans="2:39" x14ac:dyDescent="0.3">
      <c r="C7">
        <v>2.4758</v>
      </c>
      <c r="D7">
        <v>6.1264000000000003</v>
      </c>
      <c r="E7">
        <v>6.8070000000000004</v>
      </c>
      <c r="F7">
        <v>8.1432000000000002</v>
      </c>
    </row>
    <row r="8" spans="2:39" x14ac:dyDescent="0.3">
      <c r="B8">
        <v>420</v>
      </c>
      <c r="C8">
        <v>2.1196000000000002</v>
      </c>
      <c r="D8">
        <v>5.1497000000000002</v>
      </c>
      <c r="E8">
        <v>5.6558999999999999</v>
      </c>
      <c r="F8">
        <v>6.7401999999999997</v>
      </c>
      <c r="AC8">
        <v>0.42609999999999998</v>
      </c>
      <c r="AD8">
        <v>0.40060000000000001</v>
      </c>
      <c r="AE8">
        <v>0.3805</v>
      </c>
      <c r="AF8">
        <v>0.36399999999999999</v>
      </c>
      <c r="AG8">
        <v>0.34350000000000003</v>
      </c>
      <c r="AH8">
        <v>0.32369999999999999</v>
      </c>
      <c r="AI8">
        <v>0.3115</v>
      </c>
      <c r="AJ8">
        <v>0.3044</v>
      </c>
      <c r="AK8">
        <v>0.28370000000000001</v>
      </c>
      <c r="AL8">
        <v>0.24979999999999999</v>
      </c>
      <c r="AM8">
        <v>0.2457</v>
      </c>
    </row>
    <row r="9" spans="2:39" x14ac:dyDescent="0.3">
      <c r="C9">
        <v>1.714</v>
      </c>
      <c r="D9">
        <v>3.9744999999999999</v>
      </c>
      <c r="E9">
        <v>4.2747000000000002</v>
      </c>
      <c r="F9">
        <v>5.1260000000000003</v>
      </c>
    </row>
    <row r="10" spans="2:39" x14ac:dyDescent="0.3">
      <c r="B10">
        <v>440</v>
      </c>
      <c r="C10">
        <v>1.3499000000000001</v>
      </c>
      <c r="D10">
        <v>2.9708999999999999</v>
      </c>
      <c r="E10">
        <v>3.1337000000000002</v>
      </c>
      <c r="F10">
        <v>3.7761</v>
      </c>
    </row>
    <row r="11" spans="2:39" x14ac:dyDescent="0.3">
      <c r="C11">
        <v>1.0363</v>
      </c>
      <c r="D11">
        <v>2.1511999999999998</v>
      </c>
      <c r="E11">
        <v>2.2385000000000002</v>
      </c>
      <c r="F11">
        <v>2.7174</v>
      </c>
    </row>
    <row r="12" spans="2:39" x14ac:dyDescent="0.3">
      <c r="B12">
        <v>460</v>
      </c>
      <c r="C12" cm="1">
        <f t="array" ref="C12:C17">TRANSPOSE(P18:U18)</f>
        <v>0.78939999999999999</v>
      </c>
      <c r="D12">
        <v>1.5455000000000001</v>
      </c>
      <c r="E12">
        <v>1.5901000000000001</v>
      </c>
      <c r="F12">
        <v>1.9574</v>
      </c>
    </row>
    <row r="13" spans="2:39" x14ac:dyDescent="0.3">
      <c r="C13">
        <v>0.63770000000000004</v>
      </c>
      <c r="D13">
        <v>1.1954</v>
      </c>
      <c r="E13">
        <v>1.2203999999999999</v>
      </c>
      <c r="F13">
        <v>1.5238</v>
      </c>
    </row>
    <row r="14" spans="2:39" x14ac:dyDescent="0.3">
      <c r="B14">
        <v>480</v>
      </c>
      <c r="C14">
        <v>0.51910000000000001</v>
      </c>
      <c r="D14">
        <v>0.93149999999999999</v>
      </c>
      <c r="E14">
        <v>0.94359999999999999</v>
      </c>
      <c r="F14">
        <v>1.1984999999999999</v>
      </c>
    </row>
    <row r="15" spans="2:39" x14ac:dyDescent="0.3">
      <c r="C15">
        <v>0.44440000000000002</v>
      </c>
      <c r="D15">
        <v>0.77549999999999997</v>
      </c>
      <c r="E15">
        <v>0.77859999999999996</v>
      </c>
      <c r="F15">
        <v>0.99980000000000002</v>
      </c>
    </row>
    <row r="16" spans="2:39" x14ac:dyDescent="0.3">
      <c r="B16">
        <v>500</v>
      </c>
      <c r="C16">
        <v>0.39350000000000002</v>
      </c>
      <c r="D16">
        <v>0.67220000000000002</v>
      </c>
      <c r="E16">
        <v>0.67030000000000001</v>
      </c>
      <c r="F16">
        <v>0.86829999999999996</v>
      </c>
    </row>
    <row r="17" spans="2:21" x14ac:dyDescent="0.3">
      <c r="C17">
        <v>0.35630000000000001</v>
      </c>
      <c r="D17">
        <v>0.59660000000000002</v>
      </c>
      <c r="E17">
        <v>0.59130000000000005</v>
      </c>
      <c r="F17">
        <v>0.76949999999999996</v>
      </c>
      <c r="P17">
        <v>2.8811</v>
      </c>
      <c r="Q17">
        <v>2.4758</v>
      </c>
      <c r="R17">
        <v>2.1196000000000002</v>
      </c>
      <c r="S17">
        <v>1.714</v>
      </c>
      <c r="T17">
        <v>1.3499000000000001</v>
      </c>
      <c r="U17">
        <v>1.0363</v>
      </c>
    </row>
    <row r="18" spans="2:21" x14ac:dyDescent="0.3">
      <c r="B18">
        <v>520</v>
      </c>
      <c r="C18" cm="1">
        <f t="array" ref="C18:C23">TRANSPOSE(P20:U20)</f>
        <v>0.33079999999999998</v>
      </c>
      <c r="D18">
        <v>0.54200000000000004</v>
      </c>
      <c r="E18">
        <v>0.53510000000000002</v>
      </c>
      <c r="F18">
        <v>0.69730000000000003</v>
      </c>
      <c r="P18">
        <v>0.78939999999999999</v>
      </c>
      <c r="Q18">
        <v>0.63770000000000004</v>
      </c>
      <c r="R18">
        <v>0.51910000000000001</v>
      </c>
      <c r="S18">
        <v>0.44440000000000002</v>
      </c>
      <c r="T18">
        <v>0.39350000000000002</v>
      </c>
      <c r="U18">
        <v>0.35630000000000001</v>
      </c>
    </row>
    <row r="19" spans="2:21" x14ac:dyDescent="0.3">
      <c r="C19">
        <v>0.31209999999999999</v>
      </c>
      <c r="D19">
        <v>0.49940000000000001</v>
      </c>
      <c r="E19">
        <v>0.49220000000000003</v>
      </c>
      <c r="F19">
        <v>0.64019999999999999</v>
      </c>
    </row>
    <row r="20" spans="2:21" x14ac:dyDescent="0.3">
      <c r="B20">
        <v>540</v>
      </c>
      <c r="C20">
        <v>0.29580000000000001</v>
      </c>
      <c r="D20">
        <v>0.46429999999999999</v>
      </c>
      <c r="E20">
        <v>0.45739999999999997</v>
      </c>
      <c r="F20">
        <v>0.59260000000000002</v>
      </c>
      <c r="P20">
        <v>0.33079999999999998</v>
      </c>
      <c r="Q20">
        <v>0.31209999999999999</v>
      </c>
      <c r="R20">
        <v>0.29580000000000001</v>
      </c>
      <c r="S20">
        <v>0.27750000000000002</v>
      </c>
      <c r="T20">
        <v>0.2636</v>
      </c>
      <c r="U20">
        <v>0.25440000000000002</v>
      </c>
    </row>
    <row r="21" spans="2:21" x14ac:dyDescent="0.3">
      <c r="C21">
        <v>0.27750000000000002</v>
      </c>
      <c r="D21">
        <v>0.42880000000000001</v>
      </c>
      <c r="E21">
        <v>0.4219</v>
      </c>
      <c r="F21">
        <v>0.5454</v>
      </c>
      <c r="P21">
        <v>0.24410000000000001</v>
      </c>
      <c r="Q21">
        <v>0.23499999999999999</v>
      </c>
      <c r="R21">
        <v>0.2218</v>
      </c>
      <c r="S21">
        <v>0.21360000000000001</v>
      </c>
      <c r="T21">
        <v>0.2092</v>
      </c>
      <c r="U21">
        <v>0.2006</v>
      </c>
    </row>
    <row r="22" spans="2:21" x14ac:dyDescent="0.3">
      <c r="B22">
        <v>560</v>
      </c>
      <c r="C22">
        <v>0.2636</v>
      </c>
      <c r="D22">
        <v>0.39939999999999998</v>
      </c>
      <c r="E22">
        <v>0.3926</v>
      </c>
      <c r="F22">
        <v>0.50619999999999998</v>
      </c>
      <c r="P22">
        <v>0.18820000000000001</v>
      </c>
      <c r="Q22">
        <v>0.17580000000000001</v>
      </c>
      <c r="R22">
        <v>0.1673</v>
      </c>
      <c r="S22">
        <v>0.1573</v>
      </c>
      <c r="T22">
        <v>0.15040000000000001</v>
      </c>
      <c r="U22">
        <v>0.15690000000000001</v>
      </c>
    </row>
    <row r="23" spans="2:21" x14ac:dyDescent="0.3">
      <c r="C23">
        <v>0.25440000000000002</v>
      </c>
      <c r="D23">
        <v>0.37759999999999999</v>
      </c>
      <c r="E23">
        <v>0.37130000000000002</v>
      </c>
      <c r="F23">
        <v>0.47589999999999999</v>
      </c>
    </row>
    <row r="24" spans="2:21" x14ac:dyDescent="0.3">
      <c r="B24">
        <v>580</v>
      </c>
      <c r="C24">
        <v>0.24410000000000001</v>
      </c>
      <c r="D24">
        <v>0.35709999999999997</v>
      </c>
      <c r="E24">
        <v>0.35139999999999999</v>
      </c>
      <c r="F24">
        <v>0.44750000000000001</v>
      </c>
    </row>
    <row r="25" spans="2:21" x14ac:dyDescent="0.3">
      <c r="C25">
        <v>0.23499999999999999</v>
      </c>
      <c r="D25">
        <v>0.34</v>
      </c>
      <c r="E25">
        <v>0.33410000000000001</v>
      </c>
      <c r="F25">
        <v>0.42609999999999998</v>
      </c>
    </row>
    <row r="26" spans="2:21" x14ac:dyDescent="0.3">
      <c r="B26">
        <v>600</v>
      </c>
      <c r="C26">
        <v>0.2218</v>
      </c>
      <c r="D26">
        <v>0.31979999999999997</v>
      </c>
      <c r="E26">
        <v>0.31469999999999998</v>
      </c>
      <c r="F26">
        <v>0.40060000000000001</v>
      </c>
    </row>
    <row r="27" spans="2:21" x14ac:dyDescent="0.3">
      <c r="C27">
        <v>0.21360000000000001</v>
      </c>
      <c r="D27">
        <v>0.30459999999999998</v>
      </c>
      <c r="E27">
        <v>0.30020000000000002</v>
      </c>
      <c r="F27">
        <v>0.3805</v>
      </c>
    </row>
    <row r="28" spans="2:21" x14ac:dyDescent="0.3">
      <c r="B28">
        <v>620</v>
      </c>
      <c r="C28">
        <v>0.2092</v>
      </c>
      <c r="D28">
        <v>0.29289999999999999</v>
      </c>
      <c r="E28">
        <v>0.28910000000000002</v>
      </c>
      <c r="F28">
        <v>0.36399999999999999</v>
      </c>
    </row>
    <row r="29" spans="2:21" x14ac:dyDescent="0.3">
      <c r="C29">
        <v>0.2006</v>
      </c>
      <c r="D29">
        <v>0.27689999999999998</v>
      </c>
      <c r="E29">
        <v>0.27350000000000002</v>
      </c>
      <c r="F29">
        <v>0.34350000000000003</v>
      </c>
    </row>
    <row r="30" spans="2:21" x14ac:dyDescent="0.3">
      <c r="B30">
        <v>640</v>
      </c>
      <c r="C30">
        <v>0.18820000000000001</v>
      </c>
      <c r="D30">
        <v>0.2606</v>
      </c>
      <c r="E30">
        <v>0.25740000000000002</v>
      </c>
      <c r="F30">
        <v>0.32369999999999999</v>
      </c>
    </row>
    <row r="31" spans="2:21" x14ac:dyDescent="0.3">
      <c r="C31">
        <v>0.17580000000000001</v>
      </c>
      <c r="D31">
        <v>0.24809999999999999</v>
      </c>
      <c r="E31">
        <v>0.24579999999999999</v>
      </c>
      <c r="F31">
        <v>0.3115</v>
      </c>
    </row>
    <row r="32" spans="2:21" x14ac:dyDescent="0.3">
      <c r="B32">
        <v>660</v>
      </c>
      <c r="C32">
        <v>0.1673</v>
      </c>
      <c r="D32">
        <v>0.23899999999999999</v>
      </c>
      <c r="E32">
        <v>0.2394</v>
      </c>
      <c r="F32">
        <v>0.3044</v>
      </c>
    </row>
    <row r="33" spans="2:6" x14ac:dyDescent="0.3">
      <c r="C33">
        <v>0.1573</v>
      </c>
      <c r="D33">
        <v>0.22170000000000001</v>
      </c>
      <c r="E33">
        <v>0.22420000000000001</v>
      </c>
      <c r="F33">
        <v>0.28370000000000001</v>
      </c>
    </row>
    <row r="34" spans="2:6" x14ac:dyDescent="0.3">
      <c r="B34">
        <v>680</v>
      </c>
      <c r="C34">
        <v>0.15040000000000001</v>
      </c>
      <c r="D34">
        <v>0.20019999999999999</v>
      </c>
      <c r="E34">
        <v>0.20030000000000001</v>
      </c>
      <c r="F34">
        <v>0.24979999999999999</v>
      </c>
    </row>
    <row r="35" spans="2:6" x14ac:dyDescent="0.3">
      <c r="C35">
        <v>0.15690000000000001</v>
      </c>
      <c r="D35">
        <v>0.2011</v>
      </c>
      <c r="E35">
        <v>0.2016</v>
      </c>
      <c r="F35">
        <v>0.2457</v>
      </c>
    </row>
    <row r="36" spans="2:6" x14ac:dyDescent="0.3">
      <c r="B36">
        <v>700</v>
      </c>
      <c r="C36">
        <v>0.15429999999999999</v>
      </c>
      <c r="D36">
        <v>0.1963</v>
      </c>
      <c r="E36">
        <v>0.19689999999999999</v>
      </c>
      <c r="F36">
        <v>0.23960000000000001</v>
      </c>
    </row>
    <row r="51" spans="4:6" x14ac:dyDescent="0.3">
      <c r="D51" s="10" t="s">
        <v>51</v>
      </c>
      <c r="E51" s="10"/>
      <c r="F51" s="10"/>
    </row>
    <row r="71" spans="11:40" x14ac:dyDescent="0.3">
      <c r="K71">
        <v>7.6055000000000001</v>
      </c>
      <c r="L71">
        <v>7.5270000000000001</v>
      </c>
      <c r="M71">
        <v>7.4897999999999998</v>
      </c>
      <c r="N71">
        <v>7.2352999999999996</v>
      </c>
    </row>
    <row r="72" spans="11:40" x14ac:dyDescent="0.3">
      <c r="K72">
        <v>6.9119000000000002</v>
      </c>
      <c r="L72">
        <v>6.1264000000000003</v>
      </c>
      <c r="M72">
        <v>5.1497000000000002</v>
      </c>
      <c r="N72">
        <v>3.9744999999999999</v>
      </c>
      <c r="O72">
        <v>2.9708999999999999</v>
      </c>
      <c r="P72">
        <v>2.1511999999999998</v>
      </c>
      <c r="Q72">
        <v>1.5455000000000001</v>
      </c>
      <c r="R72">
        <v>1.1954</v>
      </c>
      <c r="S72">
        <v>0.93149999999999999</v>
      </c>
      <c r="T72">
        <v>0.77549999999999997</v>
      </c>
      <c r="U72">
        <v>0.67220000000000002</v>
      </c>
      <c r="V72">
        <v>0.59660000000000002</v>
      </c>
      <c r="W72">
        <v>0.54200000000000004</v>
      </c>
      <c r="X72">
        <v>0.49940000000000001</v>
      </c>
      <c r="Y72">
        <v>0.46429999999999999</v>
      </c>
      <c r="Z72">
        <v>0.42880000000000001</v>
      </c>
      <c r="AA72">
        <v>0.39939999999999998</v>
      </c>
      <c r="AB72">
        <v>0.37759999999999999</v>
      </c>
      <c r="AC72">
        <v>0.35709999999999997</v>
      </c>
      <c r="AD72">
        <v>0.34</v>
      </c>
      <c r="AE72">
        <v>0.31979999999999997</v>
      </c>
      <c r="AF72">
        <v>0.30459999999999998</v>
      </c>
      <c r="AG72">
        <v>0.29289999999999999</v>
      </c>
      <c r="AH72">
        <v>0.27689999999999998</v>
      </c>
      <c r="AI72">
        <v>0.2606</v>
      </c>
      <c r="AJ72">
        <v>0.24809999999999999</v>
      </c>
      <c r="AK72">
        <v>0.23899999999999999</v>
      </c>
      <c r="AL72">
        <v>0.22170000000000001</v>
      </c>
      <c r="AM72">
        <v>0.20019999999999999</v>
      </c>
      <c r="AN72">
        <v>0.2011</v>
      </c>
    </row>
  </sheetData>
  <mergeCells count="1">
    <mergeCell ref="D51:F5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BE025-827D-4B32-88BE-067847EDB372}">
  <dimension ref="B1:F42"/>
  <sheetViews>
    <sheetView zoomScale="88" workbookViewId="0">
      <selection activeCell="K42" sqref="K42"/>
    </sheetView>
  </sheetViews>
  <sheetFormatPr defaultRowHeight="14.4" x14ac:dyDescent="0.3"/>
  <sheetData>
    <row r="1" spans="2:6" x14ac:dyDescent="0.3">
      <c r="D1" t="s">
        <v>49</v>
      </c>
    </row>
    <row r="2" spans="2:6" x14ac:dyDescent="0.3">
      <c r="B2" t="s">
        <v>43</v>
      </c>
      <c r="C2" t="s">
        <v>44</v>
      </c>
      <c r="D2" t="s">
        <v>46</v>
      </c>
      <c r="E2" t="s">
        <v>47</v>
      </c>
      <c r="F2" t="s">
        <v>48</v>
      </c>
    </row>
    <row r="3" spans="2:6" x14ac:dyDescent="0.3">
      <c r="B3">
        <v>360</v>
      </c>
      <c r="C3">
        <v>10.37</v>
      </c>
      <c r="D3">
        <v>5.17</v>
      </c>
      <c r="E3">
        <v>5.52</v>
      </c>
      <c r="F3">
        <v>5.24</v>
      </c>
    </row>
    <row r="4" spans="2:6" x14ac:dyDescent="0.3">
      <c r="C4">
        <v>11.06</v>
      </c>
      <c r="D4">
        <v>5.28</v>
      </c>
      <c r="E4">
        <v>5.71</v>
      </c>
      <c r="F4">
        <v>5.24</v>
      </c>
    </row>
    <row r="5" spans="2:6" x14ac:dyDescent="0.3">
      <c r="B5">
        <v>380</v>
      </c>
      <c r="C5">
        <v>11.53</v>
      </c>
      <c r="D5">
        <v>5.3</v>
      </c>
      <c r="E5">
        <v>5.78</v>
      </c>
      <c r="F5">
        <v>5.25</v>
      </c>
    </row>
    <row r="6" spans="2:6" x14ac:dyDescent="0.3">
      <c r="C6">
        <v>12.23</v>
      </c>
      <c r="D6">
        <v>5.44</v>
      </c>
      <c r="E6">
        <v>6.03</v>
      </c>
      <c r="F6">
        <v>5.44</v>
      </c>
    </row>
    <row r="7" spans="2:6" x14ac:dyDescent="0.3">
      <c r="B7">
        <v>400</v>
      </c>
      <c r="C7">
        <v>13.1</v>
      </c>
      <c r="D7">
        <v>5.73</v>
      </c>
      <c r="E7">
        <v>6.33</v>
      </c>
      <c r="F7">
        <v>5.69</v>
      </c>
    </row>
    <row r="8" spans="2:6" x14ac:dyDescent="0.3">
      <c r="C8">
        <v>14.7</v>
      </c>
      <c r="D8">
        <v>6.22</v>
      </c>
      <c r="E8">
        <v>7.05</v>
      </c>
      <c r="F8">
        <v>6.43</v>
      </c>
    </row>
    <row r="9" spans="2:6" x14ac:dyDescent="0.3">
      <c r="B9">
        <v>420</v>
      </c>
      <c r="C9">
        <v>16.46</v>
      </c>
      <c r="D9">
        <v>7.11</v>
      </c>
      <c r="E9">
        <v>8.09</v>
      </c>
      <c r="F9">
        <v>7.55</v>
      </c>
    </row>
    <row r="10" spans="2:6" x14ac:dyDescent="0.3">
      <c r="C10">
        <v>19.100000000000001</v>
      </c>
      <c r="D10">
        <v>8.68</v>
      </c>
      <c r="E10">
        <v>9.81</v>
      </c>
      <c r="F10">
        <v>9.57</v>
      </c>
    </row>
    <row r="11" spans="2:6" x14ac:dyDescent="0.3">
      <c r="B11">
        <v>440</v>
      </c>
      <c r="C11">
        <v>22.34</v>
      </c>
      <c r="D11">
        <v>10.89</v>
      </c>
      <c r="E11">
        <v>12.17</v>
      </c>
      <c r="F11">
        <v>12.28</v>
      </c>
    </row>
    <row r="12" spans="2:6" x14ac:dyDescent="0.3">
      <c r="C12">
        <v>26.25</v>
      </c>
      <c r="D12">
        <v>13.82</v>
      </c>
      <c r="E12">
        <v>15.25</v>
      </c>
      <c r="F12">
        <v>15.83</v>
      </c>
    </row>
    <row r="13" spans="2:6" x14ac:dyDescent="0.3">
      <c r="B13">
        <v>460</v>
      </c>
      <c r="C13">
        <v>30.55</v>
      </c>
      <c r="D13">
        <v>17.510000000000002</v>
      </c>
      <c r="E13">
        <v>18.920000000000002</v>
      </c>
      <c r="F13">
        <v>20.079999999999998</v>
      </c>
    </row>
    <row r="14" spans="2:6" x14ac:dyDescent="0.3">
      <c r="C14">
        <v>34.08</v>
      </c>
      <c r="D14">
        <v>20.74</v>
      </c>
      <c r="E14">
        <v>22.1</v>
      </c>
      <c r="F14">
        <v>23.79</v>
      </c>
    </row>
    <row r="15" spans="2:6" x14ac:dyDescent="0.3">
      <c r="B15">
        <v>480</v>
      </c>
      <c r="C15">
        <v>37.56</v>
      </c>
      <c r="D15">
        <v>24.19</v>
      </c>
      <c r="E15">
        <v>25.42</v>
      </c>
      <c r="F15">
        <v>27.7</v>
      </c>
    </row>
    <row r="16" spans="2:6" x14ac:dyDescent="0.3">
      <c r="C16">
        <v>40.22</v>
      </c>
      <c r="D16">
        <v>26.86</v>
      </c>
      <c r="E16">
        <v>27.99</v>
      </c>
      <c r="F16">
        <v>30.77</v>
      </c>
    </row>
    <row r="17" spans="2:6" x14ac:dyDescent="0.3">
      <c r="B17">
        <v>500</v>
      </c>
      <c r="C17">
        <v>42.3</v>
      </c>
      <c r="D17">
        <v>29</v>
      </c>
      <c r="E17">
        <v>30.77</v>
      </c>
      <c r="F17">
        <v>33.24</v>
      </c>
    </row>
    <row r="18" spans="2:6" x14ac:dyDescent="0.3">
      <c r="C18">
        <v>44</v>
      </c>
      <c r="D18">
        <v>30.77</v>
      </c>
      <c r="E18">
        <v>31.82</v>
      </c>
      <c r="F18">
        <v>35.35</v>
      </c>
    </row>
    <row r="19" spans="2:6" x14ac:dyDescent="0.3">
      <c r="B19">
        <v>520</v>
      </c>
      <c r="C19">
        <v>45.27</v>
      </c>
      <c r="D19">
        <v>32.229999999999997</v>
      </c>
      <c r="E19">
        <v>33.200000000000003</v>
      </c>
      <c r="F19">
        <v>37.04</v>
      </c>
    </row>
    <row r="20" spans="2:6" x14ac:dyDescent="0.3">
      <c r="C20">
        <v>46.26</v>
      </c>
      <c r="D20">
        <v>33.5</v>
      </c>
      <c r="E20">
        <v>34.4</v>
      </c>
      <c r="F20">
        <v>38.46</v>
      </c>
    </row>
    <row r="21" spans="2:6" x14ac:dyDescent="0.3">
      <c r="B21">
        <v>540</v>
      </c>
      <c r="C21">
        <v>47.17</v>
      </c>
      <c r="D21">
        <v>34.6</v>
      </c>
      <c r="E21">
        <v>35.44</v>
      </c>
      <c r="F21">
        <v>39.72</v>
      </c>
    </row>
    <row r="22" spans="2:6" x14ac:dyDescent="0.3">
      <c r="C22">
        <v>48.25</v>
      </c>
      <c r="D22">
        <v>35.79</v>
      </c>
      <c r="E22">
        <v>36.6</v>
      </c>
      <c r="F22">
        <v>41.11</v>
      </c>
    </row>
    <row r="23" spans="2:6" x14ac:dyDescent="0.3">
      <c r="B23">
        <v>560</v>
      </c>
      <c r="C23">
        <v>49.12</v>
      </c>
      <c r="D23">
        <v>36.880000000000003</v>
      </c>
      <c r="E23">
        <v>37.619999999999997</v>
      </c>
      <c r="F23">
        <v>42.34</v>
      </c>
    </row>
    <row r="24" spans="2:6" x14ac:dyDescent="0.3">
      <c r="C24">
        <v>49.71</v>
      </c>
      <c r="D24">
        <v>37.75</v>
      </c>
      <c r="E24">
        <v>38.43</v>
      </c>
      <c r="F24">
        <v>43.3</v>
      </c>
    </row>
    <row r="25" spans="2:6" x14ac:dyDescent="0.3">
      <c r="B25">
        <v>580</v>
      </c>
      <c r="C25">
        <v>50.4</v>
      </c>
      <c r="D25">
        <v>38.61</v>
      </c>
      <c r="E25">
        <v>39.25</v>
      </c>
      <c r="F25">
        <v>44.24</v>
      </c>
    </row>
    <row r="26" spans="2:6" x14ac:dyDescent="0.3">
      <c r="C26">
        <v>51.03</v>
      </c>
      <c r="D26">
        <v>39.39</v>
      </c>
      <c r="E26">
        <v>39.97</v>
      </c>
      <c r="F26">
        <v>45.1</v>
      </c>
    </row>
    <row r="27" spans="2:6" x14ac:dyDescent="0.3">
      <c r="B27">
        <v>600</v>
      </c>
      <c r="C27">
        <v>51.98</v>
      </c>
      <c r="D27">
        <v>40.33</v>
      </c>
      <c r="E27">
        <v>40.909999999999997</v>
      </c>
      <c r="F27">
        <v>46.12</v>
      </c>
    </row>
    <row r="28" spans="2:6" x14ac:dyDescent="0.3">
      <c r="C28">
        <v>52.59</v>
      </c>
      <c r="D28">
        <v>41.07</v>
      </c>
      <c r="E28">
        <v>41.63</v>
      </c>
      <c r="F28">
        <v>46.92</v>
      </c>
    </row>
    <row r="29" spans="2:6" x14ac:dyDescent="0.3">
      <c r="B29">
        <v>620</v>
      </c>
      <c r="C29">
        <v>52.93</v>
      </c>
      <c r="D29">
        <v>41.75</v>
      </c>
      <c r="E29">
        <v>42.24</v>
      </c>
      <c r="F29">
        <v>47.56</v>
      </c>
    </row>
    <row r="30" spans="2:6" x14ac:dyDescent="0.3">
      <c r="C30">
        <v>53.61</v>
      </c>
      <c r="D30">
        <v>42.64</v>
      </c>
      <c r="E30">
        <v>43.1</v>
      </c>
      <c r="F30">
        <v>48.5</v>
      </c>
    </row>
    <row r="31" spans="2:6" x14ac:dyDescent="0.3">
      <c r="B31">
        <v>640</v>
      </c>
      <c r="C31">
        <v>54.65</v>
      </c>
      <c r="D31">
        <v>43.57</v>
      </c>
      <c r="E31">
        <v>44.05</v>
      </c>
      <c r="F31">
        <v>49.51</v>
      </c>
    </row>
    <row r="32" spans="2:6" x14ac:dyDescent="0.3">
      <c r="C32">
        <v>55.73</v>
      </c>
      <c r="D32">
        <v>44.38</v>
      </c>
      <c r="E32">
        <v>44.89</v>
      </c>
      <c r="F32">
        <v>50.28</v>
      </c>
    </row>
    <row r="33" spans="2:6" x14ac:dyDescent="0.3">
      <c r="B33">
        <v>660</v>
      </c>
      <c r="C33">
        <v>56.51</v>
      </c>
      <c r="D33">
        <v>45.02</v>
      </c>
      <c r="E33">
        <v>45.55</v>
      </c>
      <c r="F33">
        <v>50.72</v>
      </c>
    </row>
    <row r="34" spans="2:6" x14ac:dyDescent="0.3">
      <c r="C34">
        <v>57.48</v>
      </c>
      <c r="D34">
        <v>46.21</v>
      </c>
      <c r="E34">
        <v>46.79</v>
      </c>
      <c r="F34">
        <v>51.8</v>
      </c>
    </row>
    <row r="35" spans="2:6" x14ac:dyDescent="0.3">
      <c r="B35">
        <v>680</v>
      </c>
      <c r="C35">
        <v>58.17</v>
      </c>
      <c r="D35">
        <v>47.63</v>
      </c>
      <c r="E35">
        <v>48.15</v>
      </c>
      <c r="F35">
        <v>53.65</v>
      </c>
    </row>
    <row r="36" spans="2:6" x14ac:dyDescent="0.3">
      <c r="C36">
        <v>57.51</v>
      </c>
      <c r="D36">
        <v>47.6</v>
      </c>
      <c r="E36">
        <v>48.05</v>
      </c>
      <c r="F36">
        <v>53.54</v>
      </c>
    </row>
    <row r="37" spans="2:6" x14ac:dyDescent="0.3">
      <c r="B37">
        <v>700</v>
      </c>
      <c r="C37">
        <v>57.78</v>
      </c>
      <c r="D37">
        <v>48.03</v>
      </c>
      <c r="E37">
        <v>48.44</v>
      </c>
      <c r="F37">
        <v>53.92</v>
      </c>
    </row>
    <row r="42" spans="2:6" x14ac:dyDescent="0.3">
      <c r="D42" s="10" t="s">
        <v>51</v>
      </c>
      <c r="E42" s="10"/>
      <c r="F42" s="10"/>
    </row>
  </sheetData>
  <mergeCells count="1">
    <mergeCell ref="D42:F4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Greenfibre_Jan24_7percent</vt:lpstr>
      <vt:lpstr>Revised</vt:lpstr>
      <vt:lpstr>Colour yield K S</vt:lpstr>
      <vt:lpstr>KS</vt:lpstr>
      <vt:lpstr>Reflectance</vt:lpstr>
    </vt:vector>
  </TitlesOfParts>
  <Manager/>
  <Company>
  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
  </dc:subject>
  <dc:creator>55061328</dc:creator>
  <cp:keywords/>
  <dc:description/>
  <cp:lastModifiedBy>Prithivi Boylla</cp:lastModifiedBy>
  <cp:revision/>
  <dcterms:created xsi:type="dcterms:W3CDTF">2024-06-14T10:31:54Z</dcterms:created>
  <dcterms:modified xsi:type="dcterms:W3CDTF">2025-10-15T11:38:28Z</dcterms:modified>
  <cp:category/>
  <cp:contentStatus/>
</cp:coreProperties>
</file>