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l_alibardi_cranfield_ac_uk/Documents/Desktop/ARTICOLO GRASSI/"/>
    </mc:Choice>
  </mc:AlternateContent>
  <xr:revisionPtr revIDLastSave="119" documentId="8_{CC604B9B-4F66-4640-8675-65BBE4D81C14}" xr6:coauthVersionLast="47" xr6:coauthVersionMax="47" xr10:uidLastSave="{D227665C-E3B4-4D8E-B75F-5B9D98BE93C2}"/>
  <bookViews>
    <workbookView xWindow="28680" yWindow="-120" windowWidth="29040" windowHeight="15990" tabRatio="865" activeTab="7" xr2:uid="{00000000-000D-0000-FFFF-FFFF00000000}"/>
  </bookViews>
  <sheets>
    <sheet name="Sample A - CH4 - Figure 3" sheetId="1" r:id="rId1"/>
    <sheet name="Sample A - H2 - Figure 4 " sheetId="5" r:id="rId2"/>
    <sheet name="Sample B - CH4 - Figure 3" sheetId="2" r:id="rId3"/>
    <sheet name="Sample B - H2 - Figure 4" sheetId="6" r:id="rId4"/>
    <sheet name="Sample C - CH4 - Figure 3" sheetId="3" r:id="rId5"/>
    <sheet name="Sample C - H2 - Figure 4" sheetId="7" r:id="rId6"/>
    <sheet name="Sample D - CH4 - Figure 3" sheetId="4" r:id="rId7"/>
    <sheet name="Sample D - H2 - Figure 4" sheetId="8" r:id="rId8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1" i="4" l="1"/>
  <c r="F11" i="4" s="1"/>
  <c r="F10" i="4"/>
  <c r="E11" i="3"/>
  <c r="F11" i="3" s="1"/>
  <c r="F10" i="3"/>
  <c r="E11" i="2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F10" i="2"/>
  <c r="F10" i="1"/>
  <c r="E11" i="1"/>
  <c r="F11" i="1" s="1"/>
  <c r="E12" i="3" l="1"/>
  <c r="F11" i="2"/>
  <c r="E12" i="1"/>
  <c r="E13" i="1" s="1"/>
  <c r="F13" i="1" s="1"/>
  <c r="E12" i="4"/>
  <c r="F12" i="3"/>
  <c r="E13" i="3"/>
  <c r="F46" i="2"/>
  <c r="E47" i="2"/>
  <c r="F13" i="2"/>
  <c r="F17" i="2"/>
  <c r="F21" i="2"/>
  <c r="F25" i="2"/>
  <c r="F29" i="2"/>
  <c r="F33" i="2"/>
  <c r="F37" i="2"/>
  <c r="F41" i="2"/>
  <c r="F45" i="2"/>
  <c r="F14" i="2"/>
  <c r="F18" i="2"/>
  <c r="F22" i="2"/>
  <c r="F26" i="2"/>
  <c r="F30" i="2"/>
  <c r="F34" i="2"/>
  <c r="F38" i="2"/>
  <c r="F42" i="2"/>
  <c r="F15" i="2"/>
  <c r="F19" i="2"/>
  <c r="F23" i="2"/>
  <c r="F27" i="2"/>
  <c r="F31" i="2"/>
  <c r="F35" i="2"/>
  <c r="F39" i="2"/>
  <c r="F43" i="2"/>
  <c r="F12" i="2"/>
  <c r="F16" i="2"/>
  <c r="F20" i="2"/>
  <c r="F24" i="2"/>
  <c r="F28" i="2"/>
  <c r="F32" i="2"/>
  <c r="F36" i="2"/>
  <c r="F40" i="2"/>
  <c r="F44" i="2"/>
  <c r="F12" i="1" l="1"/>
  <c r="E14" i="1"/>
  <c r="E15" i="1"/>
  <c r="F14" i="1"/>
  <c r="F12" i="4"/>
  <c r="E13" i="4"/>
  <c r="F13" i="3"/>
  <c r="E14" i="3"/>
  <c r="F47" i="2"/>
  <c r="E48" i="2"/>
  <c r="E16" i="1" l="1"/>
  <c r="F15" i="1"/>
  <c r="E14" i="4"/>
  <c r="F13" i="4"/>
  <c r="F14" i="3"/>
  <c r="E15" i="3"/>
  <c r="F48" i="2"/>
  <c r="E49" i="2"/>
  <c r="E17" i="1" l="1"/>
  <c r="F16" i="1"/>
  <c r="E15" i="4"/>
  <c r="F14" i="4"/>
  <c r="F15" i="3"/>
  <c r="E16" i="3"/>
  <c r="F49" i="2"/>
  <c r="E50" i="2"/>
  <c r="E18" i="1" l="1"/>
  <c r="F17" i="1"/>
  <c r="F15" i="4"/>
  <c r="E16" i="4"/>
  <c r="F16" i="3"/>
  <c r="E17" i="3"/>
  <c r="F50" i="2"/>
  <c r="E51" i="2"/>
  <c r="E19" i="1" l="1"/>
  <c r="F18" i="1"/>
  <c r="F16" i="4"/>
  <c r="E17" i="4"/>
  <c r="F17" i="3"/>
  <c r="E18" i="3"/>
  <c r="F51" i="2"/>
  <c r="E52" i="2"/>
  <c r="E20" i="1" l="1"/>
  <c r="F19" i="1"/>
  <c r="E18" i="4"/>
  <c r="F17" i="4"/>
  <c r="F18" i="3"/>
  <c r="E19" i="3"/>
  <c r="F52" i="2"/>
  <c r="E53" i="2"/>
  <c r="E21" i="1" l="1"/>
  <c r="F20" i="1"/>
  <c r="E19" i="4"/>
  <c r="F18" i="4"/>
  <c r="F19" i="3"/>
  <c r="E20" i="3"/>
  <c r="F53" i="2"/>
  <c r="E54" i="2"/>
  <c r="E22" i="1" l="1"/>
  <c r="F21" i="1"/>
  <c r="F19" i="4"/>
  <c r="E20" i="4"/>
  <c r="F20" i="3"/>
  <c r="E21" i="3"/>
  <c r="F54" i="2"/>
  <c r="E55" i="2"/>
  <c r="E23" i="1" l="1"/>
  <c r="F22" i="1"/>
  <c r="F20" i="4"/>
  <c r="E21" i="4"/>
  <c r="F21" i="3"/>
  <c r="E22" i="3"/>
  <c r="F55" i="2"/>
  <c r="E56" i="2"/>
  <c r="E24" i="1" l="1"/>
  <c r="F23" i="1"/>
  <c r="E22" i="4"/>
  <c r="F21" i="4"/>
  <c r="F22" i="3"/>
  <c r="E23" i="3"/>
  <c r="F56" i="2"/>
  <c r="E57" i="2"/>
  <c r="E25" i="1" l="1"/>
  <c r="F24" i="1"/>
  <c r="E23" i="4"/>
  <c r="F22" i="4"/>
  <c r="F23" i="3"/>
  <c r="E24" i="3"/>
  <c r="F57" i="2"/>
  <c r="E58" i="2"/>
  <c r="E26" i="1" l="1"/>
  <c r="F25" i="1"/>
  <c r="F23" i="4"/>
  <c r="E24" i="4"/>
  <c r="F24" i="3"/>
  <c r="E25" i="3"/>
  <c r="F58" i="2"/>
  <c r="E59" i="2"/>
  <c r="E27" i="1" l="1"/>
  <c r="F26" i="1"/>
  <c r="F24" i="4"/>
  <c r="E25" i="4"/>
  <c r="F25" i="3"/>
  <c r="E26" i="3"/>
  <c r="F59" i="2"/>
  <c r="E60" i="2"/>
  <c r="E28" i="1" l="1"/>
  <c r="F27" i="1"/>
  <c r="E26" i="4"/>
  <c r="F25" i="4"/>
  <c r="F26" i="3"/>
  <c r="E27" i="3"/>
  <c r="F60" i="2"/>
  <c r="E61" i="2"/>
  <c r="E29" i="1" l="1"/>
  <c r="F28" i="1"/>
  <c r="E27" i="4"/>
  <c r="F26" i="4"/>
  <c r="F27" i="3"/>
  <c r="E28" i="3"/>
  <c r="F61" i="2"/>
  <c r="E62" i="2"/>
  <c r="E30" i="1" l="1"/>
  <c r="F29" i="1"/>
  <c r="F27" i="4"/>
  <c r="E28" i="4"/>
  <c r="F28" i="3"/>
  <c r="E29" i="3"/>
  <c r="F62" i="2"/>
  <c r="E63" i="2"/>
  <c r="E31" i="1" l="1"/>
  <c r="F30" i="1"/>
  <c r="F28" i="4"/>
  <c r="E29" i="4"/>
  <c r="F29" i="3"/>
  <c r="E30" i="3"/>
  <c r="F63" i="2"/>
  <c r="E64" i="2"/>
  <c r="E32" i="1" l="1"/>
  <c r="F31" i="1"/>
  <c r="E30" i="4"/>
  <c r="F29" i="4"/>
  <c r="F30" i="3"/>
  <c r="E31" i="3"/>
  <c r="F64" i="2"/>
  <c r="E65" i="2"/>
  <c r="E33" i="1" l="1"/>
  <c r="F32" i="1"/>
  <c r="E31" i="4"/>
  <c r="F30" i="4"/>
  <c r="F31" i="3"/>
  <c r="E32" i="3"/>
  <c r="F65" i="2"/>
  <c r="E66" i="2"/>
  <c r="E34" i="1" l="1"/>
  <c r="F33" i="1"/>
  <c r="F31" i="4"/>
  <c r="E32" i="4"/>
  <c r="F32" i="3"/>
  <c r="E33" i="3"/>
  <c r="F66" i="2"/>
  <c r="E67" i="2"/>
  <c r="E35" i="1" l="1"/>
  <c r="F34" i="1"/>
  <c r="F32" i="4"/>
  <c r="E33" i="4"/>
  <c r="F33" i="3"/>
  <c r="E34" i="3"/>
  <c r="F67" i="2"/>
  <c r="E68" i="2"/>
  <c r="E36" i="1" l="1"/>
  <c r="F35" i="1"/>
  <c r="E34" i="4"/>
  <c r="F33" i="4"/>
  <c r="F34" i="3"/>
  <c r="E35" i="3"/>
  <c r="F68" i="2"/>
  <c r="E69" i="2"/>
  <c r="E37" i="1" l="1"/>
  <c r="F36" i="1"/>
  <c r="F34" i="4"/>
  <c r="E35" i="4"/>
  <c r="F35" i="3"/>
  <c r="E36" i="3"/>
  <c r="F69" i="2"/>
  <c r="E70" i="2"/>
  <c r="E38" i="1" l="1"/>
  <c r="F37" i="1"/>
  <c r="F35" i="4"/>
  <c r="E36" i="4"/>
  <c r="F36" i="3"/>
  <c r="E37" i="3"/>
  <c r="F70" i="2"/>
  <c r="E71" i="2"/>
  <c r="E39" i="1" l="1"/>
  <c r="F38" i="1"/>
  <c r="F36" i="4"/>
  <c r="E37" i="4"/>
  <c r="F37" i="3"/>
  <c r="E38" i="3"/>
  <c r="F71" i="2"/>
  <c r="E72" i="2"/>
  <c r="E40" i="1" l="1"/>
  <c r="F39" i="1"/>
  <c r="F37" i="4"/>
  <c r="E38" i="4"/>
  <c r="F38" i="3"/>
  <c r="E39" i="3"/>
  <c r="F72" i="2"/>
  <c r="E73" i="2"/>
  <c r="E41" i="1" l="1"/>
  <c r="F40" i="1"/>
  <c r="F38" i="4"/>
  <c r="E39" i="4"/>
  <c r="F39" i="3"/>
  <c r="E40" i="3"/>
  <c r="F73" i="2"/>
  <c r="E74" i="2"/>
  <c r="E42" i="1" l="1"/>
  <c r="F41" i="1"/>
  <c r="F39" i="4"/>
  <c r="E40" i="4"/>
  <c r="F40" i="3"/>
  <c r="E41" i="3"/>
  <c r="F74" i="2"/>
  <c r="E75" i="2"/>
  <c r="E43" i="1" l="1"/>
  <c r="F42" i="1"/>
  <c r="F40" i="4"/>
  <c r="E41" i="4"/>
  <c r="F41" i="3"/>
  <c r="E42" i="3"/>
  <c r="F75" i="2"/>
  <c r="E76" i="2"/>
  <c r="E44" i="1" l="1"/>
  <c r="F43" i="1"/>
  <c r="F41" i="4"/>
  <c r="E42" i="4"/>
  <c r="F42" i="3"/>
  <c r="E43" i="3"/>
  <c r="F76" i="2"/>
  <c r="E77" i="2"/>
  <c r="E45" i="1" l="1"/>
  <c r="F44" i="1"/>
  <c r="F42" i="4"/>
  <c r="E43" i="4"/>
  <c r="F43" i="3"/>
  <c r="E44" i="3"/>
  <c r="F77" i="2"/>
  <c r="E78" i="2"/>
  <c r="E46" i="1" l="1"/>
  <c r="F45" i="1"/>
  <c r="F43" i="4"/>
  <c r="E44" i="4"/>
  <c r="F44" i="3"/>
  <c r="E45" i="3"/>
  <c r="F78" i="2"/>
  <c r="E79" i="2"/>
  <c r="E47" i="1" l="1"/>
  <c r="F46" i="1"/>
  <c r="F44" i="4"/>
  <c r="E45" i="4"/>
  <c r="F45" i="3"/>
  <c r="E46" i="3"/>
  <c r="F79" i="2"/>
  <c r="E80" i="2"/>
  <c r="E48" i="1" l="1"/>
  <c r="F47" i="1"/>
  <c r="E46" i="4"/>
  <c r="F45" i="4"/>
  <c r="F46" i="3"/>
  <c r="E47" i="3"/>
  <c r="F80" i="2"/>
  <c r="E81" i="2"/>
  <c r="E49" i="1" l="1"/>
  <c r="F48" i="1"/>
  <c r="E47" i="4"/>
  <c r="F46" i="4"/>
  <c r="F47" i="3"/>
  <c r="E48" i="3"/>
  <c r="F81" i="2"/>
  <c r="E82" i="2"/>
  <c r="E50" i="1" l="1"/>
  <c r="F49" i="1"/>
  <c r="E48" i="4"/>
  <c r="F47" i="4"/>
  <c r="F48" i="3"/>
  <c r="E49" i="3"/>
  <c r="F82" i="2"/>
  <c r="E83" i="2"/>
  <c r="E51" i="1" l="1"/>
  <c r="F50" i="1"/>
  <c r="E49" i="4"/>
  <c r="F48" i="4"/>
  <c r="F49" i="3"/>
  <c r="E50" i="3"/>
  <c r="F83" i="2"/>
  <c r="E84" i="2"/>
  <c r="E52" i="1" l="1"/>
  <c r="F51" i="1"/>
  <c r="E50" i="4"/>
  <c r="F49" i="4"/>
  <c r="F50" i="3"/>
  <c r="E51" i="3"/>
  <c r="F84" i="2"/>
  <c r="E85" i="2"/>
  <c r="E53" i="1" l="1"/>
  <c r="F52" i="1"/>
  <c r="E51" i="4"/>
  <c r="F50" i="4"/>
  <c r="F51" i="3"/>
  <c r="E52" i="3"/>
  <c r="F85" i="2"/>
  <c r="E86" i="2"/>
  <c r="E54" i="1" l="1"/>
  <c r="F53" i="1"/>
  <c r="E52" i="4"/>
  <c r="F51" i="4"/>
  <c r="F52" i="3"/>
  <c r="E53" i="3"/>
  <c r="F86" i="2"/>
  <c r="E87" i="2"/>
  <c r="E55" i="1" l="1"/>
  <c r="F54" i="1"/>
  <c r="E53" i="4"/>
  <c r="F52" i="4"/>
  <c r="F53" i="3"/>
  <c r="E54" i="3"/>
  <c r="F87" i="2"/>
  <c r="E88" i="2"/>
  <c r="E56" i="1" l="1"/>
  <c r="F55" i="1"/>
  <c r="E54" i="4"/>
  <c r="F53" i="4"/>
  <c r="F54" i="3"/>
  <c r="E55" i="3"/>
  <c r="F88" i="2"/>
  <c r="E89" i="2"/>
  <c r="E57" i="1" l="1"/>
  <c r="F56" i="1"/>
  <c r="E55" i="4"/>
  <c r="F54" i="4"/>
  <c r="F55" i="3"/>
  <c r="E56" i="3"/>
  <c r="F89" i="2"/>
  <c r="E90" i="2"/>
  <c r="E58" i="1" l="1"/>
  <c r="F57" i="1"/>
  <c r="E56" i="4"/>
  <c r="F55" i="4"/>
  <c r="F56" i="3"/>
  <c r="E57" i="3"/>
  <c r="F90" i="2"/>
  <c r="E91" i="2"/>
  <c r="E59" i="1" l="1"/>
  <c r="F58" i="1"/>
  <c r="E57" i="4"/>
  <c r="F56" i="4"/>
  <c r="F57" i="3"/>
  <c r="E58" i="3"/>
  <c r="F91" i="2"/>
  <c r="E92" i="2"/>
  <c r="E60" i="1" l="1"/>
  <c r="F59" i="1"/>
  <c r="E58" i="4"/>
  <c r="F57" i="4"/>
  <c r="F58" i="3"/>
  <c r="E59" i="3"/>
  <c r="F92" i="2"/>
  <c r="E93" i="2"/>
  <c r="E61" i="1" l="1"/>
  <c r="F60" i="1"/>
  <c r="F58" i="4"/>
  <c r="E59" i="4"/>
  <c r="F59" i="3"/>
  <c r="E60" i="3"/>
  <c r="F93" i="2"/>
  <c r="E94" i="2"/>
  <c r="E62" i="1" l="1"/>
  <c r="F61" i="1"/>
  <c r="F59" i="4"/>
  <c r="E60" i="4"/>
  <c r="F60" i="3"/>
  <c r="E61" i="3"/>
  <c r="F94" i="2"/>
  <c r="E95" i="2"/>
  <c r="E63" i="1" l="1"/>
  <c r="F62" i="1"/>
  <c r="F60" i="4"/>
  <c r="E61" i="4"/>
  <c r="F61" i="3"/>
  <c r="E62" i="3"/>
  <c r="F95" i="2"/>
  <c r="E96" i="2"/>
  <c r="E64" i="1" l="1"/>
  <c r="F63" i="1"/>
  <c r="F61" i="4"/>
  <c r="E62" i="4"/>
  <c r="F62" i="3"/>
  <c r="E63" i="3"/>
  <c r="F96" i="2"/>
  <c r="E97" i="2"/>
  <c r="E65" i="1" l="1"/>
  <c r="F64" i="1"/>
  <c r="F62" i="4"/>
  <c r="E63" i="4"/>
  <c r="F63" i="3"/>
  <c r="E64" i="3"/>
  <c r="F97" i="2"/>
  <c r="E98" i="2"/>
  <c r="E66" i="1" l="1"/>
  <c r="F65" i="1"/>
  <c r="F63" i="4"/>
  <c r="E64" i="4"/>
  <c r="F64" i="3"/>
  <c r="E65" i="3"/>
  <c r="F98" i="2"/>
  <c r="E99" i="2"/>
  <c r="E67" i="1" l="1"/>
  <c r="F66" i="1"/>
  <c r="F64" i="4"/>
  <c r="E65" i="4"/>
  <c r="F65" i="3"/>
  <c r="E66" i="3"/>
  <c r="F99" i="2"/>
  <c r="E100" i="2"/>
  <c r="E68" i="1" l="1"/>
  <c r="F67" i="1"/>
  <c r="F65" i="4"/>
  <c r="E66" i="4"/>
  <c r="F66" i="3"/>
  <c r="E67" i="3"/>
  <c r="F100" i="2"/>
  <c r="E101" i="2"/>
  <c r="E69" i="1" l="1"/>
  <c r="F68" i="1"/>
  <c r="F66" i="4"/>
  <c r="E67" i="4"/>
  <c r="F67" i="3"/>
  <c r="E68" i="3"/>
  <c r="F101" i="2"/>
  <c r="E102" i="2"/>
  <c r="E70" i="1" l="1"/>
  <c r="F69" i="1"/>
  <c r="F67" i="4"/>
  <c r="E68" i="4"/>
  <c r="F68" i="3"/>
  <c r="E69" i="3"/>
  <c r="F102" i="2"/>
  <c r="E103" i="2"/>
  <c r="E71" i="1" l="1"/>
  <c r="F70" i="1"/>
  <c r="F68" i="4"/>
  <c r="E69" i="4"/>
  <c r="F69" i="3"/>
  <c r="E70" i="3"/>
  <c r="F103" i="2"/>
  <c r="E104" i="2"/>
  <c r="E72" i="1" l="1"/>
  <c r="F71" i="1"/>
  <c r="F69" i="4"/>
  <c r="E70" i="4"/>
  <c r="F70" i="3"/>
  <c r="E71" i="3"/>
  <c r="F104" i="2"/>
  <c r="E105" i="2"/>
  <c r="E73" i="1" l="1"/>
  <c r="F72" i="1"/>
  <c r="F70" i="4"/>
  <c r="E71" i="4"/>
  <c r="F71" i="3"/>
  <c r="E72" i="3"/>
  <c r="F105" i="2"/>
  <c r="E106" i="2"/>
  <c r="E74" i="1" l="1"/>
  <c r="F73" i="1"/>
  <c r="F71" i="4"/>
  <c r="E72" i="4"/>
  <c r="F72" i="3"/>
  <c r="E73" i="3"/>
  <c r="F106" i="2"/>
  <c r="E107" i="2"/>
  <c r="E75" i="1" l="1"/>
  <c r="F74" i="1"/>
  <c r="F72" i="4"/>
  <c r="E73" i="4"/>
  <c r="F73" i="3"/>
  <c r="E74" i="3"/>
  <c r="F107" i="2"/>
  <c r="E108" i="2"/>
  <c r="E76" i="1" l="1"/>
  <c r="F75" i="1"/>
  <c r="F73" i="4"/>
  <c r="E74" i="4"/>
  <c r="F74" i="3"/>
  <c r="E75" i="3"/>
  <c r="F108" i="2"/>
  <c r="E109" i="2"/>
  <c r="E77" i="1" l="1"/>
  <c r="F76" i="1"/>
  <c r="F74" i="4"/>
  <c r="E75" i="4"/>
  <c r="F75" i="3"/>
  <c r="E76" i="3"/>
  <c r="F109" i="2"/>
  <c r="E110" i="2"/>
  <c r="E78" i="1" l="1"/>
  <c r="F77" i="1"/>
  <c r="F75" i="4"/>
  <c r="E76" i="4"/>
  <c r="F76" i="3"/>
  <c r="E77" i="3"/>
  <c r="F110" i="2"/>
  <c r="E111" i="2"/>
  <c r="E79" i="1" l="1"/>
  <c r="F78" i="1"/>
  <c r="F76" i="4"/>
  <c r="E77" i="4"/>
  <c r="F77" i="3"/>
  <c r="E78" i="3"/>
  <c r="F111" i="2"/>
  <c r="E112" i="2"/>
  <c r="E80" i="1" l="1"/>
  <c r="F79" i="1"/>
  <c r="F77" i="4"/>
  <c r="E78" i="4"/>
  <c r="F78" i="3"/>
  <c r="E79" i="3"/>
  <c r="F112" i="2"/>
  <c r="E113" i="2"/>
  <c r="E81" i="1" l="1"/>
  <c r="F80" i="1"/>
  <c r="F78" i="4"/>
  <c r="E79" i="4"/>
  <c r="F79" i="3"/>
  <c r="E80" i="3"/>
  <c r="F113" i="2"/>
  <c r="E114" i="2"/>
  <c r="E82" i="1" l="1"/>
  <c r="F81" i="1"/>
  <c r="F79" i="4"/>
  <c r="E80" i="4"/>
  <c r="F80" i="3"/>
  <c r="E81" i="3"/>
  <c r="F114" i="2"/>
  <c r="E115" i="2"/>
  <c r="E83" i="1" l="1"/>
  <c r="F82" i="1"/>
  <c r="F80" i="4"/>
  <c r="E81" i="4"/>
  <c r="F81" i="3"/>
  <c r="E82" i="3"/>
  <c r="F115" i="2"/>
  <c r="E116" i="2"/>
  <c r="E84" i="1" l="1"/>
  <c r="F83" i="1"/>
  <c r="F81" i="4"/>
  <c r="E82" i="4"/>
  <c r="F82" i="3"/>
  <c r="E83" i="3"/>
  <c r="F116" i="2"/>
  <c r="E117" i="2"/>
  <c r="E85" i="1" l="1"/>
  <c r="F84" i="1"/>
  <c r="F82" i="4"/>
  <c r="E83" i="4"/>
  <c r="F83" i="3"/>
  <c r="E84" i="3"/>
  <c r="F117" i="2"/>
  <c r="E118" i="2"/>
  <c r="E86" i="1" l="1"/>
  <c r="F85" i="1"/>
  <c r="F83" i="4"/>
  <c r="E84" i="4"/>
  <c r="F84" i="3"/>
  <c r="E85" i="3"/>
  <c r="F118" i="2"/>
  <c r="E119" i="2"/>
  <c r="E87" i="1" l="1"/>
  <c r="F86" i="1"/>
  <c r="F84" i="4"/>
  <c r="E85" i="4"/>
  <c r="F85" i="3"/>
  <c r="E86" i="3"/>
  <c r="F119" i="2"/>
  <c r="E120" i="2"/>
  <c r="E88" i="1" l="1"/>
  <c r="F87" i="1"/>
  <c r="F85" i="4"/>
  <c r="E86" i="4"/>
  <c r="F86" i="3"/>
  <c r="E87" i="3"/>
  <c r="F120" i="2"/>
  <c r="E121" i="2"/>
  <c r="E89" i="1" l="1"/>
  <c r="F88" i="1"/>
  <c r="F86" i="4"/>
  <c r="E87" i="4"/>
  <c r="F87" i="3"/>
  <c r="E88" i="3"/>
  <c r="F121" i="2"/>
  <c r="E122" i="2"/>
  <c r="E90" i="1" l="1"/>
  <c r="F89" i="1"/>
  <c r="F87" i="4"/>
  <c r="E88" i="4"/>
  <c r="F88" i="3"/>
  <c r="E89" i="3"/>
  <c r="F122" i="2"/>
  <c r="E123" i="2"/>
  <c r="E91" i="1" l="1"/>
  <c r="F90" i="1"/>
  <c r="F88" i="4"/>
  <c r="E89" i="4"/>
  <c r="F89" i="3"/>
  <c r="E90" i="3"/>
  <c r="F123" i="2"/>
  <c r="E124" i="2"/>
  <c r="E92" i="1" l="1"/>
  <c r="F91" i="1"/>
  <c r="F89" i="4"/>
  <c r="E90" i="4"/>
  <c r="F90" i="3"/>
  <c r="E91" i="3"/>
  <c r="F124" i="2"/>
  <c r="E125" i="2"/>
  <c r="E93" i="1" l="1"/>
  <c r="F92" i="1"/>
  <c r="F90" i="4"/>
  <c r="E91" i="4"/>
  <c r="F91" i="3"/>
  <c r="E92" i="3"/>
  <c r="F125" i="2"/>
  <c r="E126" i="2"/>
  <c r="E94" i="1" l="1"/>
  <c r="F93" i="1"/>
  <c r="F91" i="4"/>
  <c r="E92" i="4"/>
  <c r="F92" i="3"/>
  <c r="E93" i="3"/>
  <c r="F126" i="2"/>
  <c r="E127" i="2"/>
  <c r="E95" i="1" l="1"/>
  <c r="F94" i="1"/>
  <c r="F92" i="4"/>
  <c r="E93" i="4"/>
  <c r="F93" i="3"/>
  <c r="E94" i="3"/>
  <c r="F127" i="2"/>
  <c r="E128" i="2"/>
  <c r="E96" i="1" l="1"/>
  <c r="F95" i="1"/>
  <c r="F93" i="4"/>
  <c r="E94" i="4"/>
  <c r="F94" i="3"/>
  <c r="E95" i="3"/>
  <c r="F128" i="2"/>
  <c r="E129" i="2"/>
  <c r="E97" i="1" l="1"/>
  <c r="F96" i="1"/>
  <c r="F94" i="4"/>
  <c r="E95" i="4"/>
  <c r="F95" i="3"/>
  <c r="E96" i="3"/>
  <c r="F129" i="2"/>
  <c r="E130" i="2"/>
  <c r="F130" i="2" s="1"/>
  <c r="E98" i="1" l="1"/>
  <c r="F97" i="1"/>
  <c r="F95" i="4"/>
  <c r="E96" i="4"/>
  <c r="F96" i="3"/>
  <c r="E97" i="3"/>
  <c r="E99" i="1" l="1"/>
  <c r="F98" i="1"/>
  <c r="F96" i="4"/>
  <c r="E97" i="4"/>
  <c r="F97" i="3"/>
  <c r="E98" i="3"/>
  <c r="E100" i="1" l="1"/>
  <c r="F99" i="1"/>
  <c r="F97" i="4"/>
  <c r="E98" i="4"/>
  <c r="F98" i="3"/>
  <c r="E99" i="3"/>
  <c r="E101" i="1" l="1"/>
  <c r="F100" i="1"/>
  <c r="F98" i="4"/>
  <c r="E99" i="4"/>
  <c r="F99" i="3"/>
  <c r="E100" i="3"/>
  <c r="E102" i="1" l="1"/>
  <c r="F101" i="1"/>
  <c r="F99" i="4"/>
  <c r="E100" i="4"/>
  <c r="F100" i="3"/>
  <c r="E101" i="3"/>
  <c r="E103" i="1" l="1"/>
  <c r="F102" i="1"/>
  <c r="F100" i="4"/>
  <c r="E101" i="4"/>
  <c r="F101" i="3"/>
  <c r="E102" i="3"/>
  <c r="E104" i="1" l="1"/>
  <c r="F103" i="1"/>
  <c r="F101" i="4"/>
  <c r="E102" i="4"/>
  <c r="F102" i="3"/>
  <c r="E103" i="3"/>
  <c r="E105" i="1" l="1"/>
  <c r="F104" i="1"/>
  <c r="F102" i="4"/>
  <c r="E103" i="4"/>
  <c r="F103" i="3"/>
  <c r="E104" i="3"/>
  <c r="E106" i="1" l="1"/>
  <c r="F105" i="1"/>
  <c r="F103" i="4"/>
  <c r="E104" i="4"/>
  <c r="F104" i="3"/>
  <c r="E105" i="3"/>
  <c r="E107" i="1" l="1"/>
  <c r="F106" i="1"/>
  <c r="F104" i="4"/>
  <c r="E105" i="4"/>
  <c r="F105" i="3"/>
  <c r="E106" i="3"/>
  <c r="E108" i="1" l="1"/>
  <c r="F107" i="1"/>
  <c r="F105" i="4"/>
  <c r="E106" i="4"/>
  <c r="F106" i="3"/>
  <c r="E107" i="3"/>
  <c r="E109" i="1" l="1"/>
  <c r="F108" i="1"/>
  <c r="F106" i="4"/>
  <c r="E107" i="4"/>
  <c r="F107" i="3"/>
  <c r="E108" i="3"/>
  <c r="E110" i="1" l="1"/>
  <c r="F109" i="1"/>
  <c r="F107" i="4"/>
  <c r="E108" i="4"/>
  <c r="F108" i="3"/>
  <c r="E109" i="3"/>
  <c r="E111" i="1" l="1"/>
  <c r="F110" i="1"/>
  <c r="F108" i="4"/>
  <c r="E109" i="4"/>
  <c r="F109" i="3"/>
  <c r="E110" i="3"/>
  <c r="E112" i="1" l="1"/>
  <c r="F111" i="1"/>
  <c r="F109" i="4"/>
  <c r="E110" i="4"/>
  <c r="F110" i="3"/>
  <c r="E111" i="3"/>
  <c r="E113" i="1" l="1"/>
  <c r="F112" i="1"/>
  <c r="F110" i="4"/>
  <c r="E111" i="4"/>
  <c r="F111" i="3"/>
  <c r="E112" i="3"/>
  <c r="E114" i="1" l="1"/>
  <c r="F113" i="1"/>
  <c r="F111" i="4"/>
  <c r="E112" i="4"/>
  <c r="F112" i="3"/>
  <c r="E113" i="3"/>
  <c r="E115" i="1" l="1"/>
  <c r="F114" i="1"/>
  <c r="F112" i="4"/>
  <c r="E113" i="4"/>
  <c r="F113" i="3"/>
  <c r="E114" i="3"/>
  <c r="E116" i="1" l="1"/>
  <c r="F115" i="1"/>
  <c r="F113" i="4"/>
  <c r="E114" i="4"/>
  <c r="F114" i="3"/>
  <c r="E115" i="3"/>
  <c r="E117" i="1" l="1"/>
  <c r="F116" i="1"/>
  <c r="F114" i="4"/>
  <c r="E115" i="4"/>
  <c r="F115" i="3"/>
  <c r="E116" i="3"/>
  <c r="E118" i="1" l="1"/>
  <c r="F117" i="1"/>
  <c r="F115" i="4"/>
  <c r="E116" i="4"/>
  <c r="F116" i="3"/>
  <c r="E117" i="3"/>
  <c r="E119" i="1" l="1"/>
  <c r="F118" i="1"/>
  <c r="F116" i="4"/>
  <c r="E117" i="4"/>
  <c r="F117" i="3"/>
  <c r="E118" i="3"/>
  <c r="F119" i="1" l="1"/>
  <c r="E120" i="1"/>
  <c r="F117" i="4"/>
  <c r="E118" i="4"/>
  <c r="F118" i="3"/>
  <c r="E119" i="3"/>
  <c r="E121" i="1" l="1"/>
  <c r="F120" i="1"/>
  <c r="F118" i="4"/>
  <c r="E119" i="4"/>
  <c r="F119" i="3"/>
  <c r="E120" i="3"/>
  <c r="E122" i="1" l="1"/>
  <c r="F121" i="1"/>
  <c r="F119" i="4"/>
  <c r="E120" i="4"/>
  <c r="F120" i="3"/>
  <c r="E121" i="3"/>
  <c r="E123" i="1" l="1"/>
  <c r="F122" i="1"/>
  <c r="F120" i="4"/>
  <c r="E121" i="4"/>
  <c r="F121" i="3"/>
  <c r="E122" i="3"/>
  <c r="E124" i="1" l="1"/>
  <c r="F123" i="1"/>
  <c r="F121" i="4"/>
  <c r="E122" i="4"/>
  <c r="F122" i="3"/>
  <c r="E123" i="3"/>
  <c r="E125" i="1" l="1"/>
  <c r="F124" i="1"/>
  <c r="F122" i="4"/>
  <c r="E123" i="4"/>
  <c r="F123" i="3"/>
  <c r="E124" i="3"/>
  <c r="F125" i="1" l="1"/>
  <c r="E126" i="1"/>
  <c r="F123" i="4"/>
  <c r="E124" i="4"/>
  <c r="F124" i="3"/>
  <c r="E125" i="3"/>
  <c r="E127" i="1" l="1"/>
  <c r="F126" i="1"/>
  <c r="F124" i="4"/>
  <c r="E125" i="4"/>
  <c r="F125" i="3"/>
  <c r="E126" i="3"/>
  <c r="E128" i="1" l="1"/>
  <c r="F127" i="1"/>
  <c r="F125" i="4"/>
  <c r="E126" i="4"/>
  <c r="F126" i="3"/>
  <c r="E127" i="3"/>
  <c r="E129" i="1" l="1"/>
  <c r="F128" i="1"/>
  <c r="F126" i="4"/>
  <c r="E127" i="4"/>
  <c r="F127" i="3"/>
  <c r="E128" i="3"/>
  <c r="F129" i="1" l="1"/>
  <c r="E130" i="1"/>
  <c r="F130" i="1" s="1"/>
  <c r="F127" i="4"/>
  <c r="E128" i="4"/>
  <c r="F128" i="3"/>
  <c r="E129" i="3"/>
  <c r="F128" i="4" l="1"/>
  <c r="E129" i="4"/>
  <c r="F129" i="3"/>
  <c r="E130" i="3"/>
  <c r="F130" i="3" s="1"/>
  <c r="F129" i="4" l="1"/>
  <c r="E130" i="4"/>
  <c r="F130" i="4" s="1"/>
</calcChain>
</file>

<file path=xl/sharedStrings.xml><?xml version="1.0" encoding="utf-8"?>
<sst xmlns="http://schemas.openxmlformats.org/spreadsheetml/2006/main" count="84" uniqueCount="26">
  <si>
    <t>time (d)</t>
  </si>
  <si>
    <t>Methane</t>
  </si>
  <si>
    <t>Model</t>
  </si>
  <si>
    <t>Experimental</t>
  </si>
  <si>
    <t>Gomperts</t>
  </si>
  <si>
    <t>Exponential</t>
  </si>
  <si>
    <t>Ptot</t>
  </si>
  <si>
    <t>R</t>
  </si>
  <si>
    <t>Lambda</t>
  </si>
  <si>
    <t>K</t>
  </si>
  <si>
    <t>e</t>
  </si>
  <si>
    <t>Experimental Data</t>
  </si>
  <si>
    <t>SD</t>
  </si>
  <si>
    <t>Methane (Nm3/tVS)</t>
  </si>
  <si>
    <t>Sample A</t>
  </si>
  <si>
    <t>Figure 3A</t>
  </si>
  <si>
    <t>Hydrogen (Nm3H2/tVS)</t>
  </si>
  <si>
    <t>S.D.</t>
  </si>
  <si>
    <t>Standard Deviation S.D.</t>
  </si>
  <si>
    <t>Sample B</t>
  </si>
  <si>
    <t>Figure 3B</t>
  </si>
  <si>
    <t>Figure 4</t>
  </si>
  <si>
    <t>Sample C</t>
  </si>
  <si>
    <t>Figure 3C</t>
  </si>
  <si>
    <t>Sample D</t>
  </si>
  <si>
    <t>Figure 3D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</si>
</sst>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'Sample A - CH4 - Figure 3'!$E$10:$E$130</c:f>
              <c:numCache>
                <c:formatCode>General</c:formatCode>
                <c:ptCount val="1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</c:numCache>
            </c:numRef>
          </c:xVal>
          <c:yVal>
            <c:numRef>
              <c:f>'Sample A - CH4 - Figure 3'!$F$10:$F$130</c:f>
              <c:numCache>
                <c:formatCode>0.00</c:formatCode>
                <c:ptCount val="121"/>
                <c:pt idx="0">
                  <c:v>16.773803634285603</c:v>
                </c:pt>
                <c:pt idx="1">
                  <c:v>20.815606380296718</c:v>
                </c:pt>
                <c:pt idx="2">
                  <c:v>25.533702983769853</c:v>
                </c:pt>
                <c:pt idx="3">
                  <c:v>30.979607659133048</c:v>
                </c:pt>
                <c:pt idx="4">
                  <c:v>37.198981697619232</c:v>
                </c:pt>
                <c:pt idx="5">
                  <c:v>44.230428300131621</c:v>
                </c:pt>
                <c:pt idx="6">
                  <c:v>52.104488311342131</c:v>
                </c:pt>
                <c:pt idx="7">
                  <c:v>60.842867700844351</c:v>
                </c:pt>
                <c:pt idx="8">
                  <c:v>70.457915134202466</c:v>
                </c:pt>
                <c:pt idx="9">
                  <c:v>80.952355688237162</c:v>
                </c:pt>
                <c:pt idx="10">
                  <c:v>92.319275427874544</c:v>
                </c:pt>
                <c:pt idx="11">
                  <c:v>104.54234173319952</c:v>
                </c:pt>
                <c:pt idx="12">
                  <c:v>117.59623630994803</c:v>
                </c:pt>
                <c:pt idx="13">
                  <c:v>131.44727191508778</c:v>
                </c:pt>
                <c:pt idx="14">
                  <c:v>146.05415999912807</c:v>
                </c:pt>
                <c:pt idx="15">
                  <c:v>161.36889459374675</c:v>
                </c:pt>
                <c:pt idx="16">
                  <c:v>177.33771764462264</c:v>
                </c:pt>
                <c:pt idx="17">
                  <c:v>193.90213232878131</c:v>
                </c:pt>
                <c:pt idx="18">
                  <c:v>210.99993339485002</c:v>
                </c:pt>
                <c:pt idx="19">
                  <c:v>228.56622690928532</c:v>
                </c:pt>
                <c:pt idx="20">
                  <c:v>246.5344156829382</c:v>
                </c:pt>
                <c:pt idx="21">
                  <c:v>264.83713082135529</c:v>
                </c:pt>
                <c:pt idx="22">
                  <c:v>283.40709405937855</c:v>
                </c:pt>
                <c:pt idx="23">
                  <c:v>302.17789962013597</c:v>
                </c:pt>
                <c:pt idx="24">
                  <c:v>321.08470813904205</c:v>
                </c:pt>
                <c:pt idx="25">
                  <c:v>340.06484861570436</c:v>
                </c:pt>
                <c:pt idx="26">
                  <c:v>359.058327339203</c:v>
                </c:pt>
                <c:pt idx="27">
                  <c:v>378.00824524599034</c:v>
                </c:pt>
                <c:pt idx="28">
                  <c:v>396.86112721190358</c:v>
                </c:pt>
                <c:pt idx="29">
                  <c:v>415.5671683682047</c:v>
                </c:pt>
                <c:pt idx="30">
                  <c:v>434.08040369866762</c:v>
                </c:pt>
                <c:pt idx="31">
                  <c:v>452.35880796294526</c:v>
                </c:pt>
                <c:pt idx="32">
                  <c:v>470.36433344877975</c:v>
                </c:pt>
                <c:pt idx="33">
                  <c:v>488.06289323232846</c:v>
                </c:pt>
                <c:pt idx="34">
                  <c:v>505.4242975717134</c:v>
                </c:pt>
                <c:pt idx="35">
                  <c:v>522.4221508211466</c:v>
                </c:pt>
                <c:pt idx="36">
                  <c:v>539.03371587514607</c:v>
                </c:pt>
                <c:pt idx="37">
                  <c:v>555.23975267322237</c:v>
                </c:pt>
                <c:pt idx="38">
                  <c:v>571.02433674877329</c:v>
                </c:pt>
                <c:pt idx="39">
                  <c:v>586.37466322034913</c:v>
                </c:pt>
                <c:pt idx="40">
                  <c:v>601.28084102253536</c:v>
                </c:pt>
                <c:pt idx="41">
                  <c:v>615.73568157638329</c:v>
                </c:pt>
                <c:pt idx="42">
                  <c:v>629.73448552024524</c:v>
                </c:pt>
                <c:pt idx="43">
                  <c:v>643.2748305719939</c:v>
                </c:pt>
                <c:pt idx="44">
                  <c:v>656.35636308059816</c:v>
                </c:pt>
                <c:pt idx="45">
                  <c:v>668.98059535385698</c:v>
                </c:pt>
                <c:pt idx="46">
                  <c:v>681.15071042248837</c:v>
                </c:pt>
                <c:pt idx="47">
                  <c:v>692.87137551962974</c:v>
                </c:pt>
                <c:pt idx="48">
                  <c:v>704.14856521864431</c:v>
                </c:pt>
                <c:pt idx="49">
                  <c:v>714.9893948793931</c:v>
                </c:pt>
                <c:pt idx="50">
                  <c:v>725.40196480148143</c:v>
                </c:pt>
                <c:pt idx="51">
                  <c:v>735.39521526959129</c:v>
                </c:pt>
                <c:pt idx="52">
                  <c:v>744.9787924976855</c:v>
                </c:pt>
                <c:pt idx="53">
                  <c:v>754.16292533230057</c:v>
                </c:pt>
                <c:pt idx="54">
                  <c:v>762.95831245697309</c:v>
                </c:pt>
                <c:pt idx="55">
                  <c:v>771.37601974678239</c:v>
                </c:pt>
                <c:pt idx="56">
                  <c:v>779.42738735089233</c:v>
                </c:pt>
                <c:pt idx="57">
                  <c:v>787.12394602886502</c:v>
                </c:pt>
                <c:pt idx="58">
                  <c:v>794.47734223066993</c:v>
                </c:pt>
                <c:pt idx="59">
                  <c:v>801.49927138819226</c:v>
                </c:pt>
                <c:pt idx="60">
                  <c:v>808.20141887540979</c:v>
                </c:pt>
                <c:pt idx="61">
                  <c:v>814.59540809321845</c:v>
                </c:pt>
                <c:pt idx="62">
                  <c:v>820.69275514137053</c:v>
                </c:pt>
                <c:pt idx="63">
                  <c:v>826.50482955255075</c:v>
                </c:pt>
                <c:pt idx="64">
                  <c:v>832.04282058094395</c:v>
                </c:pt>
                <c:pt idx="65">
                  <c:v>837.31770855851039</c:v>
                </c:pt>
                <c:pt idx="66">
                  <c:v>842.34024085566091</c:v>
                </c:pt>
                <c:pt idx="67">
                  <c:v>847.12091200820998</c:v>
                </c:pt>
                <c:pt idx="68">
                  <c:v>851.66994759873307</c:v>
                </c:pt>
                <c:pt idx="69">
                  <c:v>855.99729150716257</c:v>
                </c:pt>
                <c:pt idx="70">
                  <c:v>860.11259617216933</c:v>
                </c:pt>
                <c:pt idx="71">
                  <c:v>864.02521553121778</c:v>
                </c:pt>
                <c:pt idx="72">
                  <c:v>867.74420033286151</c:v>
                </c:pt>
                <c:pt idx="73">
                  <c:v>871.27829553964023</c:v>
                </c:pt>
                <c:pt idx="74">
                  <c:v>874.63593956367333</c:v>
                </c:pt>
                <c:pt idx="75">
                  <c:v>877.82526509962236</c:v>
                </c:pt>
                <c:pt idx="76">
                  <c:v>880.85410134101653</c:v>
                </c:pt>
                <c:pt idx="77">
                  <c:v>883.72997738597383</c:v>
                </c:pt>
                <c:pt idx="78">
                  <c:v>886.46012665708861</c:v>
                </c:pt>
                <c:pt idx="79">
                  <c:v>889.05149217768951</c:v>
                </c:pt>
                <c:pt idx="80">
                  <c:v>891.5107325628403</c:v>
                </c:pt>
                <c:pt idx="81">
                  <c:v>893.84422859838048</c:v>
                </c:pt>
                <c:pt idx="82">
                  <c:v>896.05809029503632</c:v>
                </c:pt>
                <c:pt idx="83">
                  <c:v>898.15816431723613</c:v>
                </c:pt>
                <c:pt idx="84">
                  <c:v>900.15004169777581</c:v>
                </c:pt>
                <c:pt idx="85">
                  <c:v>902.03906575998678</c:v>
                </c:pt>
                <c:pt idx="86">
                  <c:v>903.83034017860086</c:v>
                </c:pt>
                <c:pt idx="87">
                  <c:v>905.52873711916288</c:v>
                </c:pt>
                <c:pt idx="88">
                  <c:v>907.13890540366492</c:v>
                </c:pt>
                <c:pt idx="89">
                  <c:v>908.66527865713169</c:v>
                </c:pt>
                <c:pt idx="90">
                  <c:v>910.1120833962359</c:v>
                </c:pt>
                <c:pt idx="91">
                  <c:v>911.48334702671286</c:v>
                </c:pt>
                <c:pt idx="92">
                  <c:v>912.78290572143931</c:v>
                </c:pt>
                <c:pt idx="93">
                  <c:v>914.01441215558941</c:v>
                </c:pt>
                <c:pt idx="94">
                  <c:v>915.18134307932144</c:v>
                </c:pt>
                <c:pt idx="95">
                  <c:v>916.28700671204649</c:v>
                </c:pt>
                <c:pt idx="96">
                  <c:v>917.33454994550016</c:v>
                </c:pt>
                <c:pt idx="97">
                  <c:v>918.32696534564263</c:v>
                </c:pt>
                <c:pt idx="98">
                  <c:v>919.26709794587816</c:v>
                </c:pt>
                <c:pt idx="99">
                  <c:v>920.1576518262342</c:v>
                </c:pt>
                <c:pt idx="100">
                  <c:v>921.00119647503004</c:v>
                </c:pt>
                <c:pt idx="101">
                  <c:v>921.80017293119477</c:v>
                </c:pt>
                <c:pt idx="102">
                  <c:v>922.55689970680498</c:v>
                </c:pt>
                <c:pt idx="103">
                  <c:v>923.2735784906331</c:v>
                </c:pt>
                <c:pt idx="104">
                  <c:v>923.95229963452573</c:v>
                </c:pt>
                <c:pt idx="105">
                  <c:v>924.59504742531783</c:v>
                </c:pt>
                <c:pt idx="106">
                  <c:v>925.2037051457221</c:v>
                </c:pt>
                <c:pt idx="107">
                  <c:v>925.78005992825251</c:v>
                </c:pt>
                <c:pt idx="108">
                  <c:v>926.32580740673927</c:v>
                </c:pt>
                <c:pt idx="109">
                  <c:v>926.84255617040753</c:v>
                </c:pt>
                <c:pt idx="110">
                  <c:v>927.3318320258079</c:v>
                </c:pt>
                <c:pt idx="111">
                  <c:v>927.79508207213939</c:v>
                </c:pt>
                <c:pt idx="112">
                  <c:v>928.23367859568464</c:v>
                </c:pt>
                <c:pt idx="113">
                  <c:v>928.6489227892032</c:v>
                </c:pt>
                <c:pt idx="114">
                  <c:v>929.04204830220499</c:v>
                </c:pt>
                <c:pt idx="115">
                  <c:v>929.41422462806077</c:v>
                </c:pt>
                <c:pt idx="116">
                  <c:v>929.76656033389668</c:v>
                </c:pt>
                <c:pt idx="117">
                  <c:v>930.10010613919553</c:v>
                </c:pt>
                <c:pt idx="118">
                  <c:v>930.41585784895494</c:v>
                </c:pt>
                <c:pt idx="119">
                  <c:v>930.71475914717735</c:v>
                </c:pt>
                <c:pt idx="120">
                  <c:v>930.99770425635995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28-DE4C-8E7A-D74B91B3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A - CH4 - Figure 3'!$C$11:$C$36</c:f>
                <c:numCache>
                  <c:formatCode>General</c:formatCode>
                  <c:ptCount val="26"/>
                  <c:pt idx="0">
                    <c:v>5</c:v>
                  </c:pt>
                  <c:pt idx="1">
                    <c:v>5</c:v>
                  </c:pt>
                  <c:pt idx="2">
                    <c:v>12</c:v>
                  </c:pt>
                  <c:pt idx="3">
                    <c:v>15</c:v>
                  </c:pt>
                  <c:pt idx="4">
                    <c:v>20</c:v>
                  </c:pt>
                  <c:pt idx="5">
                    <c:v>22</c:v>
                  </c:pt>
                  <c:pt idx="6">
                    <c:v>21</c:v>
                  </c:pt>
                  <c:pt idx="7">
                    <c:v>25</c:v>
                  </c:pt>
                  <c:pt idx="8">
                    <c:v>20</c:v>
                  </c:pt>
                  <c:pt idx="9">
                    <c:v>22</c:v>
                  </c:pt>
                  <c:pt idx="10">
                    <c:v>27</c:v>
                  </c:pt>
                  <c:pt idx="11">
                    <c:v>30</c:v>
                  </c:pt>
                  <c:pt idx="12">
                    <c:v>31</c:v>
                  </c:pt>
                  <c:pt idx="13">
                    <c:v>22</c:v>
                  </c:pt>
                  <c:pt idx="14">
                    <c:v>25</c:v>
                  </c:pt>
                  <c:pt idx="15">
                    <c:v>35</c:v>
                  </c:pt>
                  <c:pt idx="16">
                    <c:v>31</c:v>
                  </c:pt>
                  <c:pt idx="17">
                    <c:v>42</c:v>
                  </c:pt>
                  <c:pt idx="18">
                    <c:v>32</c:v>
                  </c:pt>
                </c:numCache>
              </c:numRef>
            </c:plus>
            <c:minus>
              <c:numRef>
                <c:f>'Sample A - CH4 - Figure 3'!$C$11:$C$36</c:f>
                <c:numCache>
                  <c:formatCode>General</c:formatCode>
                  <c:ptCount val="26"/>
                  <c:pt idx="0">
                    <c:v>5</c:v>
                  </c:pt>
                  <c:pt idx="1">
                    <c:v>5</c:v>
                  </c:pt>
                  <c:pt idx="2">
                    <c:v>12</c:v>
                  </c:pt>
                  <c:pt idx="3">
                    <c:v>15</c:v>
                  </c:pt>
                  <c:pt idx="4">
                    <c:v>20</c:v>
                  </c:pt>
                  <c:pt idx="5">
                    <c:v>22</c:v>
                  </c:pt>
                  <c:pt idx="6">
                    <c:v>21</c:v>
                  </c:pt>
                  <c:pt idx="7">
                    <c:v>25</c:v>
                  </c:pt>
                  <c:pt idx="8">
                    <c:v>20</c:v>
                  </c:pt>
                  <c:pt idx="9">
                    <c:v>22</c:v>
                  </c:pt>
                  <c:pt idx="10">
                    <c:v>27</c:v>
                  </c:pt>
                  <c:pt idx="11">
                    <c:v>30</c:v>
                  </c:pt>
                  <c:pt idx="12">
                    <c:v>31</c:v>
                  </c:pt>
                  <c:pt idx="13">
                    <c:v>22</c:v>
                  </c:pt>
                  <c:pt idx="14">
                    <c:v>25</c:v>
                  </c:pt>
                  <c:pt idx="15">
                    <c:v>35</c:v>
                  </c:pt>
                  <c:pt idx="16">
                    <c:v>31</c:v>
                  </c:pt>
                  <c:pt idx="17">
                    <c:v>42</c:v>
                  </c:pt>
                  <c:pt idx="18">
                    <c:v>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A - CH4 - Figure 3'!$A$11:$A$36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  <c:pt idx="7">
                  <c:v>24</c:v>
                </c:pt>
                <c:pt idx="8">
                  <c:v>26</c:v>
                </c:pt>
                <c:pt idx="9">
                  <c:v>30</c:v>
                </c:pt>
                <c:pt idx="10">
                  <c:v>32</c:v>
                </c:pt>
                <c:pt idx="11">
                  <c:v>35</c:v>
                </c:pt>
                <c:pt idx="12">
                  <c:v>39</c:v>
                </c:pt>
                <c:pt idx="13">
                  <c:v>42</c:v>
                </c:pt>
                <c:pt idx="14">
                  <c:v>46</c:v>
                </c:pt>
                <c:pt idx="15">
                  <c:v>49</c:v>
                </c:pt>
                <c:pt idx="16">
                  <c:v>56</c:v>
                </c:pt>
                <c:pt idx="17">
                  <c:v>65</c:v>
                </c:pt>
                <c:pt idx="18">
                  <c:v>70</c:v>
                </c:pt>
              </c:numCache>
            </c:numRef>
          </c:xVal>
          <c:yVal>
            <c:numRef>
              <c:f>'Sample A - CH4 - Figure 3'!$B$11:$B$36</c:f>
              <c:numCache>
                <c:formatCode>General</c:formatCode>
                <c:ptCount val="26"/>
                <c:pt idx="0">
                  <c:v>12</c:v>
                </c:pt>
                <c:pt idx="1">
                  <c:v>15</c:v>
                </c:pt>
                <c:pt idx="2">
                  <c:v>28</c:v>
                </c:pt>
                <c:pt idx="3">
                  <c:v>50</c:v>
                </c:pt>
                <c:pt idx="4">
                  <c:v>125</c:v>
                </c:pt>
                <c:pt idx="5">
                  <c:v>180</c:v>
                </c:pt>
                <c:pt idx="6">
                  <c:v>200</c:v>
                </c:pt>
                <c:pt idx="7">
                  <c:v>330</c:v>
                </c:pt>
                <c:pt idx="8">
                  <c:v>375</c:v>
                </c:pt>
                <c:pt idx="9">
                  <c:v>450</c:v>
                </c:pt>
                <c:pt idx="10">
                  <c:v>470</c:v>
                </c:pt>
                <c:pt idx="11">
                  <c:v>530</c:v>
                </c:pt>
                <c:pt idx="12">
                  <c:v>580</c:v>
                </c:pt>
                <c:pt idx="13">
                  <c:v>610</c:v>
                </c:pt>
                <c:pt idx="14">
                  <c:v>690</c:v>
                </c:pt>
                <c:pt idx="15">
                  <c:v>740</c:v>
                </c:pt>
                <c:pt idx="16">
                  <c:v>775</c:v>
                </c:pt>
                <c:pt idx="17">
                  <c:v>820</c:v>
                </c:pt>
                <c:pt idx="18">
                  <c:v>865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C4-834E-B37D-1A0C72CEB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  <c:max val="1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ajorUnit val="10"/>
        <c:minorUnit val="5"/>
      </c:valAx>
      <c:valAx>
        <c:axId val="910811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methane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  <c:minorUnit val="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 - H2 '!#REF!</c:f>
            </c:numRef>
          </c:xVal>
          <c:yVal>
            <c:numRef>
              <c:f>'A - H2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5D-B94C-8D36-443D5C010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A - H2 - Figure 4 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0.5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plus>
            <c:minus>
              <c:numRef>
                <c:f>'Sample A - H2 - Figure 4 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0.5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A - H2 - Figure 4 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8</c:v>
                </c:pt>
              </c:numCache>
            </c:numRef>
          </c:xVal>
          <c:yVal>
            <c:numRef>
              <c:f>'Sample A - H2 - Figure 4 '!$B$11:$B$36</c:f>
              <c:numCache>
                <c:formatCode>General</c:formatCode>
                <c:ptCount val="26"/>
                <c:pt idx="0">
                  <c:v>0.8</c:v>
                </c:pt>
                <c:pt idx="1">
                  <c:v>1.3</c:v>
                </c:pt>
                <c:pt idx="2">
                  <c:v>1.6</c:v>
                </c:pt>
                <c:pt idx="3">
                  <c:v>1.9</c:v>
                </c:pt>
                <c:pt idx="4">
                  <c:v>2.2000000000000002</c:v>
                </c:pt>
                <c:pt idx="5">
                  <c:v>2.4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5D-B94C-8D36-443D5C010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inorUnit val="1"/>
      </c:valAx>
      <c:valAx>
        <c:axId val="910811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hydrogen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25925692690856"/>
          <c:y val="3.7580645725342782E-2"/>
          <c:w val="0.84054356483810611"/>
          <c:h val="0.81071890403323454"/>
        </c:manualLayout>
      </c:layout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'Sample B - CH4 - Figure 3'!$E$10:$E$130</c:f>
              <c:numCache>
                <c:formatCode>General</c:formatCode>
                <c:ptCount val="1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</c:numCache>
            </c:numRef>
          </c:xVal>
          <c:yVal>
            <c:numRef>
              <c:f>'Sample B - CH4 - Figure 3'!$F$10:$F$130</c:f>
              <c:numCache>
                <c:formatCode>General</c:formatCode>
                <c:ptCount val="121"/>
                <c:pt idx="0">
                  <c:v>8.6194311852944114</c:v>
                </c:pt>
                <c:pt idx="1">
                  <c:v>10.115738162097728</c:v>
                </c:pt>
                <c:pt idx="2">
                  <c:v>11.801104310625371</c:v>
                </c:pt>
                <c:pt idx="3">
                  <c:v>13.688334199690541</c:v>
                </c:pt>
                <c:pt idx="4">
                  <c:v>15.789726399916574</c:v>
                </c:pt>
                <c:pt idx="5">
                  <c:v>18.11691972373912</c:v>
                </c:pt>
                <c:pt idx="6">
                  <c:v>20.680746695946748</c:v>
                </c:pt>
                <c:pt idx="7">
                  <c:v>23.491097013375054</c:v>
                </c:pt>
                <c:pt idx="8">
                  <c:v>26.556793430560422</c:v>
                </c:pt>
                <c:pt idx="9">
                  <c:v>29.88548213441992</c:v>
                </c:pt>
                <c:pt idx="10">
                  <c:v>33.483539261592682</c:v>
                </c:pt>
                <c:pt idx="11">
                  <c:v>37.3559947830054</c:v>
                </c:pt>
                <c:pt idx="12">
                  <c:v>41.50647454670159</c:v>
                </c:pt>
                <c:pt idx="13">
                  <c:v>45.93716084580339</c:v>
                </c:pt>
                <c:pt idx="14">
                  <c:v>50.648771475664098</c:v>
                </c:pt>
                <c:pt idx="15">
                  <c:v>55.64055687277984</c:v>
                </c:pt>
                <c:pt idx="16">
                  <c:v>60.910314595643108</c:v>
                </c:pt>
                <c:pt idx="17">
                  <c:v>66.45442012001962</c:v>
                </c:pt>
                <c:pt idx="18">
                  <c:v>72.267872681589878</c:v>
                </c:pt>
                <c:pt idx="19">
                  <c:v>78.344354709029716</c:v>
                </c:pt>
                <c:pt idx="20">
                  <c:v>84.676303250187175</c:v>
                </c:pt>
                <c:pt idx="21">
                  <c:v>91.254991701334859</c:v>
                </c:pt>
                <c:pt idx="22">
                  <c:v>98.070620101604888</c:v>
                </c:pt>
                <c:pt idx="23">
                  <c:v>105.11241224778209</c:v>
                </c:pt>
                <c:pt idx="24">
                  <c:v>112.3687179140906</c:v>
                </c:pt>
                <c:pt idx="25">
                  <c:v>119.82711852249666</c:v>
                </c:pt>
                <c:pt idx="26">
                  <c:v>127.47453469618758</c:v>
                </c:pt>
                <c:pt idx="27">
                  <c:v>135.2973342371003</c:v>
                </c:pt>
                <c:pt idx="28">
                  <c:v>143.28143919263286</c:v>
                </c:pt>
                <c:pt idx="29">
                  <c:v>151.41243081223007</c:v>
                </c:pt>
                <c:pt idx="30">
                  <c:v>159.67565133703141</c:v>
                </c:pt>
                <c:pt idx="31">
                  <c:v>168.05630171127402</c:v>
                </c:pt>
                <c:pt idx="32">
                  <c:v>176.53953444923235</c:v>
                </c:pt>
                <c:pt idx="33">
                  <c:v>185.11054103321638</c:v>
                </c:pt>
                <c:pt idx="34">
                  <c:v>193.75463335412292</c:v>
                </c:pt>
                <c:pt idx="35">
                  <c:v>202.45731883431185</c:v>
                </c:pt>
                <c:pt idx="36">
                  <c:v>211.20436899168013</c:v>
                </c:pt>
                <c:pt idx="37">
                  <c:v>219.98188131270342</c:v>
                </c:pt>
                <c:pt idx="38">
                  <c:v>228.77633440022066</c:v>
                </c:pt>
                <c:pt idx="39">
                  <c:v>237.57463644854488</c:v>
                </c:pt>
                <c:pt idx="40">
                  <c:v>246.36416717403563</c:v>
                </c:pt>
                <c:pt idx="41">
                  <c:v>255.13281339377244</c:v>
                </c:pt>
                <c:pt idx="42">
                  <c:v>263.86899849882013</c:v>
                </c:pt>
                <c:pt idx="43">
                  <c:v>272.56170611232528</c:v>
                </c:pt>
                <c:pt idx="44">
                  <c:v>281.20049825699215</c:v>
                </c:pt>
                <c:pt idx="45">
                  <c:v>289.77552838210698</c:v>
                </c:pt>
                <c:pt idx="46">
                  <c:v>298.2775496180094</c:v>
                </c:pt>
                <c:pt idx="47">
                  <c:v>306.69791863656377</c:v>
                </c:pt>
                <c:pt idx="48">
                  <c:v>315.02859550060253</c:v>
                </c:pt>
                <c:pt idx="49">
                  <c:v>323.26213988429004</c:v>
                </c:pt>
                <c:pt idx="50">
                  <c:v>331.39170404069085</c:v>
                </c:pt>
                <c:pt idx="51">
                  <c:v>339.4110228832422</c:v>
                </c:pt>
                <c:pt idx="52">
                  <c:v>347.31440153503667</c:v>
                </c:pt>
                <c:pt idx="53">
                  <c:v>355.09670068444882</c:v>
                </c:pt>
                <c:pt idx="54">
                  <c:v>362.75332006826881</c:v>
                </c:pt>
                <c:pt idx="55">
                  <c:v>370.28018038467206</c:v>
                </c:pt>
                <c:pt idx="56">
                  <c:v>377.67370391850972</c:v>
                </c:pt>
                <c:pt idx="57">
                  <c:v>384.93079414096746</c:v>
                </c:pt>
                <c:pt idx="58">
                  <c:v>392.04881452496153</c:v>
                </c:pt>
                <c:pt idx="59">
                  <c:v>399.025566797024</c:v>
                </c:pt>
                <c:pt idx="60">
                  <c:v>405.85926882612534</c:v>
                </c:pt>
                <c:pt idx="61">
                  <c:v>412.54853233010778</c:v>
                </c:pt>
                <c:pt idx="62">
                  <c:v>419.09234056131623</c:v>
                </c:pt>
                <c:pt idx="63">
                  <c:v>425.49002611476334</c:v>
                </c:pt>
                <c:pt idx="64">
                  <c:v>431.741248984832</c:v>
                </c:pt>
                <c:pt idx="65">
                  <c:v>437.84597498019377</c:v>
                </c:pt>
                <c:pt idx="66">
                  <c:v>443.80445459133671</c:v>
                </c:pt>
                <c:pt idx="67">
                  <c:v>449.61720239088686</c:v>
                </c:pt>
                <c:pt idx="68">
                  <c:v>455.2849770337744</c:v>
                </c:pt>
                <c:pt idx="69">
                  <c:v>460.80876191223439</c:v>
                </c:pt>
                <c:pt idx="70">
                  <c:v>466.18974650962173</c:v>
                </c:pt>
                <c:pt idx="71">
                  <c:v>471.42930848702531</c:v>
                </c:pt>
                <c:pt idx="72">
                  <c:v>476.52899652765984</c:v>
                </c:pt>
                <c:pt idx="73">
                  <c:v>481.49051395593244</c:v>
                </c:pt>
                <c:pt idx="74">
                  <c:v>486.31570314089845</c:v>
                </c:pt>
                <c:pt idx="75">
                  <c:v>491.00653068745976</c:v>
                </c:pt>
                <c:pt idx="76">
                  <c:v>495.56507341308981</c:v>
                </c:pt>
                <c:pt idx="77">
                  <c:v>499.99350510301576</c:v>
                </c:pt>
                <c:pt idx="78">
                  <c:v>504.29408403261073</c:v>
                </c:pt>
                <c:pt idx="79">
                  <c:v>508.46914124218665</c:v>
                </c:pt>
                <c:pt idx="80">
                  <c:v>512.52106954637793</c:v>
                </c:pt>
                <c:pt idx="81">
                  <c:v>516.45231325782083</c:v>
                </c:pt>
                <c:pt idx="82">
                  <c:v>520.26535860281183</c:v>
                </c:pt>
                <c:pt idx="83">
                  <c:v>523.96272480502512</c:v>
                </c:pt>
                <c:pt idx="84">
                  <c:v>527.54695581213946</c:v>
                </c:pt>
                <c:pt idx="85">
                  <c:v>531.02061263933081</c:v>
                </c:pt>
                <c:pt idx="86">
                  <c:v>534.38626630298609</c:v>
                </c:pt>
                <c:pt idx="87">
                  <c:v>537.64649131765486</c:v>
                </c:pt>
                <c:pt idx="88">
                  <c:v>540.80385972914246</c:v>
                </c:pt>
                <c:pt idx="89">
                  <c:v>543.86093565673264</c:v>
                </c:pt>
                <c:pt idx="90">
                  <c:v>546.82027031778364</c:v>
                </c:pt>
                <c:pt idx="91">
                  <c:v>549.68439750833727</c:v>
                </c:pt>
                <c:pt idx="92">
                  <c:v>552.45582951390827</c:v>
                </c:pt>
                <c:pt idx="93">
                  <c:v>555.13705342523406</c:v>
                </c:pt>
                <c:pt idx="94">
                  <c:v>557.73052783447974</c:v>
                </c:pt>
                <c:pt idx="95">
                  <c:v>560.23867988815914</c:v>
                </c:pt>
                <c:pt idx="96">
                  <c:v>562.66390267385918</c:v>
                </c:pt>
                <c:pt idx="97">
                  <c:v>565.00855291871744</c:v>
                </c:pt>
                <c:pt idx="98">
                  <c:v>567.2749489784926</c:v>
                </c:pt>
                <c:pt idx="99">
                  <c:v>569.46536909697511</c:v>
                </c:pt>
                <c:pt idx="100">
                  <c:v>571.58204991640378</c:v>
                </c:pt>
                <c:pt idx="101">
                  <c:v>573.62718522046873</c:v>
                </c:pt>
                <c:pt idx="102">
                  <c:v>575.60292489239771</c:v>
                </c:pt>
                <c:pt idx="103">
                  <c:v>577.51137407152021</c:v>
                </c:pt>
                <c:pt idx="104">
                  <c:v>579.35459249259418</c:v>
                </c:pt>
                <c:pt idx="105">
                  <c:v>581.13459399304486</c:v>
                </c:pt>
                <c:pt idx="106">
                  <c:v>582.8533461741107</c:v>
                </c:pt>
                <c:pt idx="107">
                  <c:v>584.512770202713</c:v>
                </c:pt>
                <c:pt idx="108">
                  <c:v>586.11474074165369</c:v>
                </c:pt>
                <c:pt idx="109">
                  <c:v>587.66108599651807</c:v>
                </c:pt>
                <c:pt idx="110">
                  <c:v>589.15358786838556</c:v>
                </c:pt>
                <c:pt idx="111">
                  <c:v>590.59398220216315</c:v>
                </c:pt>
                <c:pt idx="112">
                  <c:v>591.98395912102558</c:v>
                </c:pt>
                <c:pt idx="113">
                  <c:v>593.32516343809129</c:v>
                </c:pt>
                <c:pt idx="114">
                  <c:v>594.61919513707562</c:v>
                </c:pt>
                <c:pt idx="115">
                  <c:v>595.86760991424273</c:v>
                </c:pt>
                <c:pt idx="116">
                  <c:v>597.07191977453328</c:v>
                </c:pt>
                <c:pt idx="117">
                  <c:v>598.23359367526245</c:v>
                </c:pt>
                <c:pt idx="118">
                  <c:v>599.35405821128086</c:v>
                </c:pt>
                <c:pt idx="119">
                  <c:v>600.43469833595668</c:v>
                </c:pt>
                <c:pt idx="120">
                  <c:v>601.47685811277233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2-284D-8A21-2049FC01C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B - CH4 - Figure 3'!$C$11:$C$36</c:f>
                <c:numCache>
                  <c:formatCode>General</c:formatCode>
                  <c:ptCount val="26"/>
                  <c:pt idx="0">
                    <c:v>5</c:v>
                  </c:pt>
                  <c:pt idx="1">
                    <c:v>5</c:v>
                  </c:pt>
                  <c:pt idx="2">
                    <c:v>10</c:v>
                  </c:pt>
                  <c:pt idx="3">
                    <c:v>10</c:v>
                  </c:pt>
                  <c:pt idx="4">
                    <c:v>18</c:v>
                  </c:pt>
                  <c:pt idx="5">
                    <c:v>25</c:v>
                  </c:pt>
                  <c:pt idx="6">
                    <c:v>20</c:v>
                  </c:pt>
                  <c:pt idx="7">
                    <c:v>20</c:v>
                  </c:pt>
                  <c:pt idx="8">
                    <c:v>25</c:v>
                  </c:pt>
                  <c:pt idx="9">
                    <c:v>21</c:v>
                  </c:pt>
                  <c:pt idx="10">
                    <c:v>30</c:v>
                  </c:pt>
                  <c:pt idx="11">
                    <c:v>25</c:v>
                  </c:pt>
                  <c:pt idx="12">
                    <c:v>35</c:v>
                  </c:pt>
                  <c:pt idx="13">
                    <c:v>25</c:v>
                  </c:pt>
                  <c:pt idx="14">
                    <c:v>22</c:v>
                  </c:pt>
                  <c:pt idx="15">
                    <c:v>35</c:v>
                  </c:pt>
                  <c:pt idx="16">
                    <c:v>35</c:v>
                  </c:pt>
                  <c:pt idx="17">
                    <c:v>45</c:v>
                  </c:pt>
                  <c:pt idx="18">
                    <c:v>16</c:v>
                  </c:pt>
                </c:numCache>
              </c:numRef>
            </c:plus>
            <c:minus>
              <c:numRef>
                <c:f>'Sample B - CH4 - Figure 3'!$C$11:$C$36</c:f>
                <c:numCache>
                  <c:formatCode>General</c:formatCode>
                  <c:ptCount val="26"/>
                  <c:pt idx="0">
                    <c:v>5</c:v>
                  </c:pt>
                  <c:pt idx="1">
                    <c:v>5</c:v>
                  </c:pt>
                  <c:pt idx="2">
                    <c:v>10</c:v>
                  </c:pt>
                  <c:pt idx="3">
                    <c:v>10</c:v>
                  </c:pt>
                  <c:pt idx="4">
                    <c:v>18</c:v>
                  </c:pt>
                  <c:pt idx="5">
                    <c:v>25</c:v>
                  </c:pt>
                  <c:pt idx="6">
                    <c:v>20</c:v>
                  </c:pt>
                  <c:pt idx="7">
                    <c:v>20</c:v>
                  </c:pt>
                  <c:pt idx="8">
                    <c:v>25</c:v>
                  </c:pt>
                  <c:pt idx="9">
                    <c:v>21</c:v>
                  </c:pt>
                  <c:pt idx="10">
                    <c:v>30</c:v>
                  </c:pt>
                  <c:pt idx="11">
                    <c:v>25</c:v>
                  </c:pt>
                  <c:pt idx="12">
                    <c:v>35</c:v>
                  </c:pt>
                  <c:pt idx="13">
                    <c:v>25</c:v>
                  </c:pt>
                  <c:pt idx="14">
                    <c:v>22</c:v>
                  </c:pt>
                  <c:pt idx="15">
                    <c:v>35</c:v>
                  </c:pt>
                  <c:pt idx="16">
                    <c:v>35</c:v>
                  </c:pt>
                  <c:pt idx="17">
                    <c:v>45</c:v>
                  </c:pt>
                  <c:pt idx="18">
                    <c:v>16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B - CH4 - Figure 3'!$A$11:$A$36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  <c:pt idx="7">
                  <c:v>24</c:v>
                </c:pt>
                <c:pt idx="8">
                  <c:v>26</c:v>
                </c:pt>
                <c:pt idx="9">
                  <c:v>30</c:v>
                </c:pt>
                <c:pt idx="10">
                  <c:v>32</c:v>
                </c:pt>
                <c:pt idx="11">
                  <c:v>35</c:v>
                </c:pt>
                <c:pt idx="12">
                  <c:v>39</c:v>
                </c:pt>
                <c:pt idx="13">
                  <c:v>42</c:v>
                </c:pt>
                <c:pt idx="14">
                  <c:v>46</c:v>
                </c:pt>
                <c:pt idx="15">
                  <c:v>49</c:v>
                </c:pt>
                <c:pt idx="16">
                  <c:v>56</c:v>
                </c:pt>
                <c:pt idx="17">
                  <c:v>65</c:v>
                </c:pt>
                <c:pt idx="18">
                  <c:v>70</c:v>
                </c:pt>
              </c:numCache>
            </c:numRef>
          </c:xVal>
          <c:yVal>
            <c:numRef>
              <c:f>'Sample B - CH4 - Figure 3'!$B$11:$B$36</c:f>
              <c:numCache>
                <c:formatCode>General</c:formatCode>
                <c:ptCount val="26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22</c:v>
                </c:pt>
                <c:pt idx="4">
                  <c:v>40</c:v>
                </c:pt>
                <c:pt idx="5">
                  <c:v>55</c:v>
                </c:pt>
                <c:pt idx="6">
                  <c:v>75</c:v>
                </c:pt>
                <c:pt idx="7">
                  <c:v>120</c:v>
                </c:pt>
                <c:pt idx="8">
                  <c:v>130</c:v>
                </c:pt>
                <c:pt idx="9">
                  <c:v>180</c:v>
                </c:pt>
                <c:pt idx="10">
                  <c:v>190</c:v>
                </c:pt>
                <c:pt idx="11">
                  <c:v>210</c:v>
                </c:pt>
                <c:pt idx="12">
                  <c:v>240</c:v>
                </c:pt>
                <c:pt idx="13">
                  <c:v>275</c:v>
                </c:pt>
                <c:pt idx="14">
                  <c:v>310</c:v>
                </c:pt>
                <c:pt idx="15">
                  <c:v>340</c:v>
                </c:pt>
                <c:pt idx="16">
                  <c:v>390</c:v>
                </c:pt>
                <c:pt idx="17">
                  <c:v>420</c:v>
                </c:pt>
                <c:pt idx="18">
                  <c:v>460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82-284D-8A21-2049FC01C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  <c:max val="1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ajorUnit val="10"/>
        <c:minorUnit val="5"/>
      </c:valAx>
      <c:valAx>
        <c:axId val="910811535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methane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layout>
            <c:manualLayout>
              <c:xMode val="edge"/>
              <c:yMode val="edge"/>
              <c:x val="2.4168663709912368E-2"/>
              <c:y val="0.132532437854067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  <c:minorUnit val="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 - H2 '!#REF!</c:f>
            </c:numRef>
          </c:xVal>
          <c:yVal>
            <c:numRef>
              <c:f>'A - H2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C2-DE42-9757-6A4CCC7D4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B - H2 - Figure 4'!$C$11:$C$36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0.2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plus>
            <c:minus>
              <c:numRef>
                <c:f>'Sample B - H2 - Figure 4'!$C$11:$C$36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0.2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B - H2 - Figure 4'!$A$11:$A$36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8</c:v>
                </c:pt>
              </c:numCache>
            </c:numRef>
          </c:xVal>
          <c:yVal>
            <c:numRef>
              <c:f>'Sample B - H2 - Figure 4'!$B$11:$B$36</c:f>
              <c:numCache>
                <c:formatCode>General</c:formatCode>
                <c:ptCount val="26"/>
                <c:pt idx="0">
                  <c:v>0.4</c:v>
                </c:pt>
                <c:pt idx="1">
                  <c:v>0.75</c:v>
                </c:pt>
                <c:pt idx="2">
                  <c:v>1</c:v>
                </c:pt>
                <c:pt idx="3">
                  <c:v>1.2</c:v>
                </c:pt>
                <c:pt idx="4">
                  <c:v>1.6</c:v>
                </c:pt>
                <c:pt idx="5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C2-DE42-9757-6A4CCC7D4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inorUnit val="1"/>
      </c:valAx>
      <c:valAx>
        <c:axId val="910811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hydrogen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47781818408708"/>
          <c:y val="3.6128363532541903E-2"/>
          <c:w val="0.84025376595006418"/>
          <c:h val="0.81803356187906795"/>
        </c:manualLayout>
      </c:layout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'Sample C - CH4 - Figure 3'!$E$10:$E$130</c:f>
              <c:numCache>
                <c:formatCode>General</c:formatCode>
                <c:ptCount val="1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</c:numCache>
            </c:numRef>
          </c:xVal>
          <c:yVal>
            <c:numRef>
              <c:f>'Sample C - CH4 - Figure 3'!$F$10:$F$130</c:f>
              <c:numCache>
                <c:formatCode>General</c:formatCode>
                <c:ptCount val="121"/>
                <c:pt idx="0">
                  <c:v>0</c:v>
                </c:pt>
                <c:pt idx="1">
                  <c:v>20.924562247656226</c:v>
                </c:pt>
                <c:pt idx="2">
                  <c:v>41.23071022235191</c:v>
                </c:pt>
                <c:pt idx="3">
                  <c:v>60.936720827970447</c:v>
                </c:pt>
                <c:pt idx="4">
                  <c:v>80.060330804252501</c:v>
                </c:pt>
                <c:pt idx="5">
                  <c:v>98.618752691059072</c:v>
                </c:pt>
                <c:pt idx="6">
                  <c:v>116.62869032081943</c:v>
                </c:pt>
                <c:pt idx="7">
                  <c:v>134.10635385310755</c:v>
                </c:pt>
                <c:pt idx="8">
                  <c:v>151.06747436488016</c:v>
                </c:pt>
                <c:pt idx="9">
                  <c:v>167.52731800950798</c:v>
                </c:pt>
                <c:pt idx="10">
                  <c:v>183.50069975734374</c:v>
                </c:pt>
                <c:pt idx="11">
                  <c:v>199.00199673019628</c:v>
                </c:pt>
                <c:pt idx="12">
                  <c:v>214.04516114171003</c:v>
                </c:pt>
                <c:pt idx="13">
                  <c:v>228.64373285529942</c:v>
                </c:pt>
                <c:pt idx="14">
                  <c:v>242.81085157093983</c:v>
                </c:pt>
                <c:pt idx="15">
                  <c:v>256.55926865178446</c:v>
                </c:pt>
                <c:pt idx="16">
                  <c:v>269.9013586012523</c:v>
                </c:pt>
                <c:pt idx="17">
                  <c:v>282.84913020091574</c:v>
                </c:pt>
                <c:pt idx="18">
                  <c:v>295.41423731921532</c:v>
                </c:pt>
                <c:pt idx="19">
                  <c:v>307.60798940072772</c:v>
                </c:pt>
                <c:pt idx="20">
                  <c:v>319.44136164542931</c:v>
                </c:pt>
                <c:pt idx="21">
                  <c:v>330.92500488711681</c:v>
                </c:pt>
                <c:pt idx="22">
                  <c:v>342.0692551798769</c:v>
                </c:pt>
                <c:pt idx="23">
                  <c:v>352.88414310123267</c:v>
                </c:pt>
                <c:pt idx="24">
                  <c:v>363.37940278034</c:v>
                </c:pt>
                <c:pt idx="25">
                  <c:v>373.56448065936161</c:v>
                </c:pt>
                <c:pt idx="26">
                  <c:v>383.44854399590173</c:v>
                </c:pt>
                <c:pt idx="27">
                  <c:v>393.04048911415771</c:v>
                </c:pt>
                <c:pt idx="28">
                  <c:v>402.3489494122116</c:v>
                </c:pt>
                <c:pt idx="29">
                  <c:v>411.38230313267161</c:v>
                </c:pt>
                <c:pt idx="30">
                  <c:v>420.14868090365576</c:v>
                </c:pt>
                <c:pt idx="31">
                  <c:v>428.65597305690642</c:v>
                </c:pt>
                <c:pt idx="32">
                  <c:v>436.91183672962063</c:v>
                </c:pt>
                <c:pt idx="33">
                  <c:v>444.92370275639166</c:v>
                </c:pt>
                <c:pt idx="34">
                  <c:v>452.69878235746052</c:v>
                </c:pt>
                <c:pt idx="35">
                  <c:v>460.24407362930208</c:v>
                </c:pt>
                <c:pt idx="36">
                  <c:v>467.56636784338309</c:v>
                </c:pt>
                <c:pt idx="37">
                  <c:v>474.6722555587661</c:v>
                </c:pt>
                <c:pt idx="38">
                  <c:v>481.56813255405683</c:v>
                </c:pt>
                <c:pt idx="39">
                  <c:v>488.26020558403661</c:v>
                </c:pt>
                <c:pt idx="40">
                  <c:v>494.75449796616084</c:v>
                </c:pt>
                <c:pt idx="41">
                  <c:v>501.05685500195159</c:v>
                </c:pt>
                <c:pt idx="42">
                  <c:v>507.17294923816252</c:v>
                </c:pt>
                <c:pt idx="43">
                  <c:v>513.10828557245543</c:v>
                </c:pt>
                <c:pt idx="44">
                  <c:v>518.86820620817787</c:v>
                </c:pt>
                <c:pt idx="45">
                  <c:v>524.45789546270873</c:v>
                </c:pt>
                <c:pt idx="46">
                  <c:v>529.88238443369244</c:v>
                </c:pt>
                <c:pt idx="47">
                  <c:v>535.14655552736656</c:v>
                </c:pt>
                <c:pt idx="48">
                  <c:v>540.25514685305779</c:v>
                </c:pt>
                <c:pt idx="49">
                  <c:v>545.21275648779954</c:v>
                </c:pt>
                <c:pt idx="50">
                  <c:v>550.02384661491169</c:v>
                </c:pt>
                <c:pt idx="51">
                  <c:v>554.69274754026696</c:v>
                </c:pt>
                <c:pt idx="52">
                  <c:v>559.22366158985858</c:v>
                </c:pt>
                <c:pt idx="53">
                  <c:v>563.62066689217693</c:v>
                </c:pt>
                <c:pt idx="54">
                  <c:v>567.88772104880081</c:v>
                </c:pt>
                <c:pt idx="55">
                  <c:v>572.0286646965061</c:v>
                </c:pt>
                <c:pt idx="56">
                  <c:v>576.04722496409772</c:v>
                </c:pt>
                <c:pt idx="57">
                  <c:v>579.9470188270775</c:v>
                </c:pt>
                <c:pt idx="58">
                  <c:v>583.73155636316631</c:v>
                </c:pt>
                <c:pt idx="59">
                  <c:v>587.40424391161014</c:v>
                </c:pt>
                <c:pt idx="60">
                  <c:v>590.96838713911677</c:v>
                </c:pt>
                <c:pt idx="61">
                  <c:v>594.42719401517763</c:v>
                </c:pt>
                <c:pt idx="62">
                  <c:v>597.7837776994578</c:v>
                </c:pt>
                <c:pt idx="63">
                  <c:v>601.04115934384947</c:v>
                </c:pt>
                <c:pt idx="64">
                  <c:v>604.20227081171208</c:v>
                </c:pt>
                <c:pt idx="65">
                  <c:v>607.26995731674833</c:v>
                </c:pt>
                <c:pt idx="66">
                  <c:v>610.24697998388785</c:v>
                </c:pt>
                <c:pt idx="67">
                  <c:v>613.13601833448604</c:v>
                </c:pt>
                <c:pt idx="68">
                  <c:v>615.93967269807445</c:v>
                </c:pt>
                <c:pt idx="69">
                  <c:v>618.66046655283253</c:v>
                </c:pt>
                <c:pt idx="70">
                  <c:v>621.30084879688889</c:v>
                </c:pt>
                <c:pt idx="71">
                  <c:v>623.86319595249404</c:v>
                </c:pt>
                <c:pt idx="72">
                  <c:v>626.34981430505172</c:v>
                </c:pt>
                <c:pt idx="73">
                  <c:v>628.76294197893117</c:v>
                </c:pt>
                <c:pt idx="74">
                  <c:v>631.10475095192976</c:v>
                </c:pt>
                <c:pt idx="75">
                  <c:v>633.37734901020008</c:v>
                </c:pt>
                <c:pt idx="76">
                  <c:v>635.58278164539945</c:v>
                </c:pt>
                <c:pt idx="77">
                  <c:v>637.72303389577087</c:v>
                </c:pt>
                <c:pt idx="78">
                  <c:v>639.80003213281088</c:v>
                </c:pt>
                <c:pt idx="79">
                  <c:v>641.81564579513463</c:v>
                </c:pt>
                <c:pt idx="80">
                  <c:v>643.77168907109603</c:v>
                </c:pt>
                <c:pt idx="81">
                  <c:v>645.66992253168019</c:v>
                </c:pt>
                <c:pt idx="82">
                  <c:v>647.51205471513651</c:v>
                </c:pt>
                <c:pt idx="83">
                  <c:v>649.29974366477768</c:v>
                </c:pt>
                <c:pt idx="84">
                  <c:v>651.034598421331</c:v>
                </c:pt>
                <c:pt idx="85">
                  <c:v>652.71818047118359</c:v>
                </c:pt>
                <c:pt idx="86">
                  <c:v>654.35200515182532</c:v>
                </c:pt>
                <c:pt idx="87">
                  <c:v>655.93754301575552</c:v>
                </c:pt>
                <c:pt idx="88">
                  <c:v>657.47622115407864</c:v>
                </c:pt>
                <c:pt idx="89">
                  <c:v>658.96942448098309</c:v>
                </c:pt>
                <c:pt idx="90">
                  <c:v>660.41849698025715</c:v>
                </c:pt>
                <c:pt idx="91">
                  <c:v>661.82474291496567</c:v>
                </c:pt>
                <c:pt idx="92">
                  <c:v>663.18942800137427</c:v>
                </c:pt>
                <c:pt idx="93">
                  <c:v>664.51378054817997</c:v>
                </c:pt>
                <c:pt idx="94">
                  <c:v>665.79899256207091</c:v>
                </c:pt>
                <c:pt idx="95">
                  <c:v>667.04622082061439</c:v>
                </c:pt>
                <c:pt idx="96">
                  <c:v>668.25658791343335</c:v>
                </c:pt>
                <c:pt idx="97">
                  <c:v>669.43118325261355</c:v>
                </c:pt>
                <c:pt idx="98">
                  <c:v>670.57106405324794</c:v>
                </c:pt>
                <c:pt idx="99">
                  <c:v>671.67725628500125</c:v>
                </c:pt>
                <c:pt idx="100">
                  <c:v>672.75075559555228</c:v>
                </c:pt>
                <c:pt idx="101">
                  <c:v>673.79252820674401</c:v>
                </c:pt>
                <c:pt idx="102">
                  <c:v>674.80351178424814</c:v>
                </c:pt>
                <c:pt idx="103">
                  <c:v>675.78461628152797</c:v>
                </c:pt>
                <c:pt idx="104">
                  <c:v>676.73672475885746</c:v>
                </c:pt>
                <c:pt idx="105">
                  <c:v>677.66069417813549</c:v>
                </c:pt>
                <c:pt idx="106">
                  <c:v>678.55735617420942</c:v>
                </c:pt>
                <c:pt idx="107">
                  <c:v>679.427517803402</c:v>
                </c:pt>
                <c:pt idx="108">
                  <c:v>680.27196226991714</c:v>
                </c:pt>
                <c:pt idx="109">
                  <c:v>681.09144963077654</c:v>
                </c:pt>
                <c:pt idx="110">
                  <c:v>681.88671747992214</c:v>
                </c:pt>
                <c:pt idx="111">
                  <c:v>682.65848161209999</c:v>
                </c:pt>
                <c:pt idx="112">
                  <c:v>683.40743666712501</c:v>
                </c:pt>
                <c:pt idx="113">
                  <c:v>684.13425675510268</c:v>
                </c:pt>
                <c:pt idx="114">
                  <c:v>684.83959606317399</c:v>
                </c:pt>
                <c:pt idx="115">
                  <c:v>685.52408944432796</c:v>
                </c:pt>
                <c:pt idx="116">
                  <c:v>686.1883529888122</c:v>
                </c:pt>
                <c:pt idx="117">
                  <c:v>686.83298457865612</c:v>
                </c:pt>
                <c:pt idx="118">
                  <c:v>687.45856442580452</c:v>
                </c:pt>
                <c:pt idx="119">
                  <c:v>688.0656555943475</c:v>
                </c:pt>
                <c:pt idx="120">
                  <c:v>688.65480450731684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A47-2949-9349-D03D483C7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C - CH4 - Figure 3'!$C$11:$C$36</c:f>
                <c:numCache>
                  <c:formatCode>General</c:formatCode>
                  <c:ptCount val="26"/>
                  <c:pt idx="0">
                    <c:v>8</c:v>
                  </c:pt>
                  <c:pt idx="1">
                    <c:v>10</c:v>
                  </c:pt>
                  <c:pt idx="2">
                    <c:v>12</c:v>
                  </c:pt>
                  <c:pt idx="3">
                    <c:v>15</c:v>
                  </c:pt>
                  <c:pt idx="4">
                    <c:v>22</c:v>
                  </c:pt>
                  <c:pt idx="5">
                    <c:v>30</c:v>
                  </c:pt>
                  <c:pt idx="6">
                    <c:v>15</c:v>
                  </c:pt>
                  <c:pt idx="7">
                    <c:v>25</c:v>
                  </c:pt>
                  <c:pt idx="8">
                    <c:v>30</c:v>
                  </c:pt>
                  <c:pt idx="9">
                    <c:v>24</c:v>
                  </c:pt>
                  <c:pt idx="10">
                    <c:v>35</c:v>
                  </c:pt>
                  <c:pt idx="11">
                    <c:v>30</c:v>
                  </c:pt>
                  <c:pt idx="12">
                    <c:v>25</c:v>
                  </c:pt>
                  <c:pt idx="13">
                    <c:v>20</c:v>
                  </c:pt>
                  <c:pt idx="14">
                    <c:v>25</c:v>
                  </c:pt>
                  <c:pt idx="15">
                    <c:v>30</c:v>
                  </c:pt>
                  <c:pt idx="16">
                    <c:v>32</c:v>
                  </c:pt>
                  <c:pt idx="17">
                    <c:v>33</c:v>
                  </c:pt>
                  <c:pt idx="18">
                    <c:v>26</c:v>
                  </c:pt>
                </c:numCache>
              </c:numRef>
            </c:plus>
            <c:minus>
              <c:numRef>
                <c:f>'Sample C - CH4 - Figure 3'!$C$11:$C$36</c:f>
                <c:numCache>
                  <c:formatCode>General</c:formatCode>
                  <c:ptCount val="26"/>
                  <c:pt idx="0">
                    <c:v>8</c:v>
                  </c:pt>
                  <c:pt idx="1">
                    <c:v>10</c:v>
                  </c:pt>
                  <c:pt idx="2">
                    <c:v>12</c:v>
                  </c:pt>
                  <c:pt idx="3">
                    <c:v>15</c:v>
                  </c:pt>
                  <c:pt idx="4">
                    <c:v>22</c:v>
                  </c:pt>
                  <c:pt idx="5">
                    <c:v>30</c:v>
                  </c:pt>
                  <c:pt idx="6">
                    <c:v>15</c:v>
                  </c:pt>
                  <c:pt idx="7">
                    <c:v>25</c:v>
                  </c:pt>
                  <c:pt idx="8">
                    <c:v>30</c:v>
                  </c:pt>
                  <c:pt idx="9">
                    <c:v>24</c:v>
                  </c:pt>
                  <c:pt idx="10">
                    <c:v>35</c:v>
                  </c:pt>
                  <c:pt idx="11">
                    <c:v>30</c:v>
                  </c:pt>
                  <c:pt idx="12">
                    <c:v>25</c:v>
                  </c:pt>
                  <c:pt idx="13">
                    <c:v>20</c:v>
                  </c:pt>
                  <c:pt idx="14">
                    <c:v>25</c:v>
                  </c:pt>
                  <c:pt idx="15">
                    <c:v>30</c:v>
                  </c:pt>
                  <c:pt idx="16">
                    <c:v>32</c:v>
                  </c:pt>
                  <c:pt idx="17">
                    <c:v>33</c:v>
                  </c:pt>
                  <c:pt idx="18">
                    <c:v>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C - CH4 - Figure 3'!$A$11:$A$36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  <c:pt idx="7">
                  <c:v>24</c:v>
                </c:pt>
                <c:pt idx="8">
                  <c:v>26</c:v>
                </c:pt>
                <c:pt idx="9">
                  <c:v>30</c:v>
                </c:pt>
                <c:pt idx="10">
                  <c:v>32</c:v>
                </c:pt>
                <c:pt idx="11">
                  <c:v>35</c:v>
                </c:pt>
                <c:pt idx="12">
                  <c:v>39</c:v>
                </c:pt>
                <c:pt idx="13">
                  <c:v>42</c:v>
                </c:pt>
                <c:pt idx="14">
                  <c:v>46</c:v>
                </c:pt>
                <c:pt idx="15">
                  <c:v>49</c:v>
                </c:pt>
                <c:pt idx="16">
                  <c:v>56</c:v>
                </c:pt>
                <c:pt idx="17">
                  <c:v>65</c:v>
                </c:pt>
                <c:pt idx="18">
                  <c:v>70</c:v>
                </c:pt>
              </c:numCache>
            </c:numRef>
          </c:xVal>
          <c:yVal>
            <c:numRef>
              <c:f>'Sample C - CH4 - Figure 3'!$B$11:$B$36</c:f>
              <c:numCache>
                <c:formatCode>General</c:formatCode>
                <c:ptCount val="26"/>
                <c:pt idx="0">
                  <c:v>25</c:v>
                </c:pt>
                <c:pt idx="1">
                  <c:v>45</c:v>
                </c:pt>
                <c:pt idx="2">
                  <c:v>90</c:v>
                </c:pt>
                <c:pt idx="3">
                  <c:v>160</c:v>
                </c:pt>
                <c:pt idx="4">
                  <c:v>230</c:v>
                </c:pt>
                <c:pt idx="5">
                  <c:v>280</c:v>
                </c:pt>
                <c:pt idx="6">
                  <c:v>310</c:v>
                </c:pt>
                <c:pt idx="7">
                  <c:v>350</c:v>
                </c:pt>
                <c:pt idx="8">
                  <c:v>390</c:v>
                </c:pt>
                <c:pt idx="9">
                  <c:v>420</c:v>
                </c:pt>
                <c:pt idx="10">
                  <c:v>430</c:v>
                </c:pt>
                <c:pt idx="11">
                  <c:v>450</c:v>
                </c:pt>
                <c:pt idx="12">
                  <c:v>490</c:v>
                </c:pt>
                <c:pt idx="13">
                  <c:v>520</c:v>
                </c:pt>
                <c:pt idx="14">
                  <c:v>535</c:v>
                </c:pt>
                <c:pt idx="15">
                  <c:v>550</c:v>
                </c:pt>
                <c:pt idx="16">
                  <c:v>570</c:v>
                </c:pt>
                <c:pt idx="17">
                  <c:v>600</c:v>
                </c:pt>
                <c:pt idx="18">
                  <c:v>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47-2949-9349-D03D483C7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  <c:max val="1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ajorUnit val="10"/>
        <c:minorUnit val="5"/>
      </c:valAx>
      <c:valAx>
        <c:axId val="910811535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methane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layout>
            <c:manualLayout>
              <c:xMode val="edge"/>
              <c:yMode val="edge"/>
              <c:x val="2.6413732645189737E-2"/>
              <c:y val="0.146732878724557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  <c:minorUnit val="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 - H2 '!#REF!</c:f>
            </c:numRef>
          </c:xVal>
          <c:yVal>
            <c:numRef>
              <c:f>'A - H2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20F-1341-9C54-66754A5BE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C - H2 - Figure 4'!$C$11:$C$36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0.2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plus>
            <c:minus>
              <c:numRef>
                <c:f>'Sample C - H2 - Figure 4'!$C$11:$C$36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0.2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C - H2 - Figure 4'!$A$11:$A$36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8</c:v>
                </c:pt>
              </c:numCache>
            </c:numRef>
          </c:xVal>
          <c:yVal>
            <c:numRef>
              <c:f>'Sample C - H2 - Figure 4'!$B$11:$B$36</c:f>
              <c:numCache>
                <c:formatCode>General</c:formatCode>
                <c:ptCount val="26"/>
                <c:pt idx="0">
                  <c:v>0.9</c:v>
                </c:pt>
                <c:pt idx="1">
                  <c:v>1.4</c:v>
                </c:pt>
                <c:pt idx="2">
                  <c:v>1.6</c:v>
                </c:pt>
                <c:pt idx="3">
                  <c:v>1.8</c:v>
                </c:pt>
                <c:pt idx="4">
                  <c:v>2</c:v>
                </c:pt>
                <c:pt idx="5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0F-1341-9C54-66754A5BE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inorUnit val="1"/>
      </c:valAx>
      <c:valAx>
        <c:axId val="910811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hydrogen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86547614149145"/>
          <c:y val="3.6449547902976887E-2"/>
          <c:w val="0.84879851092336189"/>
          <c:h val="0.8164158640330107"/>
        </c:manualLayout>
      </c:layout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'Sample D - CH4 - Figure 3'!$E$10:$E$130</c:f>
              <c:numCache>
                <c:formatCode>General</c:formatCode>
                <c:ptCount val="1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</c:numCache>
            </c:numRef>
          </c:xVal>
          <c:yVal>
            <c:numRef>
              <c:f>'Sample D - CH4 - Figure 3'!$F$10:$F$130</c:f>
              <c:numCache>
                <c:formatCode>General</c:formatCode>
                <c:ptCount val="121"/>
                <c:pt idx="0">
                  <c:v>0</c:v>
                </c:pt>
                <c:pt idx="1">
                  <c:v>26.976865863201652</c:v>
                </c:pt>
                <c:pt idx="2">
                  <c:v>52.895953685994598</c:v>
                </c:pt>
                <c:pt idx="3">
                  <c:v>77.798739538595655</c:v>
                </c:pt>
                <c:pt idx="4">
                  <c:v>101.72507319124659</c:v>
                </c:pt>
                <c:pt idx="5">
                  <c:v>124.71324188234851</c:v>
                </c:pt>
                <c:pt idx="6">
                  <c:v>146.80003158621122</c:v>
                </c:pt>
                <c:pt idx="7">
                  <c:v>168.02078587846088</c:v>
                </c:pt>
                <c:pt idx="8">
                  <c:v>188.40946249330062</c:v>
                </c:pt>
                <c:pt idx="9">
                  <c:v>207.99868766313065</c:v>
                </c:pt>
                <c:pt idx="10">
                  <c:v>226.81980832748013</c:v>
                </c:pt>
                <c:pt idx="11">
                  <c:v>244.90294229479872</c:v>
                </c:pt>
                <c:pt idx="12">
                  <c:v>262.27702643737513</c:v>
                </c:pt>
                <c:pt idx="13">
                  <c:v>278.96986299650627</c:v>
                </c:pt>
                <c:pt idx="14">
                  <c:v>295.00816407201535</c:v>
                </c:pt>
                <c:pt idx="15">
                  <c:v>310.41759436730985</c:v>
                </c:pt>
                <c:pt idx="16">
                  <c:v>325.22281225838259</c:v>
                </c:pt>
                <c:pt idx="17">
                  <c:v>339.44750925247439</c:v>
                </c:pt>
                <c:pt idx="18">
                  <c:v>353.11444789953947</c:v>
                </c:pt>
                <c:pt idx="19">
                  <c:v>366.24549821718244</c:v>
                </c:pt>
                <c:pt idx="20">
                  <c:v>378.86167268735159</c:v>
                </c:pt>
                <c:pt idx="21">
                  <c:v>390.98315988079321</c:v>
                </c:pt>
                <c:pt idx="22">
                  <c:v>402.62935676307205</c:v>
                </c:pt>
                <c:pt idx="23">
                  <c:v>413.81889973385432</c:v>
                </c:pt>
                <c:pt idx="24">
                  <c:v>424.56969444912289</c:v>
                </c:pt>
                <c:pt idx="25">
                  <c:v>434.89894447404765</c:v>
                </c:pt>
                <c:pt idx="26">
                  <c:v>444.82317881235923</c:v>
                </c:pt>
                <c:pt idx="27">
                  <c:v>454.35827835628191</c:v>
                </c:pt>
                <c:pt idx="28">
                  <c:v>463.51950129934886</c:v>
                </c:pt>
                <c:pt idx="29">
                  <c:v>472.32150755276757</c:v>
                </c:pt>
                <c:pt idx="30">
                  <c:v>480.77838220440492</c:v>
                </c:pt>
                <c:pt idx="31">
                  <c:v>488.90365805793311</c:v>
                </c:pt>
                <c:pt idx="32">
                  <c:v>496.71033728820237</c:v>
                </c:pt>
                <c:pt idx="33">
                  <c:v>504.21091224749495</c:v>
                </c:pt>
                <c:pt idx="34">
                  <c:v>511.41738545595359</c:v>
                </c:pt>
                <c:pt idx="35">
                  <c:v>518.3412888081748</c:v>
                </c:pt>
                <c:pt idx="36">
                  <c:v>524.99370202670025</c:v>
                </c:pt>
                <c:pt idx="37">
                  <c:v>531.38527039193684</c:v>
                </c:pt>
                <c:pt idx="38">
                  <c:v>537.52622177687624</c:v>
                </c:pt>
                <c:pt idx="39">
                  <c:v>543.42638301387387</c:v>
                </c:pt>
                <c:pt idx="40">
                  <c:v>549.09519561967716</c:v>
                </c:pt>
                <c:pt idx="41">
                  <c:v>554.54173090386632</c:v>
                </c:pt>
                <c:pt idx="42">
                  <c:v>559.77470448488589</c:v>
                </c:pt>
                <c:pt idx="43">
                  <c:v>564.80249023689271</c:v>
                </c:pt>
                <c:pt idx="44">
                  <c:v>569.63313368974127</c:v>
                </c:pt>
                <c:pt idx="45">
                  <c:v>574.27436490354842</c:v>
                </c:pt>
                <c:pt idx="46">
                  <c:v>578.73361083843861</c:v>
                </c:pt>
                <c:pt idx="47">
                  <c:v>583.01800723926385</c:v>
                </c:pt>
                <c:pt idx="48">
                  <c:v>587.13441005431912</c:v>
                </c:pt>
                <c:pt idx="49">
                  <c:v>591.08940640632102</c:v>
                </c:pt>
                <c:pt idx="50">
                  <c:v>594.88932513321049</c:v>
                </c:pt>
                <c:pt idx="51">
                  <c:v>598.54024691564291</c:v>
                </c:pt>
                <c:pt idx="52">
                  <c:v>602.04801400737529</c:v>
                </c:pt>
                <c:pt idx="53">
                  <c:v>605.41823958411771</c:v>
                </c:pt>
                <c:pt idx="54">
                  <c:v>608.65631672581299</c:v>
                </c:pt>
                <c:pt idx="55">
                  <c:v>611.76742704671426</c:v>
                </c:pt>
                <c:pt idx="56">
                  <c:v>614.7565489870741</c:v>
                </c:pt>
                <c:pt idx="57">
                  <c:v>617.62846577971027</c:v>
                </c:pt>
                <c:pt idx="58">
                  <c:v>620.38777310419925</c:v>
                </c:pt>
                <c:pt idx="59">
                  <c:v>623.038886440944</c:v>
                </c:pt>
                <c:pt idx="60">
                  <c:v>625.58604813688419</c:v>
                </c:pt>
                <c:pt idx="61">
                  <c:v>628.03333419415685</c:v>
                </c:pt>
                <c:pt idx="62">
                  <c:v>630.38466079256921</c:v>
                </c:pt>
                <c:pt idx="63">
                  <c:v>632.64379055632162</c:v>
                </c:pt>
                <c:pt idx="64">
                  <c:v>634.81433857500974</c:v>
                </c:pt>
                <c:pt idx="65">
                  <c:v>636.89977818853833</c:v>
                </c:pt>
                <c:pt idx="66">
                  <c:v>638.90344654520641</c:v>
                </c:pt>
                <c:pt idx="67">
                  <c:v>640.82854994185675</c:v>
                </c:pt>
                <c:pt idx="68">
                  <c:v>642.67816895463477</c:v>
                </c:pt>
                <c:pt idx="69">
                  <c:v>644.45526336856722</c:v>
                </c:pt>
                <c:pt idx="70">
                  <c:v>646.16267691385008</c:v>
                </c:pt>
                <c:pt idx="71">
                  <c:v>647.80314181642348</c:v>
                </c:pt>
                <c:pt idx="72">
                  <c:v>649.37928317011597</c:v>
                </c:pt>
                <c:pt idx="73">
                  <c:v>650.89362313735512</c:v>
                </c:pt>
                <c:pt idx="74">
                  <c:v>652.34858498516462</c:v>
                </c:pt>
                <c:pt idx="75">
                  <c:v>653.74649696290965</c:v>
                </c:pt>
                <c:pt idx="76">
                  <c:v>655.08959602799155</c:v>
                </c:pt>
                <c:pt idx="77">
                  <c:v>656.38003142545756</c:v>
                </c:pt>
                <c:pt idx="78">
                  <c:v>657.61986812725127</c:v>
                </c:pt>
                <c:pt idx="79">
                  <c:v>658.81109013660819</c:v>
                </c:pt>
                <c:pt idx="80">
                  <c:v>659.95560366288407</c:v>
                </c:pt>
                <c:pt idx="81">
                  <c:v>661.05524017189691</c:v>
                </c:pt>
                <c:pt idx="82">
                  <c:v>662.11175931666276</c:v>
                </c:pt>
                <c:pt idx="83">
                  <c:v>663.1268517532161</c:v>
                </c:pt>
                <c:pt idx="84">
                  <c:v>664.10214184601989</c:v>
                </c:pt>
                <c:pt idx="85">
                  <c:v>665.03919026729568</c:v>
                </c:pt>
                <c:pt idx="86">
                  <c:v>665.93949649443175</c:v>
                </c:pt>
                <c:pt idx="87">
                  <c:v>666.80450120946728</c:v>
                </c:pt>
                <c:pt idx="88">
                  <c:v>667.63558860449029</c:v>
                </c:pt>
                <c:pt idx="89">
                  <c:v>668.43408859664112</c:v>
                </c:pt>
                <c:pt idx="90">
                  <c:v>669.20127895626274</c:v>
                </c:pt>
                <c:pt idx="91">
                  <c:v>669.93838735160671</c:v>
                </c:pt>
                <c:pt idx="92">
                  <c:v>670.64659331336372</c:v>
                </c:pt>
                <c:pt idx="93">
                  <c:v>671.3270301221645</c:v>
                </c:pt>
                <c:pt idx="94">
                  <c:v>671.98078662207081</c:v>
                </c:pt>
                <c:pt idx="95">
                  <c:v>672.60890896295814</c:v>
                </c:pt>
                <c:pt idx="96">
                  <c:v>673.21240227457815</c:v>
                </c:pt>
                <c:pt idx="97">
                  <c:v>673.79223227498176</c:v>
                </c:pt>
                <c:pt idx="98">
                  <c:v>674.34932681587327</c:v>
                </c:pt>
                <c:pt idx="99">
                  <c:v>674.88457736737121</c:v>
                </c:pt>
                <c:pt idx="100">
                  <c:v>675.39884044455084</c:v>
                </c:pt>
                <c:pt idx="101">
                  <c:v>675.89293897805112</c:v>
                </c:pt>
                <c:pt idx="102">
                  <c:v>676.36766363093875</c:v>
                </c:pt>
                <c:pt idx="103">
                  <c:v>676.82377406393846</c:v>
                </c:pt>
                <c:pt idx="104">
                  <c:v>677.26200015105178</c:v>
                </c:pt>
                <c:pt idx="105">
                  <c:v>677.6830431475114</c:v>
                </c:pt>
                <c:pt idx="106">
                  <c:v>678.08757681193867</c:v>
                </c:pt>
                <c:pt idx="107">
                  <c:v>678.47624848450209</c:v>
                </c:pt>
                <c:pt idx="108">
                  <c:v>678.84968012279876</c:v>
                </c:pt>
                <c:pt idx="109">
                  <c:v>679.20846929711945</c:v>
                </c:pt>
                <c:pt idx="110">
                  <c:v>679.55319014668885</c:v>
                </c:pt>
                <c:pt idx="111">
                  <c:v>679.88439429841094</c:v>
                </c:pt>
                <c:pt idx="112">
                  <c:v>680.20261174958887</c:v>
                </c:pt>
                <c:pt idx="113">
                  <c:v>680.50835171603455</c:v>
                </c:pt>
                <c:pt idx="114">
                  <c:v>680.80210344692239</c:v>
                </c:pt>
                <c:pt idx="115">
                  <c:v>681.08433700769217</c:v>
                </c:pt>
                <c:pt idx="116">
                  <c:v>681.35550403225398</c:v>
                </c:pt>
                <c:pt idx="117">
                  <c:v>681.61603844569947</c:v>
                </c:pt>
                <c:pt idx="118">
                  <c:v>681.86635715867351</c:v>
                </c:pt>
                <c:pt idx="119">
                  <c:v>682.10686073452132</c:v>
                </c:pt>
                <c:pt idx="120">
                  <c:v>682.33793403027425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7F1-0443-AB9B-29C3E7F54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C - CH4 - Figure 3'!$C$11:$C$36</c:f>
                <c:numCache>
                  <c:formatCode>General</c:formatCode>
                  <c:ptCount val="26"/>
                  <c:pt idx="0">
                    <c:v>8</c:v>
                  </c:pt>
                  <c:pt idx="1">
                    <c:v>10</c:v>
                  </c:pt>
                  <c:pt idx="2">
                    <c:v>12</c:v>
                  </c:pt>
                  <c:pt idx="3">
                    <c:v>15</c:v>
                  </c:pt>
                  <c:pt idx="4">
                    <c:v>22</c:v>
                  </c:pt>
                  <c:pt idx="5">
                    <c:v>30</c:v>
                  </c:pt>
                  <c:pt idx="6">
                    <c:v>15</c:v>
                  </c:pt>
                  <c:pt idx="7">
                    <c:v>25</c:v>
                  </c:pt>
                  <c:pt idx="8">
                    <c:v>30</c:v>
                  </c:pt>
                  <c:pt idx="9">
                    <c:v>24</c:v>
                  </c:pt>
                  <c:pt idx="10">
                    <c:v>35</c:v>
                  </c:pt>
                  <c:pt idx="11">
                    <c:v>30</c:v>
                  </c:pt>
                  <c:pt idx="12">
                    <c:v>25</c:v>
                  </c:pt>
                  <c:pt idx="13">
                    <c:v>20</c:v>
                  </c:pt>
                  <c:pt idx="14">
                    <c:v>25</c:v>
                  </c:pt>
                  <c:pt idx="15">
                    <c:v>30</c:v>
                  </c:pt>
                  <c:pt idx="16">
                    <c:v>32</c:v>
                  </c:pt>
                  <c:pt idx="17">
                    <c:v>33</c:v>
                  </c:pt>
                  <c:pt idx="18">
                    <c:v>26</c:v>
                  </c:pt>
                </c:numCache>
              </c:numRef>
            </c:plus>
            <c:minus>
              <c:numRef>
                <c:f>'Sample C - CH4 - Figure 3'!$C$11:$C$36</c:f>
                <c:numCache>
                  <c:formatCode>General</c:formatCode>
                  <c:ptCount val="26"/>
                  <c:pt idx="0">
                    <c:v>8</c:v>
                  </c:pt>
                  <c:pt idx="1">
                    <c:v>10</c:v>
                  </c:pt>
                  <c:pt idx="2">
                    <c:v>12</c:v>
                  </c:pt>
                  <c:pt idx="3">
                    <c:v>15</c:v>
                  </c:pt>
                  <c:pt idx="4">
                    <c:v>22</c:v>
                  </c:pt>
                  <c:pt idx="5">
                    <c:v>30</c:v>
                  </c:pt>
                  <c:pt idx="6">
                    <c:v>15</c:v>
                  </c:pt>
                  <c:pt idx="7">
                    <c:v>25</c:v>
                  </c:pt>
                  <c:pt idx="8">
                    <c:v>30</c:v>
                  </c:pt>
                  <c:pt idx="9">
                    <c:v>24</c:v>
                  </c:pt>
                  <c:pt idx="10">
                    <c:v>35</c:v>
                  </c:pt>
                  <c:pt idx="11">
                    <c:v>30</c:v>
                  </c:pt>
                  <c:pt idx="12">
                    <c:v>25</c:v>
                  </c:pt>
                  <c:pt idx="13">
                    <c:v>20</c:v>
                  </c:pt>
                  <c:pt idx="14">
                    <c:v>25</c:v>
                  </c:pt>
                  <c:pt idx="15">
                    <c:v>30</c:v>
                  </c:pt>
                  <c:pt idx="16">
                    <c:v>32</c:v>
                  </c:pt>
                  <c:pt idx="17">
                    <c:v>33</c:v>
                  </c:pt>
                  <c:pt idx="18">
                    <c:v>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D - CH4 - Figure 3'!$A$11:$A$36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  <c:pt idx="7">
                  <c:v>24</c:v>
                </c:pt>
                <c:pt idx="8">
                  <c:v>26</c:v>
                </c:pt>
                <c:pt idx="9">
                  <c:v>30</c:v>
                </c:pt>
                <c:pt idx="10">
                  <c:v>32</c:v>
                </c:pt>
                <c:pt idx="11">
                  <c:v>35</c:v>
                </c:pt>
                <c:pt idx="12">
                  <c:v>39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70</c:v>
                </c:pt>
              </c:numCache>
            </c:numRef>
          </c:xVal>
          <c:yVal>
            <c:numRef>
              <c:f>'Sample D - CH4 - Figure 3'!$B$11:$B$36</c:f>
              <c:numCache>
                <c:formatCode>General</c:formatCode>
                <c:ptCount val="26"/>
                <c:pt idx="0">
                  <c:v>29</c:v>
                </c:pt>
                <c:pt idx="1">
                  <c:v>45</c:v>
                </c:pt>
                <c:pt idx="2">
                  <c:v>110</c:v>
                </c:pt>
                <c:pt idx="3">
                  <c:v>200</c:v>
                </c:pt>
                <c:pt idx="4">
                  <c:v>310</c:v>
                </c:pt>
                <c:pt idx="5">
                  <c:v>340</c:v>
                </c:pt>
                <c:pt idx="6">
                  <c:v>360</c:v>
                </c:pt>
                <c:pt idx="7">
                  <c:v>420</c:v>
                </c:pt>
                <c:pt idx="8">
                  <c:v>440</c:v>
                </c:pt>
                <c:pt idx="9">
                  <c:v>470</c:v>
                </c:pt>
                <c:pt idx="10">
                  <c:v>480</c:v>
                </c:pt>
                <c:pt idx="11">
                  <c:v>520</c:v>
                </c:pt>
                <c:pt idx="12">
                  <c:v>540</c:v>
                </c:pt>
                <c:pt idx="13">
                  <c:v>550</c:v>
                </c:pt>
                <c:pt idx="14">
                  <c:v>600</c:v>
                </c:pt>
                <c:pt idx="15">
                  <c:v>615</c:v>
                </c:pt>
                <c:pt idx="16">
                  <c:v>642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F1-0443-AB9B-29C3E7F54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  <c:max val="1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ajorUnit val="10"/>
        <c:minorUnit val="5"/>
      </c:valAx>
      <c:valAx>
        <c:axId val="910811535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methane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layout>
            <c:manualLayout>
              <c:xMode val="edge"/>
              <c:yMode val="edge"/>
              <c:x val="1.9844401144412552E-2"/>
              <c:y val="0.143592433000799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  <c:minorUnit val="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Gompertz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 - H2 '!#REF!</c:f>
            </c:numRef>
          </c:xVal>
          <c:yVal>
            <c:numRef>
              <c:f>'A - H2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045-BE48-8B0E-CC01A4EEB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scatterChart>
        <c:scatterStyle val="lineMarker"/>
        <c:varyColors val="0"/>
        <c:ser>
          <c:idx val="1"/>
          <c:order val="1"/>
          <c:tx>
            <c:v>Experimental 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'Sample D - H2 - Figure 4'!$C$11:$C$36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0.2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plus>
            <c:minus>
              <c:numRef>
                <c:f>'Sample D - H2 - Figure 4'!$C$11:$C$36</c:f>
                <c:numCache>
                  <c:formatCode>General</c:formatCode>
                  <c:ptCount val="26"/>
                  <c:pt idx="0">
                    <c:v>0.2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0.2</c:v>
                  </c:pt>
                  <c:pt idx="4">
                    <c:v>0.3</c:v>
                  </c:pt>
                  <c:pt idx="5">
                    <c:v>0.2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'Sample D - H2 - Figure 4'!$A$11:$A$36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8</c:v>
                </c:pt>
              </c:numCache>
            </c:numRef>
          </c:xVal>
          <c:yVal>
            <c:numRef>
              <c:f>'Sample D - H2 - Figure 4'!$B$11:$B$36</c:f>
              <c:numCache>
                <c:formatCode>General</c:formatCode>
                <c:ptCount val="26"/>
                <c:pt idx="0">
                  <c:v>1.1000000000000001</c:v>
                </c:pt>
                <c:pt idx="1">
                  <c:v>1.6</c:v>
                </c:pt>
                <c:pt idx="2">
                  <c:v>1.8</c:v>
                </c:pt>
                <c:pt idx="3">
                  <c:v>2</c:v>
                </c:pt>
                <c:pt idx="4">
                  <c:v>2.1</c:v>
                </c:pt>
                <c:pt idx="5">
                  <c:v>2.1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45-BE48-8B0E-CC01A4EEB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809903"/>
        <c:axId val="910811535"/>
      </c:scatterChart>
      <c:valAx>
        <c:axId val="910809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11535"/>
        <c:crosses val="autoZero"/>
        <c:crossBetween val="midCat"/>
        <c:minorUnit val="1"/>
      </c:valAx>
      <c:valAx>
        <c:axId val="910811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Cumulative hydrogen production (Nm</a:t>
                </a:r>
                <a:r>
                  <a:rPr lang="en-GB" baseline="30000"/>
                  <a:t>3</a:t>
                </a:r>
                <a:r>
                  <a:rPr lang="en-GB"/>
                  <a:t>/tVS)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8099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274102</xdr:colOff>
      <xdr:row>5</xdr:row>
      <xdr:rowOff>176585</xdr:rowOff>
    </xdr:from>
    <xdr:to>
      <xdr:col>15</xdr:col>
      <xdr:colOff>284046</xdr:colOff>
      <xdr:row>23</xdr:row>
      <xdr:rowOff>182880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1AFF7E-DC7A-9640-A084-CCD4518BDF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274102</xdr:colOff>
      <xdr:row>5</xdr:row>
      <xdr:rowOff>176585</xdr:rowOff>
    </xdr:from>
    <xdr:to>
      <xdr:col>12</xdr:col>
      <xdr:colOff>284046</xdr:colOff>
      <xdr:row>23</xdr:row>
      <xdr:rowOff>182880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C8B980-DBD4-4143-AB85-7AA0AF681D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11907</xdr:colOff>
      <xdr:row>5</xdr:row>
      <xdr:rowOff>35719</xdr:rowOff>
    </xdr:from>
    <xdr:to>
      <xdr:col>13</xdr:col>
      <xdr:colOff>802577</xdr:colOff>
      <xdr:row>23</xdr:row>
      <xdr:rowOff>15838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4F06C-385A-3847-8BB3-B04DB9AE41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274102</xdr:colOff>
      <xdr:row>5</xdr:row>
      <xdr:rowOff>176585</xdr:rowOff>
    </xdr:from>
    <xdr:to>
      <xdr:col>12</xdr:col>
      <xdr:colOff>284046</xdr:colOff>
      <xdr:row>23</xdr:row>
      <xdr:rowOff>182880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FB5130-C39B-B645-88BC-1818DBF2F7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790575</xdr:colOff>
      <xdr:row>5</xdr:row>
      <xdr:rowOff>130734</xdr:rowOff>
    </xdr:from>
    <xdr:to>
      <xdr:col>13</xdr:col>
      <xdr:colOff>752913</xdr:colOff>
      <xdr:row>24</xdr:row>
      <xdr:rowOff>82092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5DBC6E-0373-F047-964D-775680F9A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274102</xdr:colOff>
      <xdr:row>5</xdr:row>
      <xdr:rowOff>176585</xdr:rowOff>
    </xdr:from>
    <xdr:to>
      <xdr:col>12</xdr:col>
      <xdr:colOff>284046</xdr:colOff>
      <xdr:row>23</xdr:row>
      <xdr:rowOff>182880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237925-8EC9-2D40-837B-BB83110584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166687</xdr:colOff>
      <xdr:row>2</xdr:row>
      <xdr:rowOff>20528</xdr:rowOff>
    </xdr:from>
    <xdr:to>
      <xdr:col>14</xdr:col>
      <xdr:colOff>122080</xdr:colOff>
      <xdr:row>20</xdr:row>
      <xdr:rowOff>187463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7DC5F1E-1C77-9D42-A712-24BEF6097D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274102</xdr:colOff>
      <xdr:row>5</xdr:row>
      <xdr:rowOff>176585</xdr:rowOff>
    </xdr:from>
    <xdr:to>
      <xdr:col>12</xdr:col>
      <xdr:colOff>284046</xdr:colOff>
      <xdr:row>23</xdr:row>
      <xdr:rowOff>182880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9693D36-7AD2-1B4B-8CA3-3AC6770E88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0"/>
  <sheetViews>
    <sheetView topLeftCell="A49" zoomScale="80" zoomScaleNormal="80" workbookViewId="0">
      <selection activeCell="P41" sqref="P41"/>
    </sheetView>
  </sheetViews>
  <sheetFormatPr defaultColWidth="11.19921875" defaultRowHeight="15.6" x14ac:dyDescent="0.3"/>
  <cols>
    <col min="1" max="1" width="18.5" style="2" customWidth="1"/>
    <col min="2" max="2" width="17.796875" style="2" bestFit="1" customWidth="1"/>
    <col min="3" max="3" width="21.5" style="2" bestFit="1" customWidth="1"/>
    <col min="4" max="4" width="11.19921875" style="2"/>
    <col min="5" max="5" width="10.796875" style="3"/>
    <col min="6" max="6" width="12.19921875" style="3" bestFit="1" customWidth="1"/>
    <col min="7" max="16384" width="11.19921875" style="2"/>
  </cols>
  <sheetData>
    <row r="1" spans="1:6" x14ac:dyDescent="0.3">
      <c r="A1" s="2" t="s">
        <v>14</v>
      </c>
    </row>
    <row r="2" spans="1:6" x14ac:dyDescent="0.3">
      <c r="A2" s="2" t="s">
        <v>15</v>
      </c>
      <c r="E2" s="3" t="s">
        <v>6</v>
      </c>
      <c r="F2" s="3">
        <v>936</v>
      </c>
    </row>
    <row r="3" spans="1:6" x14ac:dyDescent="0.3">
      <c r="E3" s="3" t="s">
        <v>7</v>
      </c>
      <c r="F3" s="3">
        <v>19</v>
      </c>
    </row>
    <row r="4" spans="1:6" x14ac:dyDescent="0.3">
      <c r="E4" s="3" t="s">
        <v>8</v>
      </c>
      <c r="F4" s="3">
        <v>7.1</v>
      </c>
    </row>
    <row r="5" spans="1:6" x14ac:dyDescent="0.3">
      <c r="E5" s="3" t="s">
        <v>10</v>
      </c>
      <c r="F5" s="3">
        <v>2.718</v>
      </c>
    </row>
    <row r="7" spans="1:6" x14ac:dyDescent="0.3">
      <c r="E7" s="3" t="s">
        <v>4</v>
      </c>
    </row>
    <row r="8" spans="1:6" x14ac:dyDescent="0.3">
      <c r="A8" s="2" t="s">
        <v>3</v>
      </c>
      <c r="B8" s="2" t="s">
        <v>11</v>
      </c>
      <c r="C8" s="2" t="s">
        <v>18</v>
      </c>
      <c r="E8" s="3" t="s">
        <v>2</v>
      </c>
    </row>
    <row r="9" spans="1:6" x14ac:dyDescent="0.3">
      <c r="A9" s="2" t="s">
        <v>0</v>
      </c>
      <c r="B9" s="2" t="s">
        <v>13</v>
      </c>
      <c r="E9" s="3" t="s">
        <v>0</v>
      </c>
      <c r="F9" s="2" t="s">
        <v>13</v>
      </c>
    </row>
    <row r="10" spans="1:6" x14ac:dyDescent="0.3">
      <c r="A10" s="3">
        <v>0</v>
      </c>
      <c r="E10" s="3">
        <v>0</v>
      </c>
      <c r="F10" s="4">
        <f>$F$2*EXP((-1)*EXP(((($F$3*$F$5)*(($F$4-E10)/$F$2))+1)))</f>
        <v>16.773803634285603</v>
      </c>
    </row>
    <row r="11" spans="1:6" x14ac:dyDescent="0.3">
      <c r="A11" s="3">
        <v>1</v>
      </c>
      <c r="B11" s="2">
        <v>12</v>
      </c>
      <c r="C11" s="2">
        <v>5</v>
      </c>
      <c r="E11" s="3">
        <f>E10+1</f>
        <v>1</v>
      </c>
      <c r="F11" s="4">
        <f t="shared" ref="F11:F74" si="0">$F$2*EXP((-1)*EXP(((($F$3*$F$5)*(($F$4-E11)/$F$2))+1)))</f>
        <v>20.815606380296718</v>
      </c>
    </row>
    <row r="12" spans="1:6" x14ac:dyDescent="0.3">
      <c r="A12" s="3">
        <v>2</v>
      </c>
      <c r="B12" s="2">
        <v>15</v>
      </c>
      <c r="C12" s="2">
        <v>5</v>
      </c>
      <c r="E12" s="3">
        <f t="shared" ref="E12:E75" si="1">E11+1</f>
        <v>2</v>
      </c>
      <c r="F12" s="4">
        <f t="shared" si="0"/>
        <v>25.533702983769853</v>
      </c>
    </row>
    <row r="13" spans="1:6" x14ac:dyDescent="0.3">
      <c r="A13" s="3">
        <v>4</v>
      </c>
      <c r="B13" s="2">
        <v>28</v>
      </c>
      <c r="C13" s="2">
        <v>12</v>
      </c>
      <c r="E13" s="3">
        <f t="shared" si="1"/>
        <v>3</v>
      </c>
      <c r="F13" s="4">
        <f t="shared" si="0"/>
        <v>30.979607659133048</v>
      </c>
    </row>
    <row r="14" spans="1:6" x14ac:dyDescent="0.3">
      <c r="A14" s="3">
        <v>8</v>
      </c>
      <c r="B14" s="2">
        <v>50</v>
      </c>
      <c r="C14" s="2">
        <v>15</v>
      </c>
      <c r="E14" s="3">
        <f t="shared" si="1"/>
        <v>4</v>
      </c>
      <c r="F14" s="4">
        <f t="shared" si="0"/>
        <v>37.198981697619232</v>
      </c>
    </row>
    <row r="15" spans="1:6" x14ac:dyDescent="0.3">
      <c r="A15" s="3">
        <v>14</v>
      </c>
      <c r="B15" s="2">
        <v>125</v>
      </c>
      <c r="C15" s="2">
        <v>20</v>
      </c>
      <c r="E15" s="3">
        <f t="shared" si="1"/>
        <v>5</v>
      </c>
      <c r="F15" s="4">
        <f t="shared" si="0"/>
        <v>44.230428300131621</v>
      </c>
    </row>
    <row r="16" spans="1:6" x14ac:dyDescent="0.3">
      <c r="A16" s="3">
        <v>16</v>
      </c>
      <c r="B16" s="2">
        <v>180</v>
      </c>
      <c r="C16" s="2">
        <v>22</v>
      </c>
      <c r="E16" s="3">
        <f t="shared" si="1"/>
        <v>6</v>
      </c>
      <c r="F16" s="4">
        <f t="shared" si="0"/>
        <v>52.104488311342131</v>
      </c>
    </row>
    <row r="17" spans="1:6" x14ac:dyDescent="0.3">
      <c r="A17" s="3">
        <v>18</v>
      </c>
      <c r="B17" s="2">
        <v>200</v>
      </c>
      <c r="C17" s="2">
        <v>21</v>
      </c>
      <c r="E17" s="3">
        <f t="shared" si="1"/>
        <v>7</v>
      </c>
      <c r="F17" s="4">
        <f t="shared" si="0"/>
        <v>60.842867700844351</v>
      </c>
    </row>
    <row r="18" spans="1:6" x14ac:dyDescent="0.3">
      <c r="A18" s="3">
        <v>24</v>
      </c>
      <c r="B18" s="2">
        <v>330</v>
      </c>
      <c r="C18" s="2">
        <v>25</v>
      </c>
      <c r="E18" s="3">
        <f t="shared" si="1"/>
        <v>8</v>
      </c>
      <c r="F18" s="4">
        <f t="shared" si="0"/>
        <v>70.457915134202466</v>
      </c>
    </row>
    <row r="19" spans="1:6" x14ac:dyDescent="0.3">
      <c r="A19" s="3">
        <v>26</v>
      </c>
      <c r="B19" s="2">
        <v>375</v>
      </c>
      <c r="C19" s="2">
        <v>20</v>
      </c>
      <c r="E19" s="3">
        <f t="shared" si="1"/>
        <v>9</v>
      </c>
      <c r="F19" s="4">
        <f t="shared" si="0"/>
        <v>80.952355688237162</v>
      </c>
    </row>
    <row r="20" spans="1:6" x14ac:dyDescent="0.3">
      <c r="A20" s="3">
        <v>30</v>
      </c>
      <c r="B20" s="2">
        <v>450</v>
      </c>
      <c r="C20" s="2">
        <v>22</v>
      </c>
      <c r="E20" s="3">
        <f t="shared" si="1"/>
        <v>10</v>
      </c>
      <c r="F20" s="4">
        <f t="shared" si="0"/>
        <v>92.319275427874544</v>
      </c>
    </row>
    <row r="21" spans="1:6" x14ac:dyDescent="0.3">
      <c r="A21" s="3">
        <v>32</v>
      </c>
      <c r="B21" s="2">
        <v>470</v>
      </c>
      <c r="C21" s="2">
        <v>27</v>
      </c>
      <c r="E21" s="3">
        <f t="shared" si="1"/>
        <v>11</v>
      </c>
      <c r="F21" s="4">
        <f t="shared" si="0"/>
        <v>104.54234173319952</v>
      </c>
    </row>
    <row r="22" spans="1:6" x14ac:dyDescent="0.3">
      <c r="A22" s="3">
        <v>35</v>
      </c>
      <c r="B22" s="2">
        <v>530</v>
      </c>
      <c r="C22" s="2">
        <v>30</v>
      </c>
      <c r="E22" s="3">
        <f t="shared" si="1"/>
        <v>12</v>
      </c>
      <c r="F22" s="4">
        <f t="shared" si="0"/>
        <v>117.59623630994803</v>
      </c>
    </row>
    <row r="23" spans="1:6" x14ac:dyDescent="0.3">
      <c r="A23" s="3">
        <v>39</v>
      </c>
      <c r="B23" s="2">
        <v>580</v>
      </c>
      <c r="C23" s="2">
        <v>31</v>
      </c>
      <c r="E23" s="3">
        <f t="shared" si="1"/>
        <v>13</v>
      </c>
      <c r="F23" s="4">
        <f t="shared" si="0"/>
        <v>131.44727191508778</v>
      </c>
    </row>
    <row r="24" spans="1:6" x14ac:dyDescent="0.3">
      <c r="A24" s="3">
        <v>42</v>
      </c>
      <c r="B24" s="2">
        <v>610</v>
      </c>
      <c r="C24" s="2">
        <v>22</v>
      </c>
      <c r="E24" s="3">
        <f t="shared" si="1"/>
        <v>14</v>
      </c>
      <c r="F24" s="4">
        <f t="shared" si="0"/>
        <v>146.05415999912807</v>
      </c>
    </row>
    <row r="25" spans="1:6" x14ac:dyDescent="0.3">
      <c r="A25" s="3">
        <v>46</v>
      </c>
      <c r="B25" s="2">
        <v>690</v>
      </c>
      <c r="C25" s="2">
        <v>25</v>
      </c>
      <c r="E25" s="3">
        <f t="shared" si="1"/>
        <v>15</v>
      </c>
      <c r="F25" s="4">
        <f t="shared" si="0"/>
        <v>161.36889459374675</v>
      </c>
    </row>
    <row r="26" spans="1:6" x14ac:dyDescent="0.3">
      <c r="A26" s="3">
        <v>49</v>
      </c>
      <c r="B26" s="2">
        <v>740</v>
      </c>
      <c r="C26" s="2">
        <v>35</v>
      </c>
      <c r="E26" s="3">
        <f t="shared" si="1"/>
        <v>16</v>
      </c>
      <c r="F26" s="4">
        <f t="shared" si="0"/>
        <v>177.33771764462264</v>
      </c>
    </row>
    <row r="27" spans="1:6" x14ac:dyDescent="0.3">
      <c r="A27" s="3">
        <v>56</v>
      </c>
      <c r="B27" s="2">
        <v>775</v>
      </c>
      <c r="C27" s="2">
        <v>31</v>
      </c>
      <c r="E27" s="3">
        <f t="shared" si="1"/>
        <v>17</v>
      </c>
      <c r="F27" s="4">
        <f t="shared" si="0"/>
        <v>193.90213232878131</v>
      </c>
    </row>
    <row r="28" spans="1:6" x14ac:dyDescent="0.3">
      <c r="A28" s="3">
        <v>65</v>
      </c>
      <c r="B28" s="2">
        <v>820</v>
      </c>
      <c r="C28" s="2">
        <v>42</v>
      </c>
      <c r="E28" s="3">
        <f t="shared" si="1"/>
        <v>18</v>
      </c>
      <c r="F28" s="4">
        <f t="shared" si="0"/>
        <v>210.99993339485002</v>
      </c>
    </row>
    <row r="29" spans="1:6" x14ac:dyDescent="0.3">
      <c r="A29" s="3">
        <v>70</v>
      </c>
      <c r="B29" s="2">
        <v>865</v>
      </c>
      <c r="C29" s="2">
        <v>32</v>
      </c>
      <c r="E29" s="3">
        <f t="shared" si="1"/>
        <v>19</v>
      </c>
      <c r="F29" s="4">
        <f t="shared" si="0"/>
        <v>228.56622690928532</v>
      </c>
    </row>
    <row r="30" spans="1:6" x14ac:dyDescent="0.3">
      <c r="E30" s="3">
        <f t="shared" si="1"/>
        <v>20</v>
      </c>
      <c r="F30" s="4">
        <f t="shared" si="0"/>
        <v>246.5344156829382</v>
      </c>
    </row>
    <row r="31" spans="1:6" x14ac:dyDescent="0.3">
      <c r="E31" s="3">
        <f t="shared" si="1"/>
        <v>21</v>
      </c>
      <c r="F31" s="4">
        <f t="shared" si="0"/>
        <v>264.83713082135529</v>
      </c>
    </row>
    <row r="32" spans="1:6" x14ac:dyDescent="0.3">
      <c r="E32" s="3">
        <f t="shared" si="1"/>
        <v>22</v>
      </c>
      <c r="F32" s="4">
        <f t="shared" si="0"/>
        <v>283.40709405937855</v>
      </c>
    </row>
    <row r="33" spans="1:6" x14ac:dyDescent="0.3">
      <c r="E33" s="3">
        <f t="shared" si="1"/>
        <v>23</v>
      </c>
      <c r="F33" s="4">
        <f t="shared" si="0"/>
        <v>302.17789962013597</v>
      </c>
    </row>
    <row r="34" spans="1:6" x14ac:dyDescent="0.3">
      <c r="E34" s="3">
        <f t="shared" si="1"/>
        <v>24</v>
      </c>
      <c r="F34" s="4">
        <f t="shared" si="0"/>
        <v>321.08470813904205</v>
      </c>
    </row>
    <row r="35" spans="1:6" x14ac:dyDescent="0.3">
      <c r="A35" s="3"/>
      <c r="E35" s="3">
        <f t="shared" si="1"/>
        <v>25</v>
      </c>
      <c r="F35" s="4">
        <f t="shared" si="0"/>
        <v>340.06484861570436</v>
      </c>
    </row>
    <row r="36" spans="1:6" x14ac:dyDescent="0.3">
      <c r="A36" s="3"/>
      <c r="E36" s="3">
        <f t="shared" si="1"/>
        <v>26</v>
      </c>
      <c r="F36" s="4">
        <f t="shared" si="0"/>
        <v>359.058327339203</v>
      </c>
    </row>
    <row r="37" spans="1:6" x14ac:dyDescent="0.3">
      <c r="A37" s="3"/>
      <c r="E37" s="3">
        <f t="shared" si="1"/>
        <v>27</v>
      </c>
      <c r="F37" s="4">
        <f t="shared" si="0"/>
        <v>378.00824524599034</v>
      </c>
    </row>
    <row r="38" spans="1:6" x14ac:dyDescent="0.3">
      <c r="E38" s="3">
        <f t="shared" si="1"/>
        <v>28</v>
      </c>
      <c r="F38" s="4">
        <f t="shared" si="0"/>
        <v>396.86112721190358</v>
      </c>
    </row>
    <row r="39" spans="1:6" x14ac:dyDescent="0.3">
      <c r="A39" s="3"/>
      <c r="E39" s="3">
        <f t="shared" si="1"/>
        <v>29</v>
      </c>
      <c r="F39" s="4">
        <f t="shared" si="0"/>
        <v>415.5671683682047</v>
      </c>
    </row>
    <row r="40" spans="1:6" x14ac:dyDescent="0.3">
      <c r="A40" s="3"/>
      <c r="E40" s="3">
        <f t="shared" si="1"/>
        <v>30</v>
      </c>
      <c r="F40" s="4">
        <f t="shared" si="0"/>
        <v>434.08040369866762</v>
      </c>
    </row>
    <row r="41" spans="1:6" x14ac:dyDescent="0.3">
      <c r="A41" s="3"/>
      <c r="E41" s="3">
        <f t="shared" si="1"/>
        <v>31</v>
      </c>
      <c r="F41" s="4">
        <f t="shared" si="0"/>
        <v>452.35880796294526</v>
      </c>
    </row>
    <row r="42" spans="1:6" x14ac:dyDescent="0.3">
      <c r="A42" s="3"/>
      <c r="E42" s="3">
        <f t="shared" si="1"/>
        <v>32</v>
      </c>
      <c r="F42" s="4">
        <f t="shared" si="0"/>
        <v>470.36433344877975</v>
      </c>
    </row>
    <row r="43" spans="1:6" x14ac:dyDescent="0.3">
      <c r="A43" s="3"/>
      <c r="E43" s="3">
        <f t="shared" si="1"/>
        <v>33</v>
      </c>
      <c r="F43" s="4">
        <f t="shared" si="0"/>
        <v>488.06289323232846</v>
      </c>
    </row>
    <row r="44" spans="1:6" x14ac:dyDescent="0.3">
      <c r="A44" s="3"/>
      <c r="E44" s="3">
        <f t="shared" si="1"/>
        <v>34</v>
      </c>
      <c r="F44" s="4">
        <f t="shared" si="0"/>
        <v>505.4242975717134</v>
      </c>
    </row>
    <row r="45" spans="1:6" x14ac:dyDescent="0.3">
      <c r="A45" s="3"/>
      <c r="E45" s="3">
        <f t="shared" si="1"/>
        <v>35</v>
      </c>
      <c r="F45" s="4">
        <f t="shared" si="0"/>
        <v>522.4221508211466</v>
      </c>
    </row>
    <row r="46" spans="1:6" x14ac:dyDescent="0.3">
      <c r="E46" s="3">
        <f t="shared" si="1"/>
        <v>36</v>
      </c>
      <c r="F46" s="4">
        <f t="shared" si="0"/>
        <v>539.03371587514607</v>
      </c>
    </row>
    <row r="47" spans="1:6" x14ac:dyDescent="0.3">
      <c r="E47" s="3">
        <f t="shared" si="1"/>
        <v>37</v>
      </c>
      <c r="F47" s="4">
        <f t="shared" si="0"/>
        <v>555.23975267322237</v>
      </c>
    </row>
    <row r="48" spans="1:6" x14ac:dyDescent="0.3">
      <c r="A48" s="3"/>
      <c r="E48" s="3">
        <f t="shared" si="1"/>
        <v>38</v>
      </c>
      <c r="F48" s="4">
        <f t="shared" si="0"/>
        <v>571.02433674877329</v>
      </c>
    </row>
    <row r="49" spans="1:6" x14ac:dyDescent="0.3">
      <c r="A49" s="3"/>
      <c r="E49" s="3">
        <f t="shared" si="1"/>
        <v>39</v>
      </c>
      <c r="F49" s="4">
        <f t="shared" si="0"/>
        <v>586.37466322034913</v>
      </c>
    </row>
    <row r="50" spans="1:6" x14ac:dyDescent="0.3">
      <c r="A50" s="3"/>
      <c r="E50" s="3">
        <f t="shared" si="1"/>
        <v>40</v>
      </c>
      <c r="F50" s="4">
        <f t="shared" si="0"/>
        <v>601.28084102253536</v>
      </c>
    </row>
    <row r="51" spans="1:6" x14ac:dyDescent="0.3">
      <c r="A51" s="3"/>
      <c r="E51" s="3">
        <f t="shared" si="1"/>
        <v>41</v>
      </c>
      <c r="F51" s="4">
        <f t="shared" si="0"/>
        <v>615.73568157638329</v>
      </c>
    </row>
    <row r="52" spans="1:6" x14ac:dyDescent="0.3">
      <c r="E52" s="3">
        <f t="shared" si="1"/>
        <v>42</v>
      </c>
      <c r="F52" s="4">
        <f t="shared" si="0"/>
        <v>629.73448552024524</v>
      </c>
    </row>
    <row r="53" spans="1:6" x14ac:dyDescent="0.3">
      <c r="A53" s="3"/>
      <c r="E53" s="3">
        <f t="shared" si="1"/>
        <v>43</v>
      </c>
      <c r="F53" s="4">
        <f t="shared" si="0"/>
        <v>643.2748305719939</v>
      </c>
    </row>
    <row r="54" spans="1:6" x14ac:dyDescent="0.3">
      <c r="A54" s="3"/>
      <c r="E54" s="3">
        <f t="shared" si="1"/>
        <v>44</v>
      </c>
      <c r="F54" s="4">
        <f t="shared" si="0"/>
        <v>656.35636308059816</v>
      </c>
    </row>
    <row r="55" spans="1:6" x14ac:dyDescent="0.3">
      <c r="A55" s="3"/>
      <c r="E55" s="3">
        <f t="shared" si="1"/>
        <v>45</v>
      </c>
      <c r="F55" s="4">
        <f t="shared" si="0"/>
        <v>668.98059535385698</v>
      </c>
    </row>
    <row r="56" spans="1:6" x14ac:dyDescent="0.3">
      <c r="A56" s="3"/>
      <c r="E56" s="3">
        <f t="shared" si="1"/>
        <v>46</v>
      </c>
      <c r="F56" s="4">
        <f t="shared" si="0"/>
        <v>681.15071042248837</v>
      </c>
    </row>
    <row r="57" spans="1:6" x14ac:dyDescent="0.3">
      <c r="A57" s="3"/>
      <c r="E57" s="3">
        <f t="shared" si="1"/>
        <v>47</v>
      </c>
      <c r="F57" s="4">
        <f t="shared" si="0"/>
        <v>692.87137551962974</v>
      </c>
    </row>
    <row r="58" spans="1:6" x14ac:dyDescent="0.3">
      <c r="A58" s="3"/>
      <c r="E58" s="3">
        <f t="shared" si="1"/>
        <v>48</v>
      </c>
      <c r="F58" s="4">
        <f t="shared" si="0"/>
        <v>704.14856521864431</v>
      </c>
    </row>
    <row r="59" spans="1:6" x14ac:dyDescent="0.3">
      <c r="E59" s="3">
        <f t="shared" si="1"/>
        <v>49</v>
      </c>
      <c r="F59" s="4">
        <f t="shared" si="0"/>
        <v>714.9893948793931</v>
      </c>
    </row>
    <row r="60" spans="1:6" x14ac:dyDescent="0.3">
      <c r="A60" s="3"/>
      <c r="E60" s="3">
        <f t="shared" si="1"/>
        <v>50</v>
      </c>
      <c r="F60" s="4">
        <f t="shared" si="0"/>
        <v>725.40196480148143</v>
      </c>
    </row>
    <row r="61" spans="1:6" x14ac:dyDescent="0.3">
      <c r="A61" s="3"/>
      <c r="E61" s="3">
        <f t="shared" si="1"/>
        <v>51</v>
      </c>
      <c r="F61" s="4">
        <f t="shared" si="0"/>
        <v>735.39521526959129</v>
      </c>
    </row>
    <row r="62" spans="1:6" x14ac:dyDescent="0.3">
      <c r="A62" s="3"/>
      <c r="E62" s="3">
        <f t="shared" si="1"/>
        <v>52</v>
      </c>
      <c r="F62" s="4">
        <f t="shared" si="0"/>
        <v>744.9787924976855</v>
      </c>
    </row>
    <row r="63" spans="1:6" x14ac:dyDescent="0.3">
      <c r="A63" s="3"/>
      <c r="E63" s="3">
        <f t="shared" si="1"/>
        <v>53</v>
      </c>
      <c r="F63" s="4">
        <f t="shared" si="0"/>
        <v>754.16292533230057</v>
      </c>
    </row>
    <row r="64" spans="1:6" x14ac:dyDescent="0.3">
      <c r="A64" s="3"/>
      <c r="E64" s="3">
        <f t="shared" si="1"/>
        <v>54</v>
      </c>
      <c r="F64" s="4">
        <f t="shared" si="0"/>
        <v>762.95831245697309</v>
      </c>
    </row>
    <row r="65" spans="1:6" x14ac:dyDescent="0.3">
      <c r="A65" s="3"/>
      <c r="E65" s="3">
        <f t="shared" si="1"/>
        <v>55</v>
      </c>
      <c r="F65" s="4">
        <f t="shared" si="0"/>
        <v>771.37601974678239</v>
      </c>
    </row>
    <row r="66" spans="1:6" x14ac:dyDescent="0.3">
      <c r="A66" s="3"/>
      <c r="E66" s="3">
        <f t="shared" si="1"/>
        <v>56</v>
      </c>
      <c r="F66" s="4">
        <f t="shared" si="0"/>
        <v>779.42738735089233</v>
      </c>
    </row>
    <row r="67" spans="1:6" x14ac:dyDescent="0.3">
      <c r="A67" s="3"/>
      <c r="E67" s="3">
        <f t="shared" si="1"/>
        <v>57</v>
      </c>
      <c r="F67" s="4">
        <f t="shared" si="0"/>
        <v>787.12394602886502</v>
      </c>
    </row>
    <row r="68" spans="1:6" x14ac:dyDescent="0.3">
      <c r="A68" s="3"/>
      <c r="E68" s="3">
        <f t="shared" si="1"/>
        <v>58</v>
      </c>
      <c r="F68" s="4">
        <f t="shared" si="0"/>
        <v>794.47734223066993</v>
      </c>
    </row>
    <row r="69" spans="1:6" x14ac:dyDescent="0.3">
      <c r="A69" s="3"/>
      <c r="E69" s="3">
        <f t="shared" si="1"/>
        <v>59</v>
      </c>
      <c r="F69" s="4">
        <f t="shared" si="0"/>
        <v>801.49927138819226</v>
      </c>
    </row>
    <row r="70" spans="1:6" x14ac:dyDescent="0.3">
      <c r="A70" s="3"/>
      <c r="E70" s="3">
        <f t="shared" si="1"/>
        <v>60</v>
      </c>
      <c r="F70" s="4">
        <f t="shared" si="0"/>
        <v>808.20141887540979</v>
      </c>
    </row>
    <row r="71" spans="1:6" x14ac:dyDescent="0.3">
      <c r="E71" s="3">
        <f t="shared" si="1"/>
        <v>61</v>
      </c>
      <c r="F71" s="4">
        <f t="shared" si="0"/>
        <v>814.59540809321845</v>
      </c>
    </row>
    <row r="72" spans="1:6" x14ac:dyDescent="0.3">
      <c r="E72" s="3">
        <f t="shared" si="1"/>
        <v>62</v>
      </c>
      <c r="F72" s="4">
        <f t="shared" si="0"/>
        <v>820.69275514137053</v>
      </c>
    </row>
    <row r="73" spans="1:6" x14ac:dyDescent="0.3">
      <c r="E73" s="3">
        <f t="shared" si="1"/>
        <v>63</v>
      </c>
      <c r="F73" s="4">
        <f t="shared" si="0"/>
        <v>826.50482955255075</v>
      </c>
    </row>
    <row r="74" spans="1:6" x14ac:dyDescent="0.3">
      <c r="E74" s="3">
        <f t="shared" si="1"/>
        <v>64</v>
      </c>
      <c r="F74" s="4">
        <f t="shared" si="0"/>
        <v>832.04282058094395</v>
      </c>
    </row>
    <row r="75" spans="1:6" x14ac:dyDescent="0.3">
      <c r="E75" s="3">
        <f t="shared" si="1"/>
        <v>65</v>
      </c>
      <c r="F75" s="4">
        <f t="shared" ref="F75:F130" si="2">$F$2*EXP((-1)*EXP(((($F$3*$F$5)*(($F$4-E75)/$F$2))+1)))</f>
        <v>837.31770855851039</v>
      </c>
    </row>
    <row r="76" spans="1:6" x14ac:dyDescent="0.3">
      <c r="E76" s="3">
        <f t="shared" ref="E76:E119" si="3">E75+1</f>
        <v>66</v>
      </c>
      <c r="F76" s="4">
        <f t="shared" si="2"/>
        <v>842.34024085566091</v>
      </c>
    </row>
    <row r="77" spans="1:6" x14ac:dyDescent="0.3">
      <c r="E77" s="3">
        <f t="shared" si="3"/>
        <v>67</v>
      </c>
      <c r="F77" s="4">
        <f t="shared" si="2"/>
        <v>847.12091200820998</v>
      </c>
    </row>
    <row r="78" spans="1:6" x14ac:dyDescent="0.3">
      <c r="E78" s="3">
        <f t="shared" si="3"/>
        <v>68</v>
      </c>
      <c r="F78" s="4">
        <f t="shared" si="2"/>
        <v>851.66994759873307</v>
      </c>
    </row>
    <row r="79" spans="1:6" x14ac:dyDescent="0.3">
      <c r="E79" s="3">
        <f t="shared" si="3"/>
        <v>69</v>
      </c>
      <c r="F79" s="4">
        <f t="shared" si="2"/>
        <v>855.99729150716257</v>
      </c>
    </row>
    <row r="80" spans="1:6" x14ac:dyDescent="0.3">
      <c r="E80" s="3">
        <f t="shared" si="3"/>
        <v>70</v>
      </c>
      <c r="F80" s="4">
        <f t="shared" si="2"/>
        <v>860.11259617216933</v>
      </c>
    </row>
    <row r="81" spans="5:6" x14ac:dyDescent="0.3">
      <c r="E81" s="3">
        <f t="shared" si="3"/>
        <v>71</v>
      </c>
      <c r="F81" s="4">
        <f t="shared" si="2"/>
        <v>864.02521553121778</v>
      </c>
    </row>
    <row r="82" spans="5:6" x14ac:dyDescent="0.3">
      <c r="E82" s="3">
        <f t="shared" si="3"/>
        <v>72</v>
      </c>
      <c r="F82" s="4">
        <f t="shared" si="2"/>
        <v>867.74420033286151</v>
      </c>
    </row>
    <row r="83" spans="5:6" x14ac:dyDescent="0.3">
      <c r="E83" s="3">
        <f t="shared" si="3"/>
        <v>73</v>
      </c>
      <c r="F83" s="4">
        <f t="shared" si="2"/>
        <v>871.27829553964023</v>
      </c>
    </row>
    <row r="84" spans="5:6" x14ac:dyDescent="0.3">
      <c r="E84" s="3">
        <f t="shared" si="3"/>
        <v>74</v>
      </c>
      <c r="F84" s="4">
        <f t="shared" si="2"/>
        <v>874.63593956367333</v>
      </c>
    </row>
    <row r="85" spans="5:6" x14ac:dyDescent="0.3">
      <c r="E85" s="3">
        <f t="shared" si="3"/>
        <v>75</v>
      </c>
      <c r="F85" s="4">
        <f t="shared" si="2"/>
        <v>877.82526509962236</v>
      </c>
    </row>
    <row r="86" spans="5:6" x14ac:dyDescent="0.3">
      <c r="E86" s="3">
        <f t="shared" si="3"/>
        <v>76</v>
      </c>
      <c r="F86" s="4">
        <f t="shared" si="2"/>
        <v>880.85410134101653</v>
      </c>
    </row>
    <row r="87" spans="5:6" x14ac:dyDescent="0.3">
      <c r="E87" s="3">
        <f t="shared" si="3"/>
        <v>77</v>
      </c>
      <c r="F87" s="4">
        <f t="shared" si="2"/>
        <v>883.72997738597383</v>
      </c>
    </row>
    <row r="88" spans="5:6" x14ac:dyDescent="0.3">
      <c r="E88" s="3">
        <f t="shared" si="3"/>
        <v>78</v>
      </c>
      <c r="F88" s="4">
        <f t="shared" si="2"/>
        <v>886.46012665708861</v>
      </c>
    </row>
    <row r="89" spans="5:6" x14ac:dyDescent="0.3">
      <c r="E89" s="3">
        <f t="shared" si="3"/>
        <v>79</v>
      </c>
      <c r="F89" s="4">
        <f t="shared" si="2"/>
        <v>889.05149217768951</v>
      </c>
    </row>
    <row r="90" spans="5:6" x14ac:dyDescent="0.3">
      <c r="E90" s="3">
        <f t="shared" si="3"/>
        <v>80</v>
      </c>
      <c r="F90" s="4">
        <f t="shared" si="2"/>
        <v>891.5107325628403</v>
      </c>
    </row>
    <row r="91" spans="5:6" x14ac:dyDescent="0.3">
      <c r="E91" s="3">
        <f t="shared" si="3"/>
        <v>81</v>
      </c>
      <c r="F91" s="4">
        <f t="shared" si="2"/>
        <v>893.84422859838048</v>
      </c>
    </row>
    <row r="92" spans="5:6" x14ac:dyDescent="0.3">
      <c r="E92" s="3">
        <f t="shared" si="3"/>
        <v>82</v>
      </c>
      <c r="F92" s="4">
        <f t="shared" si="2"/>
        <v>896.05809029503632</v>
      </c>
    </row>
    <row r="93" spans="5:6" x14ac:dyDescent="0.3">
      <c r="E93" s="3">
        <f t="shared" si="3"/>
        <v>83</v>
      </c>
      <c r="F93" s="4">
        <f t="shared" si="2"/>
        <v>898.15816431723613</v>
      </c>
    </row>
    <row r="94" spans="5:6" x14ac:dyDescent="0.3">
      <c r="E94" s="3">
        <f t="shared" si="3"/>
        <v>84</v>
      </c>
      <c r="F94" s="4">
        <f t="shared" si="2"/>
        <v>900.15004169777581</v>
      </c>
    </row>
    <row r="95" spans="5:6" x14ac:dyDescent="0.3">
      <c r="E95" s="3">
        <f t="shared" si="3"/>
        <v>85</v>
      </c>
      <c r="F95" s="4">
        <f t="shared" si="2"/>
        <v>902.03906575998678</v>
      </c>
    </row>
    <row r="96" spans="5:6" x14ac:dyDescent="0.3">
      <c r="E96" s="3">
        <f t="shared" si="3"/>
        <v>86</v>
      </c>
      <c r="F96" s="4">
        <f t="shared" si="2"/>
        <v>903.83034017860086</v>
      </c>
    </row>
    <row r="97" spans="5:6" x14ac:dyDescent="0.3">
      <c r="E97" s="3">
        <f t="shared" si="3"/>
        <v>87</v>
      </c>
      <c r="F97" s="4">
        <f t="shared" si="2"/>
        <v>905.52873711916288</v>
      </c>
    </row>
    <row r="98" spans="5:6" x14ac:dyDescent="0.3">
      <c r="E98" s="3">
        <f t="shared" si="3"/>
        <v>88</v>
      </c>
      <c r="F98" s="4">
        <f t="shared" si="2"/>
        <v>907.13890540366492</v>
      </c>
    </row>
    <row r="99" spans="5:6" x14ac:dyDescent="0.3">
      <c r="E99" s="3">
        <f t="shared" si="3"/>
        <v>89</v>
      </c>
      <c r="F99" s="4">
        <f t="shared" si="2"/>
        <v>908.66527865713169</v>
      </c>
    </row>
    <row r="100" spans="5:6" x14ac:dyDescent="0.3">
      <c r="E100" s="3">
        <f t="shared" si="3"/>
        <v>90</v>
      </c>
      <c r="F100" s="4">
        <f t="shared" si="2"/>
        <v>910.1120833962359</v>
      </c>
    </row>
    <row r="101" spans="5:6" x14ac:dyDescent="0.3">
      <c r="E101" s="3">
        <f t="shared" si="3"/>
        <v>91</v>
      </c>
      <c r="F101" s="4">
        <f t="shared" si="2"/>
        <v>911.48334702671286</v>
      </c>
    </row>
    <row r="102" spans="5:6" x14ac:dyDescent="0.3">
      <c r="E102" s="3">
        <f t="shared" si="3"/>
        <v>92</v>
      </c>
      <c r="F102" s="4">
        <f t="shared" si="2"/>
        <v>912.78290572143931</v>
      </c>
    </row>
    <row r="103" spans="5:6" x14ac:dyDescent="0.3">
      <c r="E103" s="3">
        <f t="shared" si="3"/>
        <v>93</v>
      </c>
      <c r="F103" s="4">
        <f t="shared" si="2"/>
        <v>914.01441215558941</v>
      </c>
    </row>
    <row r="104" spans="5:6" x14ac:dyDescent="0.3">
      <c r="E104" s="3">
        <f t="shared" si="3"/>
        <v>94</v>
      </c>
      <c r="F104" s="4">
        <f t="shared" si="2"/>
        <v>915.18134307932144</v>
      </c>
    </row>
    <row r="105" spans="5:6" x14ac:dyDescent="0.3">
      <c r="E105" s="3">
        <f t="shared" si="3"/>
        <v>95</v>
      </c>
      <c r="F105" s="4">
        <f t="shared" si="2"/>
        <v>916.28700671204649</v>
      </c>
    </row>
    <row r="106" spans="5:6" x14ac:dyDescent="0.3">
      <c r="E106" s="3">
        <f t="shared" si="3"/>
        <v>96</v>
      </c>
      <c r="F106" s="4">
        <f t="shared" si="2"/>
        <v>917.33454994550016</v>
      </c>
    </row>
    <row r="107" spans="5:6" x14ac:dyDescent="0.3">
      <c r="E107" s="3">
        <f t="shared" si="3"/>
        <v>97</v>
      </c>
      <c r="F107" s="4">
        <f t="shared" si="2"/>
        <v>918.32696534564263</v>
      </c>
    </row>
    <row r="108" spans="5:6" x14ac:dyDescent="0.3">
      <c r="E108" s="3">
        <f t="shared" si="3"/>
        <v>98</v>
      </c>
      <c r="F108" s="4">
        <f t="shared" si="2"/>
        <v>919.26709794587816</v>
      </c>
    </row>
    <row r="109" spans="5:6" x14ac:dyDescent="0.3">
      <c r="E109" s="3">
        <f t="shared" si="3"/>
        <v>99</v>
      </c>
      <c r="F109" s="4">
        <f t="shared" si="2"/>
        <v>920.1576518262342</v>
      </c>
    </row>
    <row r="110" spans="5:6" x14ac:dyDescent="0.3">
      <c r="E110" s="3">
        <f t="shared" si="3"/>
        <v>100</v>
      </c>
      <c r="F110" s="4">
        <f t="shared" si="2"/>
        <v>921.00119647503004</v>
      </c>
    </row>
    <row r="111" spans="5:6" x14ac:dyDescent="0.3">
      <c r="E111" s="3">
        <f t="shared" si="3"/>
        <v>101</v>
      </c>
      <c r="F111" s="4">
        <f t="shared" si="2"/>
        <v>921.80017293119477</v>
      </c>
    </row>
    <row r="112" spans="5:6" x14ac:dyDescent="0.3">
      <c r="E112" s="3">
        <f t="shared" si="3"/>
        <v>102</v>
      </c>
      <c r="F112" s="4">
        <f t="shared" si="2"/>
        <v>922.55689970680498</v>
      </c>
    </row>
    <row r="113" spans="5:6" x14ac:dyDescent="0.3">
      <c r="E113" s="3">
        <f t="shared" si="3"/>
        <v>103</v>
      </c>
      <c r="F113" s="4">
        <f t="shared" si="2"/>
        <v>923.2735784906331</v>
      </c>
    </row>
    <row r="114" spans="5:6" x14ac:dyDescent="0.3">
      <c r="E114" s="3">
        <f t="shared" si="3"/>
        <v>104</v>
      </c>
      <c r="F114" s="4">
        <f t="shared" si="2"/>
        <v>923.95229963452573</v>
      </c>
    </row>
    <row r="115" spans="5:6" x14ac:dyDescent="0.3">
      <c r="E115" s="3">
        <f t="shared" si="3"/>
        <v>105</v>
      </c>
      <c r="F115" s="4">
        <f t="shared" si="2"/>
        <v>924.59504742531783</v>
      </c>
    </row>
    <row r="116" spans="5:6" x14ac:dyDescent="0.3">
      <c r="E116" s="3">
        <f t="shared" si="3"/>
        <v>106</v>
      </c>
      <c r="F116" s="4">
        <f t="shared" si="2"/>
        <v>925.2037051457221</v>
      </c>
    </row>
    <row r="117" spans="5:6" x14ac:dyDescent="0.3">
      <c r="E117" s="3">
        <f t="shared" si="3"/>
        <v>107</v>
      </c>
      <c r="F117" s="4">
        <f t="shared" si="2"/>
        <v>925.78005992825251</v>
      </c>
    </row>
    <row r="118" spans="5:6" x14ac:dyDescent="0.3">
      <c r="E118" s="3">
        <f t="shared" si="3"/>
        <v>108</v>
      </c>
      <c r="F118" s="4">
        <f t="shared" si="2"/>
        <v>926.32580740673927</v>
      </c>
    </row>
    <row r="119" spans="5:6" x14ac:dyDescent="0.3">
      <c r="E119" s="3">
        <f t="shared" si="3"/>
        <v>109</v>
      </c>
      <c r="F119" s="4">
        <f t="shared" si="2"/>
        <v>926.84255617040753</v>
      </c>
    </row>
    <row r="120" spans="5:6" x14ac:dyDescent="0.3">
      <c r="E120" s="3">
        <f>E119+1</f>
        <v>110</v>
      </c>
      <c r="F120" s="4">
        <f t="shared" si="2"/>
        <v>927.3318320258079</v>
      </c>
    </row>
    <row r="121" spans="5:6" x14ac:dyDescent="0.3">
      <c r="E121" s="3">
        <f t="shared" ref="E121:E125" si="4">E120+1</f>
        <v>111</v>
      </c>
      <c r="F121" s="4">
        <f t="shared" si="2"/>
        <v>927.79508207213939</v>
      </c>
    </row>
    <row r="122" spans="5:6" x14ac:dyDescent="0.3">
      <c r="E122" s="3">
        <f t="shared" si="4"/>
        <v>112</v>
      </c>
      <c r="F122" s="4">
        <f t="shared" si="2"/>
        <v>928.23367859568464</v>
      </c>
    </row>
    <row r="123" spans="5:6" x14ac:dyDescent="0.3">
      <c r="E123" s="3">
        <f t="shared" si="4"/>
        <v>113</v>
      </c>
      <c r="F123" s="4">
        <f t="shared" si="2"/>
        <v>928.6489227892032</v>
      </c>
    </row>
    <row r="124" spans="5:6" x14ac:dyDescent="0.3">
      <c r="E124" s="3">
        <f t="shared" si="4"/>
        <v>114</v>
      </c>
      <c r="F124" s="4">
        <f t="shared" si="2"/>
        <v>929.04204830220499</v>
      </c>
    </row>
    <row r="125" spans="5:6" x14ac:dyDescent="0.3">
      <c r="E125" s="3">
        <f t="shared" si="4"/>
        <v>115</v>
      </c>
      <c r="F125" s="4">
        <f t="shared" si="2"/>
        <v>929.41422462806077</v>
      </c>
    </row>
    <row r="126" spans="5:6" x14ac:dyDescent="0.3">
      <c r="E126" s="3">
        <f>E125+1</f>
        <v>116</v>
      </c>
      <c r="F126" s="4">
        <f t="shared" si="2"/>
        <v>929.76656033389668</v>
      </c>
    </row>
    <row r="127" spans="5:6" x14ac:dyDescent="0.3">
      <c r="E127" s="3">
        <f t="shared" ref="E127:E130" si="5">E126+1</f>
        <v>117</v>
      </c>
      <c r="F127" s="4">
        <f t="shared" si="2"/>
        <v>930.10010613919553</v>
      </c>
    </row>
    <row r="128" spans="5:6" x14ac:dyDescent="0.3">
      <c r="E128" s="3">
        <f t="shared" si="5"/>
        <v>118</v>
      </c>
      <c r="F128" s="4">
        <f t="shared" si="2"/>
        <v>930.41585784895494</v>
      </c>
    </row>
    <row r="129" spans="5:6" x14ac:dyDescent="0.3">
      <c r="E129" s="3">
        <f t="shared" si="5"/>
        <v>119</v>
      </c>
      <c r="F129" s="4">
        <f t="shared" si="2"/>
        <v>930.71475914717735</v>
      </c>
    </row>
    <row r="130" spans="5:6" x14ac:dyDescent="0.3">
      <c r="E130" s="3">
        <f t="shared" si="5"/>
        <v>120</v>
      </c>
      <c r="F130" s="4">
        <f t="shared" si="2"/>
        <v>930.99770425635995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41DB6-29B1-F744-8612-9CD38099BBDC}">
  <dimension ref="A1:F70"/>
  <sheetViews>
    <sheetView zoomScale="120" zoomScaleNormal="120" workbookViewId="0">
      <selection sqref="A1:A2"/>
    </sheetView>
  </sheetViews>
  <sheetFormatPr defaultColWidth="11.19921875" defaultRowHeight="15.6" x14ac:dyDescent="0.3"/>
  <cols>
    <col min="1" max="1" width="10.796875"/>
    <col min="2" max="2" width="20.19921875" customWidth="1"/>
  </cols>
  <sheetData>
    <row r="1" spans="1:3" x14ac:dyDescent="0.3">
      <c r="A1" s="2" t="s">
        <v>14</v>
      </c>
    </row>
    <row r="2" spans="1:3" x14ac:dyDescent="0.3">
      <c r="A2" s="2" t="s">
        <v>21</v>
      </c>
    </row>
    <row r="8" spans="1:3" x14ac:dyDescent="0.3">
      <c r="A8" t="s">
        <v>3</v>
      </c>
      <c r="B8" t="s">
        <v>11</v>
      </c>
      <c r="C8" t="s">
        <v>17</v>
      </c>
    </row>
    <row r="9" spans="1:3" x14ac:dyDescent="0.3">
      <c r="A9" t="s">
        <v>0</v>
      </c>
      <c r="B9" t="s">
        <v>16</v>
      </c>
    </row>
    <row r="10" spans="1:3" x14ac:dyDescent="0.3">
      <c r="A10" s="1">
        <v>0</v>
      </c>
    </row>
    <row r="11" spans="1:3" x14ac:dyDescent="0.3">
      <c r="A11" s="1">
        <v>1</v>
      </c>
      <c r="B11">
        <v>0.8</v>
      </c>
      <c r="C11">
        <v>0.2</v>
      </c>
    </row>
    <row r="12" spans="1:3" x14ac:dyDescent="0.3">
      <c r="A12" s="1">
        <v>2</v>
      </c>
      <c r="B12">
        <v>1.3</v>
      </c>
      <c r="C12">
        <v>0.3</v>
      </c>
    </row>
    <row r="13" spans="1:3" x14ac:dyDescent="0.3">
      <c r="A13" s="1">
        <v>3</v>
      </c>
      <c r="B13">
        <v>1.6</v>
      </c>
      <c r="C13">
        <v>0.3</v>
      </c>
    </row>
    <row r="14" spans="1:3" x14ac:dyDescent="0.3">
      <c r="A14" s="1">
        <v>4</v>
      </c>
      <c r="B14">
        <v>1.9</v>
      </c>
      <c r="C14">
        <v>0.5</v>
      </c>
    </row>
    <row r="15" spans="1:3" x14ac:dyDescent="0.3">
      <c r="A15" s="1">
        <v>7</v>
      </c>
      <c r="B15">
        <v>2.2000000000000002</v>
      </c>
      <c r="C15">
        <v>0.3</v>
      </c>
    </row>
    <row r="16" spans="1:3" x14ac:dyDescent="0.3">
      <c r="A16" s="1">
        <v>8</v>
      </c>
      <c r="B16">
        <v>2.4</v>
      </c>
      <c r="C16">
        <v>0.2</v>
      </c>
    </row>
    <row r="17" spans="1:6" x14ac:dyDescent="0.3">
      <c r="A17" s="1"/>
    </row>
    <row r="18" spans="1:6" x14ac:dyDescent="0.3">
      <c r="A18" s="1"/>
    </row>
    <row r="19" spans="1:6" x14ac:dyDescent="0.3">
      <c r="A19" s="1"/>
    </row>
    <row r="20" spans="1:6" x14ac:dyDescent="0.3">
      <c r="A20" s="1"/>
    </row>
    <row r="21" spans="1:6" x14ac:dyDescent="0.3">
      <c r="A21" s="1"/>
    </row>
    <row r="22" spans="1:6" x14ac:dyDescent="0.3">
      <c r="A22" s="1"/>
    </row>
    <row r="23" spans="1:6" x14ac:dyDescent="0.3">
      <c r="A23" s="1"/>
    </row>
    <row r="24" spans="1:6" x14ac:dyDescent="0.3">
      <c r="A24" s="1"/>
    </row>
    <row r="25" spans="1:6" x14ac:dyDescent="0.3">
      <c r="A25" s="1"/>
    </row>
    <row r="26" spans="1:6" x14ac:dyDescent="0.3">
      <c r="A26" s="1"/>
    </row>
    <row r="27" spans="1:6" x14ac:dyDescent="0.3">
      <c r="A27" s="1"/>
    </row>
    <row r="28" spans="1:6" x14ac:dyDescent="0.3">
      <c r="A28" s="1"/>
    </row>
    <row r="29" spans="1:6" x14ac:dyDescent="0.3">
      <c r="A29" s="1"/>
    </row>
    <row r="30" spans="1:6" x14ac:dyDescent="0.3">
      <c r="A30" s="1"/>
    </row>
    <row r="31" spans="1:6" x14ac:dyDescent="0.3">
      <c r="A31" s="3"/>
      <c r="B31" s="2"/>
      <c r="C31" s="2"/>
      <c r="D31" s="2"/>
      <c r="E31" s="2"/>
      <c r="F31" s="2"/>
    </row>
    <row r="32" spans="1:6" x14ac:dyDescent="0.3">
      <c r="A32" s="3"/>
      <c r="B32" s="2"/>
      <c r="C32" s="2"/>
      <c r="D32" s="2"/>
      <c r="E32" s="2"/>
      <c r="F32" s="2"/>
    </row>
    <row r="33" spans="1:6" x14ac:dyDescent="0.3">
      <c r="A33" s="3"/>
      <c r="B33" s="2"/>
      <c r="C33" s="2"/>
      <c r="D33" s="2"/>
      <c r="E33" s="2"/>
      <c r="F33" s="2"/>
    </row>
    <row r="34" spans="1:6" x14ac:dyDescent="0.3">
      <c r="A34" s="3"/>
      <c r="B34" s="2"/>
      <c r="C34" s="2"/>
      <c r="D34" s="2"/>
      <c r="E34" s="2"/>
      <c r="F34" s="2"/>
    </row>
    <row r="35" spans="1:6" x14ac:dyDescent="0.3">
      <c r="A35" s="3"/>
      <c r="B35" s="2"/>
      <c r="C35" s="2"/>
      <c r="D35" s="2"/>
      <c r="E35" s="2"/>
      <c r="F35" s="2"/>
    </row>
    <row r="36" spans="1:6" x14ac:dyDescent="0.3">
      <c r="A36" s="3"/>
      <c r="B36" s="2"/>
      <c r="C36" s="2"/>
      <c r="D36" s="2"/>
      <c r="E36" s="2"/>
      <c r="F36" s="2"/>
    </row>
    <row r="37" spans="1:6" x14ac:dyDescent="0.3">
      <c r="A37" s="3"/>
      <c r="B37" s="2"/>
      <c r="C37" s="2"/>
      <c r="D37" s="2"/>
      <c r="E37" s="2"/>
      <c r="F37" s="2"/>
    </row>
    <row r="38" spans="1:6" x14ac:dyDescent="0.3">
      <c r="A38" s="2"/>
      <c r="B38" s="2"/>
      <c r="C38" s="2"/>
      <c r="D38" s="2"/>
      <c r="E38" s="2"/>
      <c r="F38" s="2"/>
    </row>
    <row r="39" spans="1:6" x14ac:dyDescent="0.3">
      <c r="A39" s="3"/>
      <c r="B39" s="2"/>
      <c r="C39" s="2"/>
      <c r="D39" s="2"/>
      <c r="E39" s="2"/>
      <c r="F39" s="2"/>
    </row>
    <row r="40" spans="1:6" x14ac:dyDescent="0.3">
      <c r="A40" s="3"/>
      <c r="B40" s="2"/>
      <c r="C40" s="2"/>
      <c r="D40" s="2"/>
      <c r="E40" s="2"/>
      <c r="F40" s="2"/>
    </row>
    <row r="41" spans="1:6" x14ac:dyDescent="0.3">
      <c r="A41" s="3"/>
      <c r="B41" s="2"/>
      <c r="C41" s="2"/>
      <c r="D41" s="2"/>
      <c r="E41" s="2"/>
      <c r="F41" s="2"/>
    </row>
    <row r="42" spans="1:6" x14ac:dyDescent="0.3">
      <c r="A42" s="1"/>
    </row>
    <row r="43" spans="1:6" x14ac:dyDescent="0.3">
      <c r="A43" s="1"/>
    </row>
    <row r="44" spans="1:6" x14ac:dyDescent="0.3">
      <c r="A44" s="1"/>
    </row>
    <row r="45" spans="1:6" x14ac:dyDescent="0.3">
      <c r="A45" s="1"/>
    </row>
    <row r="48" spans="1:6" x14ac:dyDescent="0.3">
      <c r="A48" s="1"/>
    </row>
    <row r="49" spans="1:1" x14ac:dyDescent="0.3">
      <c r="A49" s="1"/>
    </row>
    <row r="50" spans="1:1" x14ac:dyDescent="0.3">
      <c r="A50" s="1"/>
    </row>
    <row r="51" spans="1:1" x14ac:dyDescent="0.3">
      <c r="A51" s="1"/>
    </row>
    <row r="53" spans="1:1" x14ac:dyDescent="0.3">
      <c r="A53" s="1"/>
    </row>
    <row r="54" spans="1:1" x14ac:dyDescent="0.3">
      <c r="A54" s="1"/>
    </row>
    <row r="55" spans="1:1" x14ac:dyDescent="0.3">
      <c r="A55" s="1"/>
    </row>
    <row r="56" spans="1:1" x14ac:dyDescent="0.3">
      <c r="A56" s="1"/>
    </row>
    <row r="57" spans="1:1" x14ac:dyDescent="0.3">
      <c r="A57" s="1"/>
    </row>
    <row r="58" spans="1:1" x14ac:dyDescent="0.3">
      <c r="A58" s="1"/>
    </row>
    <row r="60" spans="1:1" x14ac:dyDescent="0.3">
      <c r="A60" s="1"/>
    </row>
    <row r="61" spans="1:1" x14ac:dyDescent="0.3">
      <c r="A61" s="1"/>
    </row>
    <row r="62" spans="1:1" x14ac:dyDescent="0.3">
      <c r="A62" s="1"/>
    </row>
    <row r="63" spans="1:1" x14ac:dyDescent="0.3">
      <c r="A63" s="1"/>
    </row>
    <row r="64" spans="1:1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9DCDC-7079-BA45-8ABE-C57BBB2ACE4B}">
  <dimension ref="A1:K130"/>
  <sheetViews>
    <sheetView zoomScale="80" zoomScaleNormal="80" workbookViewId="0">
      <selection activeCell="B9" sqref="B9"/>
    </sheetView>
  </sheetViews>
  <sheetFormatPr defaultColWidth="11.19921875" defaultRowHeight="15.6" x14ac:dyDescent="0.3"/>
  <cols>
    <col min="1" max="1" width="12.3984375" style="2" bestFit="1" customWidth="1"/>
    <col min="2" max="2" width="17.796875" style="2" bestFit="1" customWidth="1"/>
    <col min="3" max="4" width="11.19921875" style="2"/>
    <col min="5" max="5" width="10.796875" style="3"/>
    <col min="6" max="6" width="17.796875" style="3" bestFit="1" customWidth="1"/>
    <col min="7" max="16384" width="11.19921875" style="2"/>
  </cols>
  <sheetData>
    <row r="1" spans="1:6" x14ac:dyDescent="0.3">
      <c r="A1" s="2" t="s">
        <v>19</v>
      </c>
    </row>
    <row r="2" spans="1:6" x14ac:dyDescent="0.3">
      <c r="A2" s="2" t="s">
        <v>20</v>
      </c>
      <c r="E2" s="3" t="s">
        <v>6</v>
      </c>
      <c r="F2" s="3">
        <v>629</v>
      </c>
    </row>
    <row r="3" spans="1:6" x14ac:dyDescent="0.3">
      <c r="E3" s="3" t="s">
        <v>7</v>
      </c>
      <c r="F3" s="3">
        <v>8.8000000000000007</v>
      </c>
    </row>
    <row r="4" spans="1:6" x14ac:dyDescent="0.3">
      <c r="E4" s="3" t="s">
        <v>8</v>
      </c>
      <c r="F4" s="3">
        <v>12</v>
      </c>
    </row>
    <row r="5" spans="1:6" x14ac:dyDescent="0.3">
      <c r="E5" s="3" t="s">
        <v>10</v>
      </c>
      <c r="F5" s="3">
        <v>2.718</v>
      </c>
    </row>
    <row r="7" spans="1:6" x14ac:dyDescent="0.3">
      <c r="E7" s="3" t="s">
        <v>4</v>
      </c>
    </row>
    <row r="8" spans="1:6" x14ac:dyDescent="0.3">
      <c r="A8" s="2" t="s">
        <v>3</v>
      </c>
      <c r="B8" s="2" t="s">
        <v>11</v>
      </c>
      <c r="C8" s="2" t="s">
        <v>17</v>
      </c>
      <c r="E8" s="3" t="s">
        <v>2</v>
      </c>
    </row>
    <row r="9" spans="1:6" x14ac:dyDescent="0.3">
      <c r="A9" s="2" t="s">
        <v>0</v>
      </c>
      <c r="B9" s="2" t="s">
        <v>13</v>
      </c>
      <c r="E9" s="3" t="s">
        <v>0</v>
      </c>
      <c r="F9" s="2" t="s">
        <v>13</v>
      </c>
    </row>
    <row r="10" spans="1:6" x14ac:dyDescent="0.3">
      <c r="A10" s="3">
        <v>0</v>
      </c>
      <c r="D10" s="3"/>
      <c r="E10" s="3">
        <v>0</v>
      </c>
      <c r="F10" s="3">
        <f>$F$2*EXP((-1)*EXP(((($F$3*$F$5)*(($F$4-E10)/$F$2))+1)))</f>
        <v>8.6194311852944114</v>
      </c>
    </row>
    <row r="11" spans="1:6" x14ac:dyDescent="0.3">
      <c r="A11" s="3">
        <v>1</v>
      </c>
      <c r="B11" s="2">
        <v>8</v>
      </c>
      <c r="C11" s="2">
        <v>5</v>
      </c>
      <c r="D11" s="3"/>
      <c r="E11" s="3">
        <f>E10+1</f>
        <v>1</v>
      </c>
      <c r="F11" s="3">
        <f t="shared" ref="F11:F74" si="0">$F$2*EXP((-1)*EXP(((($F$3*$F$5)*(($F$4-E11)/$F$2))+1)))</f>
        <v>10.115738162097728</v>
      </c>
    </row>
    <row r="12" spans="1:6" x14ac:dyDescent="0.3">
      <c r="A12" s="3">
        <v>2</v>
      </c>
      <c r="B12" s="2">
        <v>10</v>
      </c>
      <c r="C12" s="2">
        <v>5</v>
      </c>
      <c r="D12" s="3"/>
      <c r="E12" s="3">
        <f t="shared" ref="E12:E75" si="1">E11+1</f>
        <v>2</v>
      </c>
      <c r="F12" s="3">
        <f t="shared" si="0"/>
        <v>11.801104310625371</v>
      </c>
    </row>
    <row r="13" spans="1:6" x14ac:dyDescent="0.3">
      <c r="A13" s="3">
        <v>4</v>
      </c>
      <c r="B13" s="2">
        <v>12</v>
      </c>
      <c r="C13" s="2">
        <v>10</v>
      </c>
      <c r="D13" s="3"/>
      <c r="E13" s="3">
        <f t="shared" si="1"/>
        <v>3</v>
      </c>
      <c r="F13" s="3">
        <f t="shared" si="0"/>
        <v>13.688334199690541</v>
      </c>
    </row>
    <row r="14" spans="1:6" x14ac:dyDescent="0.3">
      <c r="A14" s="3">
        <v>8</v>
      </c>
      <c r="B14" s="2">
        <v>22</v>
      </c>
      <c r="C14" s="2">
        <v>10</v>
      </c>
      <c r="D14" s="3"/>
      <c r="E14" s="3">
        <f t="shared" si="1"/>
        <v>4</v>
      </c>
      <c r="F14" s="3">
        <f t="shared" si="0"/>
        <v>15.789726399916574</v>
      </c>
    </row>
    <row r="15" spans="1:6" x14ac:dyDescent="0.3">
      <c r="A15" s="3">
        <v>14</v>
      </c>
      <c r="B15" s="2">
        <v>40</v>
      </c>
      <c r="C15" s="2">
        <v>18</v>
      </c>
      <c r="D15" s="3"/>
      <c r="E15" s="3">
        <f t="shared" si="1"/>
        <v>5</v>
      </c>
      <c r="F15" s="3">
        <f t="shared" si="0"/>
        <v>18.11691972373912</v>
      </c>
    </row>
    <row r="16" spans="1:6" x14ac:dyDescent="0.3">
      <c r="A16" s="3">
        <v>16</v>
      </c>
      <c r="B16" s="2">
        <v>55</v>
      </c>
      <c r="C16" s="2">
        <v>25</v>
      </c>
      <c r="D16" s="3"/>
      <c r="E16" s="3">
        <f t="shared" si="1"/>
        <v>6</v>
      </c>
      <c r="F16" s="3">
        <f t="shared" si="0"/>
        <v>20.680746695946748</v>
      </c>
    </row>
    <row r="17" spans="1:6" x14ac:dyDescent="0.3">
      <c r="A17" s="3">
        <v>18</v>
      </c>
      <c r="B17" s="2">
        <v>75</v>
      </c>
      <c r="C17" s="2">
        <v>20</v>
      </c>
      <c r="D17" s="3"/>
      <c r="E17" s="3">
        <f t="shared" si="1"/>
        <v>7</v>
      </c>
      <c r="F17" s="3">
        <f t="shared" si="0"/>
        <v>23.491097013375054</v>
      </c>
    </row>
    <row r="18" spans="1:6" x14ac:dyDescent="0.3">
      <c r="A18" s="3">
        <v>24</v>
      </c>
      <c r="B18" s="2">
        <v>120</v>
      </c>
      <c r="C18" s="2">
        <v>20</v>
      </c>
      <c r="D18" s="3"/>
      <c r="E18" s="3">
        <f t="shared" si="1"/>
        <v>8</v>
      </c>
      <c r="F18" s="3">
        <f t="shared" si="0"/>
        <v>26.556793430560422</v>
      </c>
    </row>
    <row r="19" spans="1:6" x14ac:dyDescent="0.3">
      <c r="A19" s="3">
        <v>26</v>
      </c>
      <c r="B19" s="2">
        <v>130</v>
      </c>
      <c r="C19" s="2">
        <v>25</v>
      </c>
      <c r="D19" s="3"/>
      <c r="E19" s="3">
        <f t="shared" si="1"/>
        <v>9</v>
      </c>
      <c r="F19" s="3">
        <f t="shared" si="0"/>
        <v>29.88548213441992</v>
      </c>
    </row>
    <row r="20" spans="1:6" x14ac:dyDescent="0.3">
      <c r="A20" s="3">
        <v>30</v>
      </c>
      <c r="B20" s="2">
        <v>180</v>
      </c>
      <c r="C20" s="2">
        <v>21</v>
      </c>
      <c r="D20" s="3"/>
      <c r="E20" s="3">
        <f t="shared" si="1"/>
        <v>10</v>
      </c>
      <c r="F20" s="3">
        <f t="shared" si="0"/>
        <v>33.483539261592682</v>
      </c>
    </row>
    <row r="21" spans="1:6" x14ac:dyDescent="0.3">
      <c r="A21" s="3">
        <v>32</v>
      </c>
      <c r="B21" s="2">
        <v>190</v>
      </c>
      <c r="C21" s="2">
        <v>30</v>
      </c>
      <c r="D21" s="3"/>
      <c r="E21" s="3">
        <f t="shared" si="1"/>
        <v>11</v>
      </c>
      <c r="F21" s="3">
        <f t="shared" si="0"/>
        <v>37.3559947830054</v>
      </c>
    </row>
    <row r="22" spans="1:6" x14ac:dyDescent="0.3">
      <c r="A22" s="3">
        <v>35</v>
      </c>
      <c r="B22" s="2">
        <v>210</v>
      </c>
      <c r="C22" s="2">
        <v>25</v>
      </c>
      <c r="D22" s="3"/>
      <c r="E22" s="3">
        <f t="shared" si="1"/>
        <v>12</v>
      </c>
      <c r="F22" s="3">
        <f t="shared" si="0"/>
        <v>41.50647454670159</v>
      </c>
    </row>
    <row r="23" spans="1:6" x14ac:dyDescent="0.3">
      <c r="A23" s="3">
        <v>39</v>
      </c>
      <c r="B23" s="2">
        <v>240</v>
      </c>
      <c r="C23" s="2">
        <v>35</v>
      </c>
      <c r="D23" s="3"/>
      <c r="E23" s="3">
        <f t="shared" si="1"/>
        <v>13</v>
      </c>
      <c r="F23" s="3">
        <f t="shared" si="0"/>
        <v>45.93716084580339</v>
      </c>
    </row>
    <row r="24" spans="1:6" x14ac:dyDescent="0.3">
      <c r="A24" s="3">
        <v>42</v>
      </c>
      <c r="B24" s="2">
        <v>275</v>
      </c>
      <c r="C24" s="2">
        <v>25</v>
      </c>
      <c r="D24" s="3"/>
      <c r="E24" s="3">
        <f t="shared" si="1"/>
        <v>14</v>
      </c>
      <c r="F24" s="3">
        <f t="shared" si="0"/>
        <v>50.648771475664098</v>
      </c>
    </row>
    <row r="25" spans="1:6" x14ac:dyDescent="0.3">
      <c r="A25" s="3">
        <v>46</v>
      </c>
      <c r="B25" s="2">
        <v>310</v>
      </c>
      <c r="C25" s="2">
        <v>22</v>
      </c>
      <c r="D25" s="3"/>
      <c r="E25" s="3">
        <f t="shared" si="1"/>
        <v>15</v>
      </c>
      <c r="F25" s="3">
        <f t="shared" si="0"/>
        <v>55.64055687277984</v>
      </c>
    </row>
    <row r="26" spans="1:6" x14ac:dyDescent="0.3">
      <c r="A26" s="3">
        <v>49</v>
      </c>
      <c r="B26" s="2">
        <v>340</v>
      </c>
      <c r="C26" s="2">
        <v>35</v>
      </c>
      <c r="D26" s="3"/>
      <c r="E26" s="3">
        <f t="shared" si="1"/>
        <v>16</v>
      </c>
      <c r="F26" s="3">
        <f t="shared" si="0"/>
        <v>60.910314595643108</v>
      </c>
    </row>
    <row r="27" spans="1:6" x14ac:dyDescent="0.3">
      <c r="A27" s="3">
        <v>56</v>
      </c>
      <c r="B27" s="2">
        <v>390</v>
      </c>
      <c r="C27" s="2">
        <v>35</v>
      </c>
      <c r="D27" s="3"/>
      <c r="E27" s="3">
        <f t="shared" si="1"/>
        <v>17</v>
      </c>
      <c r="F27" s="3">
        <f t="shared" si="0"/>
        <v>66.45442012001962</v>
      </c>
    </row>
    <row r="28" spans="1:6" x14ac:dyDescent="0.3">
      <c r="A28" s="3">
        <v>65</v>
      </c>
      <c r="B28" s="2">
        <v>420</v>
      </c>
      <c r="C28" s="2">
        <v>45</v>
      </c>
      <c r="D28" s="3"/>
      <c r="E28" s="3">
        <f t="shared" si="1"/>
        <v>18</v>
      </c>
      <c r="F28" s="3">
        <f t="shared" si="0"/>
        <v>72.267872681589878</v>
      </c>
    </row>
    <row r="29" spans="1:6" x14ac:dyDescent="0.3">
      <c r="A29" s="3">
        <v>70</v>
      </c>
      <c r="B29" s="2">
        <v>460</v>
      </c>
      <c r="C29" s="2">
        <v>16</v>
      </c>
      <c r="D29" s="3"/>
      <c r="E29" s="3">
        <f t="shared" si="1"/>
        <v>19</v>
      </c>
      <c r="F29" s="3">
        <f t="shared" si="0"/>
        <v>78.344354709029716</v>
      </c>
    </row>
    <row r="30" spans="1:6" x14ac:dyDescent="0.3">
      <c r="D30" s="3"/>
      <c r="E30" s="3">
        <f t="shared" si="1"/>
        <v>20</v>
      </c>
      <c r="F30" s="3">
        <f t="shared" si="0"/>
        <v>84.676303250187175</v>
      </c>
    </row>
    <row r="31" spans="1:6" x14ac:dyDescent="0.3">
      <c r="D31" s="3"/>
      <c r="E31" s="3">
        <f t="shared" si="1"/>
        <v>21</v>
      </c>
      <c r="F31" s="3">
        <f t="shared" si="0"/>
        <v>91.254991701334859</v>
      </c>
    </row>
    <row r="32" spans="1:6" x14ac:dyDescent="0.3">
      <c r="D32" s="3"/>
      <c r="E32" s="3">
        <f t="shared" si="1"/>
        <v>22</v>
      </c>
      <c r="F32" s="3">
        <f t="shared" si="0"/>
        <v>98.070620101604888</v>
      </c>
    </row>
    <row r="33" spans="1:6" x14ac:dyDescent="0.3">
      <c r="D33" s="3"/>
      <c r="E33" s="3">
        <f t="shared" si="1"/>
        <v>23</v>
      </c>
      <c r="F33" s="3">
        <f t="shared" si="0"/>
        <v>105.11241224778209</v>
      </c>
    </row>
    <row r="34" spans="1:6" x14ac:dyDescent="0.3">
      <c r="D34" s="3"/>
      <c r="E34" s="3">
        <f t="shared" si="1"/>
        <v>24</v>
      </c>
      <c r="F34" s="3">
        <f t="shared" si="0"/>
        <v>112.3687179140906</v>
      </c>
    </row>
    <row r="35" spans="1:6" x14ac:dyDescent="0.3">
      <c r="A35" s="3"/>
      <c r="E35" s="3">
        <f t="shared" si="1"/>
        <v>25</v>
      </c>
      <c r="F35" s="3">
        <f t="shared" si="0"/>
        <v>119.82711852249666</v>
      </c>
    </row>
    <row r="36" spans="1:6" x14ac:dyDescent="0.3">
      <c r="A36" s="3"/>
      <c r="E36" s="3">
        <f t="shared" si="1"/>
        <v>26</v>
      </c>
      <c r="F36" s="3">
        <f t="shared" si="0"/>
        <v>127.47453469618758</v>
      </c>
    </row>
    <row r="37" spans="1:6" x14ac:dyDescent="0.3">
      <c r="A37" s="3"/>
      <c r="E37" s="3">
        <f t="shared" si="1"/>
        <v>27</v>
      </c>
      <c r="F37" s="3">
        <f t="shared" si="0"/>
        <v>135.2973342371003</v>
      </c>
    </row>
    <row r="38" spans="1:6" x14ac:dyDescent="0.3">
      <c r="E38" s="3">
        <f t="shared" si="1"/>
        <v>28</v>
      </c>
      <c r="F38" s="3">
        <f t="shared" si="0"/>
        <v>143.28143919263286</v>
      </c>
    </row>
    <row r="39" spans="1:6" x14ac:dyDescent="0.3">
      <c r="A39" s="3"/>
      <c r="E39" s="3">
        <f t="shared" si="1"/>
        <v>29</v>
      </c>
      <c r="F39" s="3">
        <f t="shared" si="0"/>
        <v>151.41243081223007</v>
      </c>
    </row>
    <row r="40" spans="1:6" x14ac:dyDescent="0.3">
      <c r="A40" s="3"/>
      <c r="E40" s="3">
        <f t="shared" si="1"/>
        <v>30</v>
      </c>
      <c r="F40" s="3">
        <f t="shared" si="0"/>
        <v>159.67565133703141</v>
      </c>
    </row>
    <row r="41" spans="1:6" x14ac:dyDescent="0.3">
      <c r="A41" s="3"/>
      <c r="E41" s="3">
        <f t="shared" si="1"/>
        <v>31</v>
      </c>
      <c r="F41" s="3">
        <f t="shared" si="0"/>
        <v>168.05630171127402</v>
      </c>
    </row>
    <row r="42" spans="1:6" x14ac:dyDescent="0.3">
      <c r="A42" s="3"/>
      <c r="E42" s="3">
        <f t="shared" si="1"/>
        <v>32</v>
      </c>
      <c r="F42" s="3">
        <f t="shared" si="0"/>
        <v>176.53953444923235</v>
      </c>
    </row>
    <row r="43" spans="1:6" x14ac:dyDescent="0.3">
      <c r="A43" s="3"/>
      <c r="E43" s="3">
        <f t="shared" si="1"/>
        <v>33</v>
      </c>
      <c r="F43" s="3">
        <f t="shared" si="0"/>
        <v>185.11054103321638</v>
      </c>
    </row>
    <row r="44" spans="1:6" x14ac:dyDescent="0.3">
      <c r="A44" s="3"/>
      <c r="E44" s="3">
        <f t="shared" si="1"/>
        <v>34</v>
      </c>
      <c r="F44" s="3">
        <f t="shared" si="0"/>
        <v>193.75463335412292</v>
      </c>
    </row>
    <row r="45" spans="1:6" x14ac:dyDescent="0.3">
      <c r="A45" s="3"/>
      <c r="E45" s="3">
        <f t="shared" si="1"/>
        <v>35</v>
      </c>
      <c r="F45" s="3">
        <f t="shared" si="0"/>
        <v>202.45731883431185</v>
      </c>
    </row>
    <row r="46" spans="1:6" x14ac:dyDescent="0.3">
      <c r="E46" s="3">
        <f t="shared" si="1"/>
        <v>36</v>
      </c>
      <c r="F46" s="3">
        <f t="shared" si="0"/>
        <v>211.20436899168013</v>
      </c>
    </row>
    <row r="47" spans="1:6" x14ac:dyDescent="0.3">
      <c r="E47" s="3">
        <f t="shared" si="1"/>
        <v>37</v>
      </c>
      <c r="F47" s="3">
        <f t="shared" si="0"/>
        <v>219.98188131270342</v>
      </c>
    </row>
    <row r="48" spans="1:6" x14ac:dyDescent="0.3">
      <c r="A48" s="3"/>
      <c r="E48" s="3">
        <f t="shared" si="1"/>
        <v>38</v>
      </c>
      <c r="F48" s="3">
        <f t="shared" si="0"/>
        <v>228.77633440022066</v>
      </c>
    </row>
    <row r="49" spans="1:6" x14ac:dyDescent="0.3">
      <c r="A49" s="3"/>
      <c r="E49" s="3">
        <f t="shared" si="1"/>
        <v>39</v>
      </c>
      <c r="F49" s="3">
        <f t="shared" si="0"/>
        <v>237.57463644854488</v>
      </c>
    </row>
    <row r="50" spans="1:6" x14ac:dyDescent="0.3">
      <c r="A50" s="3"/>
      <c r="E50" s="3">
        <f t="shared" si="1"/>
        <v>40</v>
      </c>
      <c r="F50" s="3">
        <f t="shared" si="0"/>
        <v>246.36416717403563</v>
      </c>
    </row>
    <row r="51" spans="1:6" x14ac:dyDescent="0.3">
      <c r="A51" s="3"/>
      <c r="E51" s="3">
        <f t="shared" si="1"/>
        <v>41</v>
      </c>
      <c r="F51" s="3">
        <f t="shared" si="0"/>
        <v>255.13281339377244</v>
      </c>
    </row>
    <row r="52" spans="1:6" x14ac:dyDescent="0.3">
      <c r="E52" s="3">
        <f t="shared" si="1"/>
        <v>42</v>
      </c>
      <c r="F52" s="3">
        <f t="shared" si="0"/>
        <v>263.86899849882013</v>
      </c>
    </row>
    <row r="53" spans="1:6" x14ac:dyDescent="0.3">
      <c r="A53" s="3"/>
      <c r="E53" s="3">
        <f t="shared" si="1"/>
        <v>43</v>
      </c>
      <c r="F53" s="3">
        <f t="shared" si="0"/>
        <v>272.56170611232528</v>
      </c>
    </row>
    <row r="54" spans="1:6" x14ac:dyDescent="0.3">
      <c r="A54" s="3"/>
      <c r="E54" s="3">
        <f t="shared" si="1"/>
        <v>44</v>
      </c>
      <c r="F54" s="3">
        <f t="shared" si="0"/>
        <v>281.20049825699215</v>
      </c>
    </row>
    <row r="55" spans="1:6" x14ac:dyDescent="0.3">
      <c r="A55" s="3"/>
      <c r="E55" s="3">
        <f t="shared" si="1"/>
        <v>45</v>
      </c>
      <c r="F55" s="3">
        <f t="shared" si="0"/>
        <v>289.77552838210698</v>
      </c>
    </row>
    <row r="56" spans="1:6" x14ac:dyDescent="0.3">
      <c r="A56" s="3"/>
      <c r="E56" s="3">
        <f t="shared" si="1"/>
        <v>46</v>
      </c>
      <c r="F56" s="3">
        <f t="shared" si="0"/>
        <v>298.2775496180094</v>
      </c>
    </row>
    <row r="57" spans="1:6" x14ac:dyDescent="0.3">
      <c r="A57" s="3"/>
      <c r="E57" s="3">
        <f t="shared" si="1"/>
        <v>47</v>
      </c>
      <c r="F57" s="3">
        <f t="shared" si="0"/>
        <v>306.69791863656377</v>
      </c>
    </row>
    <row r="58" spans="1:6" x14ac:dyDescent="0.3">
      <c r="A58" s="3"/>
      <c r="E58" s="3">
        <f t="shared" si="1"/>
        <v>48</v>
      </c>
      <c r="F58" s="3">
        <f t="shared" si="0"/>
        <v>315.02859550060253</v>
      </c>
    </row>
    <row r="59" spans="1:6" x14ac:dyDescent="0.3">
      <c r="E59" s="3">
        <f t="shared" si="1"/>
        <v>49</v>
      </c>
      <c r="F59" s="3">
        <f t="shared" si="0"/>
        <v>323.26213988429004</v>
      </c>
    </row>
    <row r="60" spans="1:6" x14ac:dyDescent="0.3">
      <c r="A60" s="3"/>
      <c r="E60" s="3">
        <f t="shared" si="1"/>
        <v>50</v>
      </c>
      <c r="F60" s="3">
        <f t="shared" si="0"/>
        <v>331.39170404069085</v>
      </c>
    </row>
    <row r="61" spans="1:6" x14ac:dyDescent="0.3">
      <c r="A61" s="3"/>
      <c r="E61" s="3">
        <f t="shared" si="1"/>
        <v>51</v>
      </c>
      <c r="F61" s="3">
        <f t="shared" si="0"/>
        <v>339.4110228832422</v>
      </c>
    </row>
    <row r="62" spans="1:6" x14ac:dyDescent="0.3">
      <c r="A62" s="3"/>
      <c r="E62" s="3">
        <f t="shared" si="1"/>
        <v>52</v>
      </c>
      <c r="F62" s="3">
        <f t="shared" si="0"/>
        <v>347.31440153503667</v>
      </c>
    </row>
    <row r="63" spans="1:6" x14ac:dyDescent="0.3">
      <c r="A63" s="3"/>
      <c r="E63" s="3">
        <f t="shared" si="1"/>
        <v>53</v>
      </c>
      <c r="F63" s="3">
        <f t="shared" si="0"/>
        <v>355.09670068444882</v>
      </c>
    </row>
    <row r="64" spans="1:6" x14ac:dyDescent="0.3">
      <c r="A64" s="3"/>
      <c r="E64" s="3">
        <f t="shared" si="1"/>
        <v>54</v>
      </c>
      <c r="F64" s="3">
        <f t="shared" si="0"/>
        <v>362.75332006826881</v>
      </c>
    </row>
    <row r="65" spans="1:6" x14ac:dyDescent="0.3">
      <c r="A65" s="3"/>
      <c r="E65" s="3">
        <f t="shared" si="1"/>
        <v>55</v>
      </c>
      <c r="F65" s="3">
        <f t="shared" si="0"/>
        <v>370.28018038467206</v>
      </c>
    </row>
    <row r="66" spans="1:6" x14ac:dyDescent="0.3">
      <c r="A66" s="3"/>
      <c r="E66" s="3">
        <f t="shared" si="1"/>
        <v>56</v>
      </c>
      <c r="F66" s="3">
        <f t="shared" si="0"/>
        <v>377.67370391850972</v>
      </c>
    </row>
    <row r="67" spans="1:6" x14ac:dyDescent="0.3">
      <c r="A67" s="3"/>
      <c r="E67" s="3">
        <f t="shared" si="1"/>
        <v>57</v>
      </c>
      <c r="F67" s="3">
        <f t="shared" si="0"/>
        <v>384.93079414096746</v>
      </c>
    </row>
    <row r="68" spans="1:6" x14ac:dyDescent="0.3">
      <c r="A68" s="3"/>
      <c r="E68" s="3">
        <f t="shared" si="1"/>
        <v>58</v>
      </c>
      <c r="F68" s="3">
        <f t="shared" si="0"/>
        <v>392.04881452496153</v>
      </c>
    </row>
    <row r="69" spans="1:6" x14ac:dyDescent="0.3">
      <c r="A69" s="3"/>
      <c r="E69" s="3">
        <f t="shared" si="1"/>
        <v>59</v>
      </c>
      <c r="F69" s="3">
        <f t="shared" si="0"/>
        <v>399.025566797024</v>
      </c>
    </row>
    <row r="70" spans="1:6" x14ac:dyDescent="0.3">
      <c r="A70" s="3"/>
      <c r="E70" s="3">
        <f t="shared" si="1"/>
        <v>60</v>
      </c>
      <c r="F70" s="3">
        <f t="shared" si="0"/>
        <v>405.85926882612534</v>
      </c>
    </row>
    <row r="71" spans="1:6" x14ac:dyDescent="0.3">
      <c r="E71" s="3">
        <f t="shared" si="1"/>
        <v>61</v>
      </c>
      <c r="F71" s="3">
        <f t="shared" si="0"/>
        <v>412.54853233010778</v>
      </c>
    </row>
    <row r="72" spans="1:6" x14ac:dyDescent="0.3">
      <c r="E72" s="3">
        <f t="shared" si="1"/>
        <v>62</v>
      </c>
      <c r="F72" s="3">
        <f t="shared" si="0"/>
        <v>419.09234056131623</v>
      </c>
    </row>
    <row r="73" spans="1:6" x14ac:dyDescent="0.3">
      <c r="E73" s="3">
        <f t="shared" si="1"/>
        <v>63</v>
      </c>
      <c r="F73" s="3">
        <f t="shared" si="0"/>
        <v>425.49002611476334</v>
      </c>
    </row>
    <row r="74" spans="1:6" x14ac:dyDescent="0.3">
      <c r="E74" s="3">
        <f t="shared" si="1"/>
        <v>64</v>
      </c>
      <c r="F74" s="3">
        <f t="shared" si="0"/>
        <v>431.741248984832</v>
      </c>
    </row>
    <row r="75" spans="1:6" x14ac:dyDescent="0.3">
      <c r="E75" s="3">
        <f t="shared" si="1"/>
        <v>65</v>
      </c>
      <c r="F75" s="3">
        <f t="shared" ref="F75:F130" si="2">$F$2*EXP((-1)*EXP(((($F$3*$F$5)*(($F$4-E75)/$F$2))+1)))</f>
        <v>437.84597498019377</v>
      </c>
    </row>
    <row r="76" spans="1:6" x14ac:dyDescent="0.3">
      <c r="E76" s="3">
        <f t="shared" ref="E76:E119" si="3">E75+1</f>
        <v>66</v>
      </c>
      <c r="F76" s="3">
        <f t="shared" si="2"/>
        <v>443.80445459133671</v>
      </c>
    </row>
    <row r="77" spans="1:6" x14ac:dyDescent="0.3">
      <c r="E77" s="3">
        <f t="shared" si="3"/>
        <v>67</v>
      </c>
      <c r="F77" s="3">
        <f t="shared" si="2"/>
        <v>449.61720239088686</v>
      </c>
    </row>
    <row r="78" spans="1:6" x14ac:dyDescent="0.3">
      <c r="E78" s="3">
        <f t="shared" si="3"/>
        <v>68</v>
      </c>
      <c r="F78" s="3">
        <f t="shared" si="2"/>
        <v>455.2849770337744</v>
      </c>
    </row>
    <row r="79" spans="1:6" x14ac:dyDescent="0.3">
      <c r="E79" s="3">
        <f t="shared" si="3"/>
        <v>69</v>
      </c>
      <c r="F79" s="3">
        <f t="shared" si="2"/>
        <v>460.80876191223439</v>
      </c>
    </row>
    <row r="80" spans="1:6" x14ac:dyDescent="0.3">
      <c r="E80" s="3">
        <f t="shared" si="3"/>
        <v>70</v>
      </c>
      <c r="F80" s="3">
        <f t="shared" si="2"/>
        <v>466.18974650962173</v>
      </c>
    </row>
    <row r="81" spans="5:6" x14ac:dyDescent="0.3">
      <c r="E81" s="3">
        <f t="shared" si="3"/>
        <v>71</v>
      </c>
      <c r="F81" s="3">
        <f t="shared" si="2"/>
        <v>471.42930848702531</v>
      </c>
    </row>
    <row r="82" spans="5:6" x14ac:dyDescent="0.3">
      <c r="E82" s="3">
        <f t="shared" si="3"/>
        <v>72</v>
      </c>
      <c r="F82" s="3">
        <f t="shared" si="2"/>
        <v>476.52899652765984</v>
      </c>
    </row>
    <row r="83" spans="5:6" x14ac:dyDescent="0.3">
      <c r="E83" s="3">
        <f t="shared" si="3"/>
        <v>73</v>
      </c>
      <c r="F83" s="3">
        <f t="shared" si="2"/>
        <v>481.49051395593244</v>
      </c>
    </row>
    <row r="84" spans="5:6" x14ac:dyDescent="0.3">
      <c r="E84" s="3">
        <f t="shared" si="3"/>
        <v>74</v>
      </c>
      <c r="F84" s="3">
        <f t="shared" si="2"/>
        <v>486.31570314089845</v>
      </c>
    </row>
    <row r="85" spans="5:6" x14ac:dyDescent="0.3">
      <c r="E85" s="3">
        <f t="shared" si="3"/>
        <v>75</v>
      </c>
      <c r="F85" s="3">
        <f t="shared" si="2"/>
        <v>491.00653068745976</v>
      </c>
    </row>
    <row r="86" spans="5:6" x14ac:dyDescent="0.3">
      <c r="E86" s="3">
        <f t="shared" si="3"/>
        <v>76</v>
      </c>
      <c r="F86" s="3">
        <f t="shared" si="2"/>
        <v>495.56507341308981</v>
      </c>
    </row>
    <row r="87" spans="5:6" x14ac:dyDescent="0.3">
      <c r="E87" s="3">
        <f t="shared" si="3"/>
        <v>77</v>
      </c>
      <c r="F87" s="3">
        <f t="shared" si="2"/>
        <v>499.99350510301576</v>
      </c>
    </row>
    <row r="88" spans="5:6" x14ac:dyDescent="0.3">
      <c r="E88" s="3">
        <f t="shared" si="3"/>
        <v>78</v>
      </c>
      <c r="F88" s="3">
        <f t="shared" si="2"/>
        <v>504.29408403261073</v>
      </c>
    </row>
    <row r="89" spans="5:6" x14ac:dyDescent="0.3">
      <c r="E89" s="3">
        <f t="shared" si="3"/>
        <v>79</v>
      </c>
      <c r="F89" s="3">
        <f t="shared" si="2"/>
        <v>508.46914124218665</v>
      </c>
    </row>
    <row r="90" spans="5:6" x14ac:dyDescent="0.3">
      <c r="E90" s="3">
        <f t="shared" si="3"/>
        <v>80</v>
      </c>
      <c r="F90" s="3">
        <f t="shared" si="2"/>
        <v>512.52106954637793</v>
      </c>
    </row>
    <row r="91" spans="5:6" x14ac:dyDescent="0.3">
      <c r="E91" s="3">
        <f t="shared" si="3"/>
        <v>81</v>
      </c>
      <c r="F91" s="3">
        <f t="shared" si="2"/>
        <v>516.45231325782083</v>
      </c>
    </row>
    <row r="92" spans="5:6" x14ac:dyDescent="0.3">
      <c r="E92" s="3">
        <f t="shared" si="3"/>
        <v>82</v>
      </c>
      <c r="F92" s="3">
        <f t="shared" si="2"/>
        <v>520.26535860281183</v>
      </c>
    </row>
    <row r="93" spans="5:6" x14ac:dyDescent="0.3">
      <c r="E93" s="3">
        <f t="shared" si="3"/>
        <v>83</v>
      </c>
      <c r="F93" s="3">
        <f t="shared" si="2"/>
        <v>523.96272480502512</v>
      </c>
    </row>
    <row r="94" spans="5:6" x14ac:dyDescent="0.3">
      <c r="E94" s="3">
        <f t="shared" si="3"/>
        <v>84</v>
      </c>
      <c r="F94" s="3">
        <f t="shared" si="2"/>
        <v>527.54695581213946</v>
      </c>
    </row>
    <row r="95" spans="5:6" x14ac:dyDescent="0.3">
      <c r="E95" s="3">
        <f t="shared" si="3"/>
        <v>85</v>
      </c>
      <c r="F95" s="3">
        <f t="shared" si="2"/>
        <v>531.02061263933081</v>
      </c>
    </row>
    <row r="96" spans="5:6" x14ac:dyDescent="0.3">
      <c r="E96" s="3">
        <f t="shared" si="3"/>
        <v>86</v>
      </c>
      <c r="F96" s="3">
        <f t="shared" si="2"/>
        <v>534.38626630298609</v>
      </c>
    </row>
    <row r="97" spans="5:6" x14ac:dyDescent="0.3">
      <c r="E97" s="3">
        <f t="shared" si="3"/>
        <v>87</v>
      </c>
      <c r="F97" s="3">
        <f t="shared" si="2"/>
        <v>537.64649131765486</v>
      </c>
    </row>
    <row r="98" spans="5:6" x14ac:dyDescent="0.3">
      <c r="E98" s="3">
        <f t="shared" si="3"/>
        <v>88</v>
      </c>
      <c r="F98" s="3">
        <f t="shared" si="2"/>
        <v>540.80385972914246</v>
      </c>
    </row>
    <row r="99" spans="5:6" x14ac:dyDescent="0.3">
      <c r="E99" s="3">
        <f t="shared" si="3"/>
        <v>89</v>
      </c>
      <c r="F99" s="3">
        <f t="shared" si="2"/>
        <v>543.86093565673264</v>
      </c>
    </row>
    <row r="100" spans="5:6" x14ac:dyDescent="0.3">
      <c r="E100" s="3">
        <f t="shared" si="3"/>
        <v>90</v>
      </c>
      <c r="F100" s="3">
        <f t="shared" si="2"/>
        <v>546.82027031778364</v>
      </c>
    </row>
    <row r="101" spans="5:6" x14ac:dyDescent="0.3">
      <c r="E101" s="3">
        <f t="shared" si="3"/>
        <v>91</v>
      </c>
      <c r="F101" s="3">
        <f t="shared" si="2"/>
        <v>549.68439750833727</v>
      </c>
    </row>
    <row r="102" spans="5:6" x14ac:dyDescent="0.3">
      <c r="E102" s="3">
        <f t="shared" si="3"/>
        <v>92</v>
      </c>
      <c r="F102" s="3">
        <f t="shared" si="2"/>
        <v>552.45582951390827</v>
      </c>
    </row>
    <row r="103" spans="5:6" x14ac:dyDescent="0.3">
      <c r="E103" s="3">
        <f t="shared" si="3"/>
        <v>93</v>
      </c>
      <c r="F103" s="3">
        <f t="shared" si="2"/>
        <v>555.13705342523406</v>
      </c>
    </row>
    <row r="104" spans="5:6" x14ac:dyDescent="0.3">
      <c r="E104" s="3">
        <f t="shared" si="3"/>
        <v>94</v>
      </c>
      <c r="F104" s="3">
        <f t="shared" si="2"/>
        <v>557.73052783447974</v>
      </c>
    </row>
    <row r="105" spans="5:6" x14ac:dyDescent="0.3">
      <c r="E105" s="3">
        <f t="shared" si="3"/>
        <v>95</v>
      </c>
      <c r="F105" s="3">
        <f t="shared" si="2"/>
        <v>560.23867988815914</v>
      </c>
    </row>
    <row r="106" spans="5:6" x14ac:dyDescent="0.3">
      <c r="E106" s="3">
        <f t="shared" si="3"/>
        <v>96</v>
      </c>
      <c r="F106" s="3">
        <f t="shared" si="2"/>
        <v>562.66390267385918</v>
      </c>
    </row>
    <row r="107" spans="5:6" x14ac:dyDescent="0.3">
      <c r="E107" s="3">
        <f t="shared" si="3"/>
        <v>97</v>
      </c>
      <c r="F107" s="3">
        <f t="shared" si="2"/>
        <v>565.00855291871744</v>
      </c>
    </row>
    <row r="108" spans="5:6" x14ac:dyDescent="0.3">
      <c r="E108" s="3">
        <f t="shared" si="3"/>
        <v>98</v>
      </c>
      <c r="F108" s="3">
        <f t="shared" si="2"/>
        <v>567.2749489784926</v>
      </c>
    </row>
    <row r="109" spans="5:6" x14ac:dyDescent="0.3">
      <c r="E109" s="3">
        <f t="shared" si="3"/>
        <v>99</v>
      </c>
      <c r="F109" s="3">
        <f t="shared" si="2"/>
        <v>569.46536909697511</v>
      </c>
    </row>
    <row r="110" spans="5:6" x14ac:dyDescent="0.3">
      <c r="E110" s="3">
        <f t="shared" si="3"/>
        <v>100</v>
      </c>
      <c r="F110" s="3">
        <f t="shared" si="2"/>
        <v>571.58204991640378</v>
      </c>
    </row>
    <row r="111" spans="5:6" x14ac:dyDescent="0.3">
      <c r="E111" s="3">
        <f t="shared" si="3"/>
        <v>101</v>
      </c>
      <c r="F111" s="3">
        <f t="shared" si="2"/>
        <v>573.62718522046873</v>
      </c>
    </row>
    <row r="112" spans="5:6" x14ac:dyDescent="0.3">
      <c r="E112" s="3">
        <f t="shared" si="3"/>
        <v>102</v>
      </c>
      <c r="F112" s="3">
        <f t="shared" si="2"/>
        <v>575.60292489239771</v>
      </c>
    </row>
    <row r="113" spans="5:6" x14ac:dyDescent="0.3">
      <c r="E113" s="3">
        <f t="shared" si="3"/>
        <v>103</v>
      </c>
      <c r="F113" s="3">
        <f t="shared" si="2"/>
        <v>577.51137407152021</v>
      </c>
    </row>
    <row r="114" spans="5:6" x14ac:dyDescent="0.3">
      <c r="E114" s="3">
        <f t="shared" si="3"/>
        <v>104</v>
      </c>
      <c r="F114" s="3">
        <f t="shared" si="2"/>
        <v>579.35459249259418</v>
      </c>
    </row>
    <row r="115" spans="5:6" x14ac:dyDescent="0.3">
      <c r="E115" s="3">
        <f t="shared" si="3"/>
        <v>105</v>
      </c>
      <c r="F115" s="3">
        <f t="shared" si="2"/>
        <v>581.13459399304486</v>
      </c>
    </row>
    <row r="116" spans="5:6" x14ac:dyDescent="0.3">
      <c r="E116" s="3">
        <f t="shared" si="3"/>
        <v>106</v>
      </c>
      <c r="F116" s="3">
        <f t="shared" si="2"/>
        <v>582.8533461741107</v>
      </c>
    </row>
    <row r="117" spans="5:6" x14ac:dyDescent="0.3">
      <c r="E117" s="3">
        <f t="shared" si="3"/>
        <v>107</v>
      </c>
      <c r="F117" s="3">
        <f t="shared" si="2"/>
        <v>584.512770202713</v>
      </c>
    </row>
    <row r="118" spans="5:6" x14ac:dyDescent="0.3">
      <c r="E118" s="3">
        <f t="shared" si="3"/>
        <v>108</v>
      </c>
      <c r="F118" s="3">
        <f t="shared" si="2"/>
        <v>586.11474074165369</v>
      </c>
    </row>
    <row r="119" spans="5:6" x14ac:dyDescent="0.3">
      <c r="E119" s="3">
        <f t="shared" si="3"/>
        <v>109</v>
      </c>
      <c r="F119" s="3">
        <f t="shared" si="2"/>
        <v>587.66108599651807</v>
      </c>
    </row>
    <row r="120" spans="5:6" x14ac:dyDescent="0.3">
      <c r="E120" s="3">
        <f>E119+1</f>
        <v>110</v>
      </c>
      <c r="F120" s="3">
        <f t="shared" si="2"/>
        <v>589.15358786838556</v>
      </c>
    </row>
    <row r="121" spans="5:6" x14ac:dyDescent="0.3">
      <c r="E121" s="3">
        <f t="shared" ref="E121:E125" si="4">E120+1</f>
        <v>111</v>
      </c>
      <c r="F121" s="3">
        <f t="shared" si="2"/>
        <v>590.59398220216315</v>
      </c>
    </row>
    <row r="122" spans="5:6" x14ac:dyDescent="0.3">
      <c r="E122" s="3">
        <f t="shared" si="4"/>
        <v>112</v>
      </c>
      <c r="F122" s="3">
        <f t="shared" si="2"/>
        <v>591.98395912102558</v>
      </c>
    </row>
    <row r="123" spans="5:6" x14ac:dyDescent="0.3">
      <c r="E123" s="3">
        <f t="shared" si="4"/>
        <v>113</v>
      </c>
      <c r="F123" s="3">
        <f t="shared" si="2"/>
        <v>593.32516343809129</v>
      </c>
    </row>
    <row r="124" spans="5:6" x14ac:dyDescent="0.3">
      <c r="E124" s="3">
        <f t="shared" si="4"/>
        <v>114</v>
      </c>
      <c r="F124" s="3">
        <f t="shared" si="2"/>
        <v>594.61919513707562</v>
      </c>
    </row>
    <row r="125" spans="5:6" x14ac:dyDescent="0.3">
      <c r="E125" s="3">
        <f t="shared" si="4"/>
        <v>115</v>
      </c>
      <c r="F125" s="3">
        <f t="shared" si="2"/>
        <v>595.86760991424273</v>
      </c>
    </row>
    <row r="126" spans="5:6" x14ac:dyDescent="0.3">
      <c r="E126" s="3">
        <f>E125+1</f>
        <v>116</v>
      </c>
      <c r="F126" s="3">
        <f t="shared" si="2"/>
        <v>597.07191977453328</v>
      </c>
    </row>
    <row r="127" spans="5:6" x14ac:dyDescent="0.3">
      <c r="E127" s="3">
        <f t="shared" ref="E127:E130" si="5">E126+1</f>
        <v>117</v>
      </c>
      <c r="F127" s="3">
        <f t="shared" si="2"/>
        <v>598.23359367526245</v>
      </c>
    </row>
    <row r="128" spans="5:6" x14ac:dyDescent="0.3">
      <c r="E128" s="3">
        <f t="shared" si="5"/>
        <v>118</v>
      </c>
      <c r="F128" s="3">
        <f t="shared" si="2"/>
        <v>599.35405821128086</v>
      </c>
    </row>
    <row r="129" spans="5:6" x14ac:dyDescent="0.3">
      <c r="E129" s="3">
        <f t="shared" si="5"/>
        <v>119</v>
      </c>
      <c r="F129" s="3">
        <f t="shared" si="2"/>
        <v>600.43469833595668</v>
      </c>
    </row>
    <row r="130" spans="5:6" x14ac:dyDescent="0.3">
      <c r="E130" s="3">
        <f t="shared" si="5"/>
        <v>120</v>
      </c>
      <c r="F130" s="3">
        <f t="shared" si="2"/>
        <v>601.47685811277233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E9996-DB1B-A84D-A34B-F53578369A60}">
  <dimension ref="A1:E70"/>
  <sheetViews>
    <sheetView zoomScale="80" zoomScaleNormal="80" workbookViewId="0">
      <selection activeCell="D19" sqref="D19"/>
    </sheetView>
  </sheetViews>
  <sheetFormatPr defaultColWidth="11.19921875" defaultRowHeight="15.6" x14ac:dyDescent="0.3"/>
  <cols>
    <col min="1" max="1" width="10.796875"/>
  </cols>
  <sheetData>
    <row r="1" spans="1:3" x14ac:dyDescent="0.3">
      <c r="A1" s="2" t="s">
        <v>14</v>
      </c>
    </row>
    <row r="2" spans="1:3" x14ac:dyDescent="0.3">
      <c r="A2" s="2" t="s">
        <v>21</v>
      </c>
    </row>
    <row r="8" spans="1:3" x14ac:dyDescent="0.3">
      <c r="A8" t="s">
        <v>3</v>
      </c>
      <c r="B8" t="s">
        <v>11</v>
      </c>
      <c r="C8" t="s">
        <v>12</v>
      </c>
    </row>
    <row r="9" spans="1:3" x14ac:dyDescent="0.3">
      <c r="A9" t="s">
        <v>0</v>
      </c>
      <c r="B9" t="s">
        <v>16</v>
      </c>
    </row>
    <row r="10" spans="1:3" x14ac:dyDescent="0.3">
      <c r="A10" s="1">
        <v>0</v>
      </c>
    </row>
    <row r="11" spans="1:3" x14ac:dyDescent="0.3">
      <c r="A11" s="1">
        <v>1</v>
      </c>
      <c r="B11">
        <v>0.4</v>
      </c>
      <c r="C11">
        <v>0.2</v>
      </c>
    </row>
    <row r="12" spans="1:3" x14ac:dyDescent="0.3">
      <c r="A12" s="1">
        <v>2</v>
      </c>
      <c r="B12">
        <v>0.75</v>
      </c>
      <c r="C12">
        <v>0.3</v>
      </c>
    </row>
    <row r="13" spans="1:3" x14ac:dyDescent="0.3">
      <c r="A13" s="1">
        <v>3</v>
      </c>
      <c r="B13">
        <v>1</v>
      </c>
      <c r="C13">
        <v>0.3</v>
      </c>
    </row>
    <row r="14" spans="1:3" x14ac:dyDescent="0.3">
      <c r="A14" s="1">
        <v>4</v>
      </c>
      <c r="B14">
        <v>1.2</v>
      </c>
      <c r="C14">
        <v>0.2</v>
      </c>
    </row>
    <row r="15" spans="1:3" x14ac:dyDescent="0.3">
      <c r="A15" s="1">
        <v>7</v>
      </c>
      <c r="B15">
        <v>1.6</v>
      </c>
      <c r="C15">
        <v>0.3</v>
      </c>
    </row>
    <row r="16" spans="1:3" x14ac:dyDescent="0.3">
      <c r="A16" s="1">
        <v>8</v>
      </c>
      <c r="B16">
        <v>1.7</v>
      </c>
      <c r="C16">
        <v>0.2</v>
      </c>
    </row>
    <row r="17" spans="1:5" x14ac:dyDescent="0.3">
      <c r="A17" s="1"/>
    </row>
    <row r="18" spans="1:5" x14ac:dyDescent="0.3">
      <c r="A18" s="1"/>
    </row>
    <row r="19" spans="1:5" x14ac:dyDescent="0.3">
      <c r="A19" s="1"/>
    </row>
    <row r="20" spans="1:5" x14ac:dyDescent="0.3">
      <c r="A20" s="1"/>
    </row>
    <row r="21" spans="1:5" x14ac:dyDescent="0.3">
      <c r="A21" s="1"/>
    </row>
    <row r="22" spans="1:5" x14ac:dyDescent="0.3">
      <c r="A22" s="1"/>
    </row>
    <row r="23" spans="1:5" x14ac:dyDescent="0.3">
      <c r="A23" s="1"/>
    </row>
    <row r="24" spans="1:5" x14ac:dyDescent="0.3">
      <c r="A24" s="1"/>
    </row>
    <row r="25" spans="1:5" x14ac:dyDescent="0.3">
      <c r="A25" s="1"/>
    </row>
    <row r="26" spans="1:5" x14ac:dyDescent="0.3">
      <c r="A26" s="1"/>
    </row>
    <row r="27" spans="1:5" x14ac:dyDescent="0.3">
      <c r="A27" s="1"/>
    </row>
    <row r="28" spans="1:5" x14ac:dyDescent="0.3">
      <c r="A28" s="1"/>
    </row>
    <row r="29" spans="1:5" x14ac:dyDescent="0.3">
      <c r="A29" s="1"/>
    </row>
    <row r="30" spans="1:5" x14ac:dyDescent="0.3">
      <c r="A30" s="3"/>
      <c r="B30" s="2"/>
      <c r="C30" s="2"/>
      <c r="D30" s="2"/>
      <c r="E30" s="2"/>
    </row>
    <row r="31" spans="1:5" x14ac:dyDescent="0.3">
      <c r="A31" s="3"/>
      <c r="B31" s="2"/>
      <c r="C31" s="2"/>
      <c r="D31" s="2"/>
      <c r="E31" s="2"/>
    </row>
    <row r="32" spans="1:5" x14ac:dyDescent="0.3">
      <c r="A32" s="3"/>
      <c r="B32" s="2"/>
      <c r="C32" s="2"/>
      <c r="D32" s="2"/>
      <c r="E32" s="2"/>
    </row>
    <row r="33" spans="1:5" x14ac:dyDescent="0.3">
      <c r="A33" s="3"/>
      <c r="B33" s="2"/>
      <c r="C33" s="2"/>
      <c r="D33" s="2"/>
      <c r="E33" s="2"/>
    </row>
    <row r="34" spans="1:5" x14ac:dyDescent="0.3">
      <c r="A34" s="3"/>
      <c r="B34" s="2"/>
      <c r="C34" s="2"/>
      <c r="D34" s="2"/>
      <c r="E34" s="2"/>
    </row>
    <row r="35" spans="1:5" x14ac:dyDescent="0.3">
      <c r="A35" s="3"/>
      <c r="B35" s="2"/>
      <c r="C35" s="2"/>
      <c r="D35" s="2"/>
      <c r="E35" s="2"/>
    </row>
    <row r="36" spans="1:5" x14ac:dyDescent="0.3">
      <c r="A36" s="3"/>
      <c r="B36" s="2"/>
      <c r="C36" s="2"/>
      <c r="D36" s="2"/>
      <c r="E36" s="2"/>
    </row>
    <row r="37" spans="1:5" x14ac:dyDescent="0.3">
      <c r="A37" s="3"/>
      <c r="B37" s="2"/>
      <c r="C37" s="2"/>
      <c r="D37" s="2"/>
      <c r="E37" s="2"/>
    </row>
    <row r="38" spans="1:5" x14ac:dyDescent="0.3">
      <c r="A38" s="2"/>
      <c r="B38" s="2"/>
      <c r="C38" s="2"/>
      <c r="D38" s="2"/>
      <c r="E38" s="2"/>
    </row>
    <row r="39" spans="1:5" x14ac:dyDescent="0.3">
      <c r="A39" s="3"/>
      <c r="B39" s="2"/>
      <c r="C39" s="2"/>
      <c r="D39" s="2"/>
      <c r="E39" s="2"/>
    </row>
    <row r="40" spans="1:5" x14ac:dyDescent="0.3">
      <c r="A40" s="1"/>
    </row>
    <row r="41" spans="1:5" x14ac:dyDescent="0.3">
      <c r="A41" s="1"/>
    </row>
    <row r="42" spans="1:5" x14ac:dyDescent="0.3">
      <c r="A42" s="1"/>
    </row>
    <row r="43" spans="1:5" x14ac:dyDescent="0.3">
      <c r="A43" s="1"/>
    </row>
    <row r="44" spans="1:5" x14ac:dyDescent="0.3">
      <c r="A44" s="1"/>
    </row>
    <row r="45" spans="1:5" x14ac:dyDescent="0.3">
      <c r="A45" s="1"/>
    </row>
    <row r="48" spans="1:5" x14ac:dyDescent="0.3">
      <c r="A48" s="1"/>
    </row>
    <row r="49" spans="1:1" x14ac:dyDescent="0.3">
      <c r="A49" s="1"/>
    </row>
    <row r="50" spans="1:1" x14ac:dyDescent="0.3">
      <c r="A50" s="1"/>
    </row>
    <row r="51" spans="1:1" x14ac:dyDescent="0.3">
      <c r="A51" s="1"/>
    </row>
    <row r="53" spans="1:1" x14ac:dyDescent="0.3">
      <c r="A53" s="1"/>
    </row>
    <row r="54" spans="1:1" x14ac:dyDescent="0.3">
      <c r="A54" s="1"/>
    </row>
    <row r="55" spans="1:1" x14ac:dyDescent="0.3">
      <c r="A55" s="1"/>
    </row>
    <row r="56" spans="1:1" x14ac:dyDescent="0.3">
      <c r="A56" s="1"/>
    </row>
    <row r="57" spans="1:1" x14ac:dyDescent="0.3">
      <c r="A57" s="1"/>
    </row>
    <row r="58" spans="1:1" x14ac:dyDescent="0.3">
      <c r="A58" s="1"/>
    </row>
    <row r="60" spans="1:1" x14ac:dyDescent="0.3">
      <c r="A60" s="1"/>
    </row>
    <row r="61" spans="1:1" x14ac:dyDescent="0.3">
      <c r="A61" s="1"/>
    </row>
    <row r="62" spans="1:1" x14ac:dyDescent="0.3">
      <c r="A62" s="1"/>
    </row>
    <row r="63" spans="1:1" x14ac:dyDescent="0.3">
      <c r="A63" s="1"/>
    </row>
    <row r="64" spans="1:1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E1EB9-3D0D-8846-932C-9301D63D76C7}">
  <dimension ref="A1:F130"/>
  <sheetViews>
    <sheetView zoomScaleNormal="100" workbookViewId="0">
      <selection activeCell="A3" sqref="A3"/>
    </sheetView>
  </sheetViews>
  <sheetFormatPr defaultColWidth="11.19921875" defaultRowHeight="15.6" x14ac:dyDescent="0.3"/>
  <cols>
    <col min="1" max="4" width="11.19921875" style="2"/>
    <col min="5" max="6" width="10.796875" style="3"/>
    <col min="7" max="16384" width="11.19921875" style="2"/>
  </cols>
  <sheetData>
    <row r="1" spans="1:6" x14ac:dyDescent="0.3">
      <c r="A1" s="2" t="s">
        <v>22</v>
      </c>
    </row>
    <row r="2" spans="1:6" x14ac:dyDescent="0.3">
      <c r="A2" s="2" t="s">
        <v>23</v>
      </c>
      <c r="E2" s="3" t="s">
        <v>6</v>
      </c>
      <c r="F2" s="3">
        <v>708</v>
      </c>
    </row>
    <row r="3" spans="1:6" x14ac:dyDescent="0.3">
      <c r="E3" s="3" t="s">
        <v>9</v>
      </c>
      <c r="F3" s="3">
        <v>0.03</v>
      </c>
    </row>
    <row r="7" spans="1:6" x14ac:dyDescent="0.3">
      <c r="E7" s="3" t="s">
        <v>5</v>
      </c>
    </row>
    <row r="8" spans="1:6" x14ac:dyDescent="0.3">
      <c r="A8" s="2" t="s">
        <v>3</v>
      </c>
      <c r="B8" s="2" t="s">
        <v>11</v>
      </c>
      <c r="C8" s="2" t="s">
        <v>12</v>
      </c>
      <c r="E8" s="3" t="s">
        <v>2</v>
      </c>
    </row>
    <row r="9" spans="1:6" x14ac:dyDescent="0.3">
      <c r="A9" s="2" t="s">
        <v>0</v>
      </c>
      <c r="B9" s="2" t="s">
        <v>13</v>
      </c>
      <c r="E9" s="3" t="s">
        <v>0</v>
      </c>
      <c r="F9" s="2" t="s">
        <v>13</v>
      </c>
    </row>
    <row r="10" spans="1:6" x14ac:dyDescent="0.3">
      <c r="A10" s="3">
        <v>0</v>
      </c>
      <c r="D10" s="3"/>
      <c r="E10" s="3">
        <v>0</v>
      </c>
      <c r="F10" s="3">
        <f>$F$2*(1-EXP((-1)*$F$3*E10))</f>
        <v>0</v>
      </c>
    </row>
    <row r="11" spans="1:6" x14ac:dyDescent="0.3">
      <c r="A11" s="3">
        <v>1</v>
      </c>
      <c r="B11" s="2">
        <v>25</v>
      </c>
      <c r="C11" s="2">
        <v>8</v>
      </c>
      <c r="D11" s="3"/>
      <c r="E11" s="3">
        <f>E10+1</f>
        <v>1</v>
      </c>
      <c r="F11" s="3">
        <f t="shared" ref="F11:F74" si="0">$F$2*(1-EXP((-1)*$F$3*E11))</f>
        <v>20.924562247656226</v>
      </c>
    </row>
    <row r="12" spans="1:6" x14ac:dyDescent="0.3">
      <c r="A12" s="3">
        <v>2</v>
      </c>
      <c r="B12" s="2">
        <v>45</v>
      </c>
      <c r="C12" s="2">
        <v>10</v>
      </c>
      <c r="D12" s="3"/>
      <c r="E12" s="3">
        <f t="shared" ref="E12:E75" si="1">E11+1</f>
        <v>2</v>
      </c>
      <c r="F12" s="3">
        <f t="shared" si="0"/>
        <v>41.23071022235191</v>
      </c>
    </row>
    <row r="13" spans="1:6" x14ac:dyDescent="0.3">
      <c r="A13" s="3">
        <v>4</v>
      </c>
      <c r="B13" s="2">
        <v>90</v>
      </c>
      <c r="C13" s="2">
        <v>12</v>
      </c>
      <c r="D13" s="3"/>
      <c r="E13" s="3">
        <f t="shared" si="1"/>
        <v>3</v>
      </c>
      <c r="F13" s="3">
        <f t="shared" si="0"/>
        <v>60.936720827970447</v>
      </c>
    </row>
    <row r="14" spans="1:6" x14ac:dyDescent="0.3">
      <c r="A14" s="3">
        <v>8</v>
      </c>
      <c r="B14" s="2">
        <v>160</v>
      </c>
      <c r="C14" s="2">
        <v>15</v>
      </c>
      <c r="D14" s="3"/>
      <c r="E14" s="3">
        <f t="shared" si="1"/>
        <v>4</v>
      </c>
      <c r="F14" s="3">
        <f t="shared" si="0"/>
        <v>80.060330804252501</v>
      </c>
    </row>
    <row r="15" spans="1:6" x14ac:dyDescent="0.3">
      <c r="A15" s="3">
        <v>14</v>
      </c>
      <c r="B15" s="2">
        <v>230</v>
      </c>
      <c r="C15" s="2">
        <v>22</v>
      </c>
      <c r="D15" s="3"/>
      <c r="E15" s="3">
        <f t="shared" si="1"/>
        <v>5</v>
      </c>
      <c r="F15" s="3">
        <f t="shared" si="0"/>
        <v>98.618752691059072</v>
      </c>
    </row>
    <row r="16" spans="1:6" x14ac:dyDescent="0.3">
      <c r="A16" s="3">
        <v>16</v>
      </c>
      <c r="B16" s="2">
        <v>280</v>
      </c>
      <c r="C16" s="2">
        <v>30</v>
      </c>
      <c r="D16" s="3"/>
      <c r="E16" s="3">
        <f t="shared" si="1"/>
        <v>6</v>
      </c>
      <c r="F16" s="3">
        <f t="shared" si="0"/>
        <v>116.62869032081943</v>
      </c>
    </row>
    <row r="17" spans="1:6" x14ac:dyDescent="0.3">
      <c r="A17" s="3">
        <v>18</v>
      </c>
      <c r="B17" s="2">
        <v>310</v>
      </c>
      <c r="C17" s="2">
        <v>15</v>
      </c>
      <c r="D17" s="3"/>
      <c r="E17" s="3">
        <f t="shared" si="1"/>
        <v>7</v>
      </c>
      <c r="F17" s="3">
        <f t="shared" si="0"/>
        <v>134.10635385310755</v>
      </c>
    </row>
    <row r="18" spans="1:6" x14ac:dyDescent="0.3">
      <c r="A18" s="3">
        <v>24</v>
      </c>
      <c r="B18" s="2">
        <v>350</v>
      </c>
      <c r="C18" s="2">
        <v>25</v>
      </c>
      <c r="D18" s="3"/>
      <c r="E18" s="3">
        <f t="shared" si="1"/>
        <v>8</v>
      </c>
      <c r="F18" s="3">
        <f t="shared" si="0"/>
        <v>151.06747436488016</v>
      </c>
    </row>
    <row r="19" spans="1:6" x14ac:dyDescent="0.3">
      <c r="A19" s="3">
        <v>26</v>
      </c>
      <c r="B19" s="2">
        <v>390</v>
      </c>
      <c r="C19" s="2">
        <v>30</v>
      </c>
      <c r="D19" s="3"/>
      <c r="E19" s="3">
        <f t="shared" si="1"/>
        <v>9</v>
      </c>
      <c r="F19" s="3">
        <f t="shared" si="0"/>
        <v>167.52731800950798</v>
      </c>
    </row>
    <row r="20" spans="1:6" x14ac:dyDescent="0.3">
      <c r="A20" s="3">
        <v>30</v>
      </c>
      <c r="B20" s="2">
        <v>420</v>
      </c>
      <c r="C20" s="2">
        <v>24</v>
      </c>
      <c r="D20" s="3"/>
      <c r="E20" s="3">
        <f t="shared" si="1"/>
        <v>10</v>
      </c>
      <c r="F20" s="3">
        <f t="shared" si="0"/>
        <v>183.50069975734374</v>
      </c>
    </row>
    <row r="21" spans="1:6" x14ac:dyDescent="0.3">
      <c r="A21" s="3">
        <v>32</v>
      </c>
      <c r="B21" s="2">
        <v>430</v>
      </c>
      <c r="C21" s="2">
        <v>35</v>
      </c>
      <c r="D21" s="3"/>
      <c r="E21" s="3">
        <f t="shared" si="1"/>
        <v>11</v>
      </c>
      <c r="F21" s="3">
        <f t="shared" si="0"/>
        <v>199.00199673019628</v>
      </c>
    </row>
    <row r="22" spans="1:6" x14ac:dyDescent="0.3">
      <c r="A22" s="3">
        <v>35</v>
      </c>
      <c r="B22" s="2">
        <v>450</v>
      </c>
      <c r="C22" s="2">
        <v>30</v>
      </c>
      <c r="D22" s="3"/>
      <c r="E22" s="3">
        <f t="shared" si="1"/>
        <v>12</v>
      </c>
      <c r="F22" s="3">
        <f t="shared" si="0"/>
        <v>214.04516114171003</v>
      </c>
    </row>
    <row r="23" spans="1:6" x14ac:dyDescent="0.3">
      <c r="A23" s="3">
        <v>39</v>
      </c>
      <c r="B23" s="2">
        <v>490</v>
      </c>
      <c r="C23" s="2">
        <v>25</v>
      </c>
      <c r="D23" s="3"/>
      <c r="E23" s="3">
        <f t="shared" si="1"/>
        <v>13</v>
      </c>
      <c r="F23" s="3">
        <f t="shared" si="0"/>
        <v>228.64373285529942</v>
      </c>
    </row>
    <row r="24" spans="1:6" x14ac:dyDescent="0.3">
      <c r="A24" s="3">
        <v>42</v>
      </c>
      <c r="B24" s="2">
        <v>520</v>
      </c>
      <c r="C24" s="2">
        <v>20</v>
      </c>
      <c r="D24" s="3"/>
      <c r="E24" s="3">
        <f t="shared" si="1"/>
        <v>14</v>
      </c>
      <c r="F24" s="3">
        <f t="shared" si="0"/>
        <v>242.81085157093983</v>
      </c>
    </row>
    <row r="25" spans="1:6" x14ac:dyDescent="0.3">
      <c r="A25" s="3">
        <v>46</v>
      </c>
      <c r="B25" s="2">
        <v>535</v>
      </c>
      <c r="C25" s="2">
        <v>25</v>
      </c>
      <c r="D25" s="3"/>
      <c r="E25" s="3">
        <f t="shared" si="1"/>
        <v>15</v>
      </c>
      <c r="F25" s="3">
        <f t="shared" si="0"/>
        <v>256.55926865178446</v>
      </c>
    </row>
    <row r="26" spans="1:6" x14ac:dyDescent="0.3">
      <c r="A26" s="3">
        <v>49</v>
      </c>
      <c r="B26" s="2">
        <v>550</v>
      </c>
      <c r="C26" s="2">
        <v>30</v>
      </c>
      <c r="D26" s="3"/>
      <c r="E26" s="3">
        <f t="shared" si="1"/>
        <v>16</v>
      </c>
      <c r="F26" s="3">
        <f t="shared" si="0"/>
        <v>269.9013586012523</v>
      </c>
    </row>
    <row r="27" spans="1:6" x14ac:dyDescent="0.3">
      <c r="A27" s="3">
        <v>56</v>
      </c>
      <c r="B27" s="2">
        <v>570</v>
      </c>
      <c r="C27" s="2">
        <v>32</v>
      </c>
      <c r="D27" s="3"/>
      <c r="E27" s="3">
        <f t="shared" si="1"/>
        <v>17</v>
      </c>
      <c r="F27" s="3">
        <f t="shared" si="0"/>
        <v>282.84913020091574</v>
      </c>
    </row>
    <row r="28" spans="1:6" x14ac:dyDescent="0.3">
      <c r="A28" s="3">
        <v>65</v>
      </c>
      <c r="B28" s="2">
        <v>600</v>
      </c>
      <c r="C28" s="2">
        <v>33</v>
      </c>
      <c r="D28" s="3"/>
      <c r="E28" s="3">
        <f t="shared" si="1"/>
        <v>18</v>
      </c>
      <c r="F28" s="3">
        <f t="shared" si="0"/>
        <v>295.41423731921532</v>
      </c>
    </row>
    <row r="29" spans="1:6" x14ac:dyDescent="0.3">
      <c r="A29" s="3">
        <v>70</v>
      </c>
      <c r="B29" s="2">
        <v>625</v>
      </c>
      <c r="C29" s="2">
        <v>26</v>
      </c>
      <c r="D29" s="3"/>
      <c r="E29" s="3">
        <f t="shared" si="1"/>
        <v>19</v>
      </c>
      <c r="F29" s="3">
        <f t="shared" si="0"/>
        <v>307.60798940072772</v>
      </c>
    </row>
    <row r="30" spans="1:6" x14ac:dyDescent="0.3">
      <c r="D30" s="3"/>
      <c r="E30" s="3">
        <f t="shared" si="1"/>
        <v>20</v>
      </c>
      <c r="F30" s="3">
        <f t="shared" si="0"/>
        <v>319.44136164542931</v>
      </c>
    </row>
    <row r="31" spans="1:6" x14ac:dyDescent="0.3">
      <c r="D31" s="3"/>
      <c r="E31" s="3">
        <f t="shared" si="1"/>
        <v>21</v>
      </c>
      <c r="F31" s="3">
        <f t="shared" si="0"/>
        <v>330.92500488711681</v>
      </c>
    </row>
    <row r="32" spans="1:6" x14ac:dyDescent="0.3">
      <c r="D32" s="3"/>
      <c r="E32" s="3">
        <f t="shared" si="1"/>
        <v>22</v>
      </c>
      <c r="F32" s="3">
        <f t="shared" si="0"/>
        <v>342.0692551798769</v>
      </c>
    </row>
    <row r="33" spans="1:6" x14ac:dyDescent="0.3">
      <c r="D33" s="3"/>
      <c r="E33" s="3">
        <f t="shared" si="1"/>
        <v>23</v>
      </c>
      <c r="F33" s="3">
        <f t="shared" si="0"/>
        <v>352.88414310123267</v>
      </c>
    </row>
    <row r="34" spans="1:6" x14ac:dyDescent="0.3">
      <c r="D34" s="3"/>
      <c r="E34" s="3">
        <f t="shared" si="1"/>
        <v>24</v>
      </c>
      <c r="F34" s="3">
        <f t="shared" si="0"/>
        <v>363.37940278034</v>
      </c>
    </row>
    <row r="35" spans="1:6" x14ac:dyDescent="0.3">
      <c r="A35" s="3"/>
      <c r="E35" s="3">
        <f t="shared" si="1"/>
        <v>25</v>
      </c>
      <c r="F35" s="3">
        <f t="shared" si="0"/>
        <v>373.56448065936161</v>
      </c>
    </row>
    <row r="36" spans="1:6" x14ac:dyDescent="0.3">
      <c r="A36" s="3"/>
      <c r="E36" s="3">
        <f t="shared" si="1"/>
        <v>26</v>
      </c>
      <c r="F36" s="3">
        <f t="shared" si="0"/>
        <v>383.44854399590173</v>
      </c>
    </row>
    <row r="37" spans="1:6" x14ac:dyDescent="0.3">
      <c r="E37" s="3">
        <f t="shared" si="1"/>
        <v>27</v>
      </c>
      <c r="F37" s="3">
        <f t="shared" si="0"/>
        <v>393.04048911415771</v>
      </c>
    </row>
    <row r="38" spans="1:6" x14ac:dyDescent="0.3">
      <c r="E38" s="3">
        <f t="shared" si="1"/>
        <v>28</v>
      </c>
      <c r="F38" s="3">
        <f t="shared" si="0"/>
        <v>402.3489494122116</v>
      </c>
    </row>
    <row r="39" spans="1:6" x14ac:dyDescent="0.3">
      <c r="E39" s="3">
        <f t="shared" si="1"/>
        <v>29</v>
      </c>
      <c r="F39" s="3">
        <f t="shared" si="0"/>
        <v>411.38230313267161</v>
      </c>
    </row>
    <row r="40" spans="1:6" x14ac:dyDescent="0.3">
      <c r="E40" s="3">
        <f t="shared" si="1"/>
        <v>30</v>
      </c>
      <c r="F40" s="3">
        <f t="shared" si="0"/>
        <v>420.14868090365576</v>
      </c>
    </row>
    <row r="41" spans="1:6" x14ac:dyDescent="0.3">
      <c r="E41" s="3">
        <f t="shared" si="1"/>
        <v>31</v>
      </c>
      <c r="F41" s="3">
        <f t="shared" si="0"/>
        <v>428.65597305690642</v>
      </c>
    </row>
    <row r="42" spans="1:6" x14ac:dyDescent="0.3">
      <c r="E42" s="3">
        <f t="shared" si="1"/>
        <v>32</v>
      </c>
      <c r="F42" s="3">
        <f t="shared" si="0"/>
        <v>436.91183672962063</v>
      </c>
    </row>
    <row r="43" spans="1:6" x14ac:dyDescent="0.3">
      <c r="E43" s="3">
        <f t="shared" si="1"/>
        <v>33</v>
      </c>
      <c r="F43" s="3">
        <f t="shared" si="0"/>
        <v>444.92370275639166</v>
      </c>
    </row>
    <row r="44" spans="1:6" x14ac:dyDescent="0.3">
      <c r="E44" s="3">
        <f t="shared" si="1"/>
        <v>34</v>
      </c>
      <c r="F44" s="3">
        <f t="shared" si="0"/>
        <v>452.69878235746052</v>
      </c>
    </row>
    <row r="45" spans="1:6" x14ac:dyDescent="0.3">
      <c r="E45" s="3">
        <f t="shared" si="1"/>
        <v>35</v>
      </c>
      <c r="F45" s="3">
        <f t="shared" si="0"/>
        <v>460.24407362930208</v>
      </c>
    </row>
    <row r="46" spans="1:6" x14ac:dyDescent="0.3">
      <c r="E46" s="3">
        <f t="shared" si="1"/>
        <v>36</v>
      </c>
      <c r="F46" s="3">
        <f t="shared" si="0"/>
        <v>467.56636784338309</v>
      </c>
    </row>
    <row r="47" spans="1:6" x14ac:dyDescent="0.3">
      <c r="E47" s="3">
        <f t="shared" si="1"/>
        <v>37</v>
      </c>
      <c r="F47" s="3">
        <f t="shared" si="0"/>
        <v>474.6722555587661</v>
      </c>
    </row>
    <row r="48" spans="1:6" x14ac:dyDescent="0.3">
      <c r="E48" s="3">
        <f t="shared" si="1"/>
        <v>38</v>
      </c>
      <c r="F48" s="3">
        <f t="shared" si="0"/>
        <v>481.56813255405683</v>
      </c>
    </row>
    <row r="49" spans="5:6" x14ac:dyDescent="0.3">
      <c r="E49" s="3">
        <f t="shared" si="1"/>
        <v>39</v>
      </c>
      <c r="F49" s="3">
        <f t="shared" si="0"/>
        <v>488.26020558403661</v>
      </c>
    </row>
    <row r="50" spans="5:6" x14ac:dyDescent="0.3">
      <c r="E50" s="3">
        <f t="shared" si="1"/>
        <v>40</v>
      </c>
      <c r="F50" s="3">
        <f t="shared" si="0"/>
        <v>494.75449796616084</v>
      </c>
    </row>
    <row r="51" spans="5:6" x14ac:dyDescent="0.3">
      <c r="E51" s="3">
        <f t="shared" si="1"/>
        <v>41</v>
      </c>
      <c r="F51" s="3">
        <f t="shared" si="0"/>
        <v>501.05685500195159</v>
      </c>
    </row>
    <row r="52" spans="5:6" x14ac:dyDescent="0.3">
      <c r="E52" s="3">
        <f t="shared" si="1"/>
        <v>42</v>
      </c>
      <c r="F52" s="3">
        <f t="shared" si="0"/>
        <v>507.17294923816252</v>
      </c>
    </row>
    <row r="53" spans="5:6" x14ac:dyDescent="0.3">
      <c r="E53" s="3">
        <f t="shared" si="1"/>
        <v>43</v>
      </c>
      <c r="F53" s="3">
        <f t="shared" si="0"/>
        <v>513.10828557245543</v>
      </c>
    </row>
    <row r="54" spans="5:6" x14ac:dyDescent="0.3">
      <c r="E54" s="3">
        <f t="shared" si="1"/>
        <v>44</v>
      </c>
      <c r="F54" s="3">
        <f t="shared" si="0"/>
        <v>518.86820620817787</v>
      </c>
    </row>
    <row r="55" spans="5:6" x14ac:dyDescent="0.3">
      <c r="E55" s="3">
        <f t="shared" si="1"/>
        <v>45</v>
      </c>
      <c r="F55" s="3">
        <f t="shared" si="0"/>
        <v>524.45789546270873</v>
      </c>
    </row>
    <row r="56" spans="5:6" x14ac:dyDescent="0.3">
      <c r="E56" s="3">
        <f t="shared" si="1"/>
        <v>46</v>
      </c>
      <c r="F56" s="3">
        <f t="shared" si="0"/>
        <v>529.88238443369244</v>
      </c>
    </row>
    <row r="57" spans="5:6" x14ac:dyDescent="0.3">
      <c r="E57" s="3">
        <f t="shared" si="1"/>
        <v>47</v>
      </c>
      <c r="F57" s="3">
        <f t="shared" si="0"/>
        <v>535.14655552736656</v>
      </c>
    </row>
    <row r="58" spans="5:6" x14ac:dyDescent="0.3">
      <c r="E58" s="3">
        <f t="shared" si="1"/>
        <v>48</v>
      </c>
      <c r="F58" s="3">
        <f t="shared" si="0"/>
        <v>540.25514685305779</v>
      </c>
    </row>
    <row r="59" spans="5:6" x14ac:dyDescent="0.3">
      <c r="E59" s="3">
        <f t="shared" si="1"/>
        <v>49</v>
      </c>
      <c r="F59" s="3">
        <f t="shared" si="0"/>
        <v>545.21275648779954</v>
      </c>
    </row>
    <row r="60" spans="5:6" x14ac:dyDescent="0.3">
      <c r="E60" s="3">
        <f t="shared" si="1"/>
        <v>50</v>
      </c>
      <c r="F60" s="3">
        <f t="shared" si="0"/>
        <v>550.02384661491169</v>
      </c>
    </row>
    <row r="61" spans="5:6" x14ac:dyDescent="0.3">
      <c r="E61" s="3">
        <f t="shared" si="1"/>
        <v>51</v>
      </c>
      <c r="F61" s="3">
        <f t="shared" si="0"/>
        <v>554.69274754026696</v>
      </c>
    </row>
    <row r="62" spans="5:6" x14ac:dyDescent="0.3">
      <c r="E62" s="3">
        <f t="shared" si="1"/>
        <v>52</v>
      </c>
      <c r="F62" s="3">
        <f t="shared" si="0"/>
        <v>559.22366158985858</v>
      </c>
    </row>
    <row r="63" spans="5:6" x14ac:dyDescent="0.3">
      <c r="E63" s="3">
        <f t="shared" si="1"/>
        <v>53</v>
      </c>
      <c r="F63" s="3">
        <f t="shared" si="0"/>
        <v>563.62066689217693</v>
      </c>
    </row>
    <row r="64" spans="5:6" x14ac:dyDescent="0.3">
      <c r="E64" s="3">
        <f t="shared" si="1"/>
        <v>54</v>
      </c>
      <c r="F64" s="3">
        <f t="shared" si="0"/>
        <v>567.88772104880081</v>
      </c>
    </row>
    <row r="65" spans="5:6" x14ac:dyDescent="0.3">
      <c r="E65" s="3">
        <f t="shared" si="1"/>
        <v>55</v>
      </c>
      <c r="F65" s="3">
        <f t="shared" si="0"/>
        <v>572.0286646965061</v>
      </c>
    </row>
    <row r="66" spans="5:6" x14ac:dyDescent="0.3">
      <c r="E66" s="3">
        <f t="shared" si="1"/>
        <v>56</v>
      </c>
      <c r="F66" s="3">
        <f t="shared" si="0"/>
        <v>576.04722496409772</v>
      </c>
    </row>
    <row r="67" spans="5:6" x14ac:dyDescent="0.3">
      <c r="E67" s="3">
        <f t="shared" si="1"/>
        <v>57</v>
      </c>
      <c r="F67" s="3">
        <f t="shared" si="0"/>
        <v>579.9470188270775</v>
      </c>
    </row>
    <row r="68" spans="5:6" x14ac:dyDescent="0.3">
      <c r="E68" s="3">
        <f t="shared" si="1"/>
        <v>58</v>
      </c>
      <c r="F68" s="3">
        <f t="shared" si="0"/>
        <v>583.73155636316631</v>
      </c>
    </row>
    <row r="69" spans="5:6" x14ac:dyDescent="0.3">
      <c r="E69" s="3">
        <f t="shared" si="1"/>
        <v>59</v>
      </c>
      <c r="F69" s="3">
        <f t="shared" si="0"/>
        <v>587.40424391161014</v>
      </c>
    </row>
    <row r="70" spans="5:6" x14ac:dyDescent="0.3">
      <c r="E70" s="3">
        <f t="shared" si="1"/>
        <v>60</v>
      </c>
      <c r="F70" s="3">
        <f t="shared" si="0"/>
        <v>590.96838713911677</v>
      </c>
    </row>
    <row r="71" spans="5:6" x14ac:dyDescent="0.3">
      <c r="E71" s="3">
        <f t="shared" si="1"/>
        <v>61</v>
      </c>
      <c r="F71" s="3">
        <f t="shared" si="0"/>
        <v>594.42719401517763</v>
      </c>
    </row>
    <row r="72" spans="5:6" x14ac:dyDescent="0.3">
      <c r="E72" s="3">
        <f t="shared" si="1"/>
        <v>62</v>
      </c>
      <c r="F72" s="3">
        <f t="shared" si="0"/>
        <v>597.7837776994578</v>
      </c>
    </row>
    <row r="73" spans="5:6" x14ac:dyDescent="0.3">
      <c r="E73" s="3">
        <f t="shared" si="1"/>
        <v>63</v>
      </c>
      <c r="F73" s="3">
        <f t="shared" si="0"/>
        <v>601.04115934384947</v>
      </c>
    </row>
    <row r="74" spans="5:6" x14ac:dyDescent="0.3">
      <c r="E74" s="3">
        <f t="shared" si="1"/>
        <v>64</v>
      </c>
      <c r="F74" s="3">
        <f t="shared" si="0"/>
        <v>604.20227081171208</v>
      </c>
    </row>
    <row r="75" spans="5:6" x14ac:dyDescent="0.3">
      <c r="E75" s="3">
        <f t="shared" si="1"/>
        <v>65</v>
      </c>
      <c r="F75" s="3">
        <f t="shared" ref="F75:F130" si="2">$F$2*(1-EXP((-1)*$F$3*E75))</f>
        <v>607.26995731674833</v>
      </c>
    </row>
    <row r="76" spans="5:6" x14ac:dyDescent="0.3">
      <c r="E76" s="3">
        <f t="shared" ref="E76:E119" si="3">E75+1</f>
        <v>66</v>
      </c>
      <c r="F76" s="3">
        <f t="shared" si="2"/>
        <v>610.24697998388785</v>
      </c>
    </row>
    <row r="77" spans="5:6" x14ac:dyDescent="0.3">
      <c r="E77" s="3">
        <f t="shared" si="3"/>
        <v>67</v>
      </c>
      <c r="F77" s="3">
        <f t="shared" si="2"/>
        <v>613.13601833448604</v>
      </c>
    </row>
    <row r="78" spans="5:6" x14ac:dyDescent="0.3">
      <c r="E78" s="3">
        <f t="shared" si="3"/>
        <v>68</v>
      </c>
      <c r="F78" s="3">
        <f t="shared" si="2"/>
        <v>615.93967269807445</v>
      </c>
    </row>
    <row r="79" spans="5:6" x14ac:dyDescent="0.3">
      <c r="E79" s="3">
        <f t="shared" si="3"/>
        <v>69</v>
      </c>
      <c r="F79" s="3">
        <f t="shared" si="2"/>
        <v>618.66046655283253</v>
      </c>
    </row>
    <row r="80" spans="5:6" x14ac:dyDescent="0.3">
      <c r="E80" s="3">
        <f t="shared" si="3"/>
        <v>70</v>
      </c>
      <c r="F80" s="3">
        <f t="shared" si="2"/>
        <v>621.30084879688889</v>
      </c>
    </row>
    <row r="81" spans="5:6" x14ac:dyDescent="0.3">
      <c r="E81" s="3">
        <f t="shared" si="3"/>
        <v>71</v>
      </c>
      <c r="F81" s="3">
        <f t="shared" si="2"/>
        <v>623.86319595249404</v>
      </c>
    </row>
    <row r="82" spans="5:6" x14ac:dyDescent="0.3">
      <c r="E82" s="3">
        <f t="shared" si="3"/>
        <v>72</v>
      </c>
      <c r="F82" s="3">
        <f t="shared" si="2"/>
        <v>626.34981430505172</v>
      </c>
    </row>
    <row r="83" spans="5:6" x14ac:dyDescent="0.3">
      <c r="E83" s="3">
        <f t="shared" si="3"/>
        <v>73</v>
      </c>
      <c r="F83" s="3">
        <f t="shared" si="2"/>
        <v>628.76294197893117</v>
      </c>
    </row>
    <row r="84" spans="5:6" x14ac:dyDescent="0.3">
      <c r="E84" s="3">
        <f t="shared" si="3"/>
        <v>74</v>
      </c>
      <c r="F84" s="3">
        <f t="shared" si="2"/>
        <v>631.10475095192976</v>
      </c>
    </row>
    <row r="85" spans="5:6" x14ac:dyDescent="0.3">
      <c r="E85" s="3">
        <f t="shared" si="3"/>
        <v>75</v>
      </c>
      <c r="F85" s="3">
        <f t="shared" si="2"/>
        <v>633.37734901020008</v>
      </c>
    </row>
    <row r="86" spans="5:6" x14ac:dyDescent="0.3">
      <c r="E86" s="3">
        <f t="shared" si="3"/>
        <v>76</v>
      </c>
      <c r="F86" s="3">
        <f t="shared" si="2"/>
        <v>635.58278164539945</v>
      </c>
    </row>
    <row r="87" spans="5:6" x14ac:dyDescent="0.3">
      <c r="E87" s="3">
        <f t="shared" si="3"/>
        <v>77</v>
      </c>
      <c r="F87" s="3">
        <f t="shared" si="2"/>
        <v>637.72303389577087</v>
      </c>
    </row>
    <row r="88" spans="5:6" x14ac:dyDescent="0.3">
      <c r="E88" s="3">
        <f t="shared" si="3"/>
        <v>78</v>
      </c>
      <c r="F88" s="3">
        <f t="shared" si="2"/>
        <v>639.80003213281088</v>
      </c>
    </row>
    <row r="89" spans="5:6" x14ac:dyDescent="0.3">
      <c r="E89" s="3">
        <f t="shared" si="3"/>
        <v>79</v>
      </c>
      <c r="F89" s="3">
        <f t="shared" si="2"/>
        <v>641.81564579513463</v>
      </c>
    </row>
    <row r="90" spans="5:6" x14ac:dyDescent="0.3">
      <c r="E90" s="3">
        <f t="shared" si="3"/>
        <v>80</v>
      </c>
      <c r="F90" s="3">
        <f t="shared" si="2"/>
        <v>643.77168907109603</v>
      </c>
    </row>
    <row r="91" spans="5:6" x14ac:dyDescent="0.3">
      <c r="E91" s="3">
        <f t="shared" si="3"/>
        <v>81</v>
      </c>
      <c r="F91" s="3">
        <f t="shared" si="2"/>
        <v>645.66992253168019</v>
      </c>
    </row>
    <row r="92" spans="5:6" x14ac:dyDescent="0.3">
      <c r="E92" s="3">
        <f t="shared" si="3"/>
        <v>82</v>
      </c>
      <c r="F92" s="3">
        <f t="shared" si="2"/>
        <v>647.51205471513651</v>
      </c>
    </row>
    <row r="93" spans="5:6" x14ac:dyDescent="0.3">
      <c r="E93" s="3">
        <f t="shared" si="3"/>
        <v>83</v>
      </c>
      <c r="F93" s="3">
        <f t="shared" si="2"/>
        <v>649.29974366477768</v>
      </c>
    </row>
    <row r="94" spans="5:6" x14ac:dyDescent="0.3">
      <c r="E94" s="3">
        <f t="shared" si="3"/>
        <v>84</v>
      </c>
      <c r="F94" s="3">
        <f t="shared" si="2"/>
        <v>651.034598421331</v>
      </c>
    </row>
    <row r="95" spans="5:6" x14ac:dyDescent="0.3">
      <c r="E95" s="3">
        <f t="shared" si="3"/>
        <v>85</v>
      </c>
      <c r="F95" s="3">
        <f t="shared" si="2"/>
        <v>652.71818047118359</v>
      </c>
    </row>
    <row r="96" spans="5:6" x14ac:dyDescent="0.3">
      <c r="E96" s="3">
        <f t="shared" si="3"/>
        <v>86</v>
      </c>
      <c r="F96" s="3">
        <f t="shared" si="2"/>
        <v>654.35200515182532</v>
      </c>
    </row>
    <row r="97" spans="5:6" x14ac:dyDescent="0.3">
      <c r="E97" s="3">
        <f t="shared" si="3"/>
        <v>87</v>
      </c>
      <c r="F97" s="3">
        <f t="shared" si="2"/>
        <v>655.93754301575552</v>
      </c>
    </row>
    <row r="98" spans="5:6" x14ac:dyDescent="0.3">
      <c r="E98" s="3">
        <f t="shared" si="3"/>
        <v>88</v>
      </c>
      <c r="F98" s="3">
        <f t="shared" si="2"/>
        <v>657.47622115407864</v>
      </c>
    </row>
    <row r="99" spans="5:6" x14ac:dyDescent="0.3">
      <c r="E99" s="3">
        <f t="shared" si="3"/>
        <v>89</v>
      </c>
      <c r="F99" s="3">
        <f t="shared" si="2"/>
        <v>658.96942448098309</v>
      </c>
    </row>
    <row r="100" spans="5:6" x14ac:dyDescent="0.3">
      <c r="E100" s="3">
        <f t="shared" si="3"/>
        <v>90</v>
      </c>
      <c r="F100" s="3">
        <f t="shared" si="2"/>
        <v>660.41849698025715</v>
      </c>
    </row>
    <row r="101" spans="5:6" x14ac:dyDescent="0.3">
      <c r="E101" s="3">
        <f t="shared" si="3"/>
        <v>91</v>
      </c>
      <c r="F101" s="3">
        <f t="shared" si="2"/>
        <v>661.82474291496567</v>
      </c>
    </row>
    <row r="102" spans="5:6" x14ac:dyDescent="0.3">
      <c r="E102" s="3">
        <f t="shared" si="3"/>
        <v>92</v>
      </c>
      <c r="F102" s="3">
        <f t="shared" si="2"/>
        <v>663.18942800137427</v>
      </c>
    </row>
    <row r="103" spans="5:6" x14ac:dyDescent="0.3">
      <c r="E103" s="3">
        <f t="shared" si="3"/>
        <v>93</v>
      </c>
      <c r="F103" s="3">
        <f t="shared" si="2"/>
        <v>664.51378054817997</v>
      </c>
    </row>
    <row r="104" spans="5:6" x14ac:dyDescent="0.3">
      <c r="E104" s="3">
        <f t="shared" si="3"/>
        <v>94</v>
      </c>
      <c r="F104" s="3">
        <f t="shared" si="2"/>
        <v>665.79899256207091</v>
      </c>
    </row>
    <row r="105" spans="5:6" x14ac:dyDescent="0.3">
      <c r="E105" s="3">
        <f t="shared" si="3"/>
        <v>95</v>
      </c>
      <c r="F105" s="3">
        <f t="shared" si="2"/>
        <v>667.04622082061439</v>
      </c>
    </row>
    <row r="106" spans="5:6" x14ac:dyDescent="0.3">
      <c r="E106" s="3">
        <f t="shared" si="3"/>
        <v>96</v>
      </c>
      <c r="F106" s="3">
        <f t="shared" si="2"/>
        <v>668.25658791343335</v>
      </c>
    </row>
    <row r="107" spans="5:6" x14ac:dyDescent="0.3">
      <c r="E107" s="3">
        <f t="shared" si="3"/>
        <v>97</v>
      </c>
      <c r="F107" s="3">
        <f t="shared" si="2"/>
        <v>669.43118325261355</v>
      </c>
    </row>
    <row r="108" spans="5:6" x14ac:dyDescent="0.3">
      <c r="E108" s="3">
        <f t="shared" si="3"/>
        <v>98</v>
      </c>
      <c r="F108" s="3">
        <f t="shared" si="2"/>
        <v>670.57106405324794</v>
      </c>
    </row>
    <row r="109" spans="5:6" x14ac:dyDescent="0.3">
      <c r="E109" s="3">
        <f t="shared" si="3"/>
        <v>99</v>
      </c>
      <c r="F109" s="3">
        <f t="shared" si="2"/>
        <v>671.67725628500125</v>
      </c>
    </row>
    <row r="110" spans="5:6" x14ac:dyDescent="0.3">
      <c r="E110" s="3">
        <f t="shared" si="3"/>
        <v>100</v>
      </c>
      <c r="F110" s="3">
        <f t="shared" si="2"/>
        <v>672.75075559555228</v>
      </c>
    </row>
    <row r="111" spans="5:6" x14ac:dyDescent="0.3">
      <c r="E111" s="3">
        <f t="shared" si="3"/>
        <v>101</v>
      </c>
      <c r="F111" s="3">
        <f t="shared" si="2"/>
        <v>673.79252820674401</v>
      </c>
    </row>
    <row r="112" spans="5:6" x14ac:dyDescent="0.3">
      <c r="E112" s="3">
        <f t="shared" si="3"/>
        <v>102</v>
      </c>
      <c r="F112" s="3">
        <f t="shared" si="2"/>
        <v>674.80351178424814</v>
      </c>
    </row>
    <row r="113" spans="5:6" x14ac:dyDescent="0.3">
      <c r="E113" s="3">
        <f t="shared" si="3"/>
        <v>103</v>
      </c>
      <c r="F113" s="3">
        <f t="shared" si="2"/>
        <v>675.78461628152797</v>
      </c>
    </row>
    <row r="114" spans="5:6" x14ac:dyDescent="0.3">
      <c r="E114" s="3">
        <f t="shared" si="3"/>
        <v>104</v>
      </c>
      <c r="F114" s="3">
        <f t="shared" si="2"/>
        <v>676.73672475885746</v>
      </c>
    </row>
    <row r="115" spans="5:6" x14ac:dyDescent="0.3">
      <c r="E115" s="3">
        <f t="shared" si="3"/>
        <v>105</v>
      </c>
      <c r="F115" s="3">
        <f t="shared" si="2"/>
        <v>677.66069417813549</v>
      </c>
    </row>
    <row r="116" spans="5:6" x14ac:dyDescent="0.3">
      <c r="E116" s="3">
        <f t="shared" si="3"/>
        <v>106</v>
      </c>
      <c r="F116" s="3">
        <f t="shared" si="2"/>
        <v>678.55735617420942</v>
      </c>
    </row>
    <row r="117" spans="5:6" x14ac:dyDescent="0.3">
      <c r="E117" s="3">
        <f t="shared" si="3"/>
        <v>107</v>
      </c>
      <c r="F117" s="3">
        <f t="shared" si="2"/>
        <v>679.427517803402</v>
      </c>
    </row>
    <row r="118" spans="5:6" x14ac:dyDescent="0.3">
      <c r="E118" s="3">
        <f t="shared" si="3"/>
        <v>108</v>
      </c>
      <c r="F118" s="3">
        <f t="shared" si="2"/>
        <v>680.27196226991714</v>
      </c>
    </row>
    <row r="119" spans="5:6" x14ac:dyDescent="0.3">
      <c r="E119" s="3">
        <f t="shared" si="3"/>
        <v>109</v>
      </c>
      <c r="F119" s="3">
        <f t="shared" si="2"/>
        <v>681.09144963077654</v>
      </c>
    </row>
    <row r="120" spans="5:6" x14ac:dyDescent="0.3">
      <c r="E120" s="3">
        <f>E119+1</f>
        <v>110</v>
      </c>
      <c r="F120" s="3">
        <f t="shared" si="2"/>
        <v>681.88671747992214</v>
      </c>
    </row>
    <row r="121" spans="5:6" x14ac:dyDescent="0.3">
      <c r="E121" s="3">
        <f t="shared" ref="E121:E125" si="4">E120+1</f>
        <v>111</v>
      </c>
      <c r="F121" s="3">
        <f t="shared" si="2"/>
        <v>682.65848161209999</v>
      </c>
    </row>
    <row r="122" spans="5:6" x14ac:dyDescent="0.3">
      <c r="E122" s="3">
        <f t="shared" si="4"/>
        <v>112</v>
      </c>
      <c r="F122" s="3">
        <f t="shared" si="2"/>
        <v>683.40743666712501</v>
      </c>
    </row>
    <row r="123" spans="5:6" x14ac:dyDescent="0.3">
      <c r="E123" s="3">
        <f t="shared" si="4"/>
        <v>113</v>
      </c>
      <c r="F123" s="3">
        <f t="shared" si="2"/>
        <v>684.13425675510268</v>
      </c>
    </row>
    <row r="124" spans="5:6" x14ac:dyDescent="0.3">
      <c r="E124" s="3">
        <f t="shared" si="4"/>
        <v>114</v>
      </c>
      <c r="F124" s="3">
        <f t="shared" si="2"/>
        <v>684.83959606317399</v>
      </c>
    </row>
    <row r="125" spans="5:6" x14ac:dyDescent="0.3">
      <c r="E125" s="3">
        <f t="shared" si="4"/>
        <v>115</v>
      </c>
      <c r="F125" s="3">
        <f t="shared" si="2"/>
        <v>685.52408944432796</v>
      </c>
    </row>
    <row r="126" spans="5:6" x14ac:dyDescent="0.3">
      <c r="E126" s="3">
        <f>E125+1</f>
        <v>116</v>
      </c>
      <c r="F126" s="3">
        <f t="shared" si="2"/>
        <v>686.1883529888122</v>
      </c>
    </row>
    <row r="127" spans="5:6" x14ac:dyDescent="0.3">
      <c r="E127" s="3">
        <f t="shared" ref="E127:E130" si="5">E126+1</f>
        <v>117</v>
      </c>
      <c r="F127" s="3">
        <f t="shared" si="2"/>
        <v>686.83298457865612</v>
      </c>
    </row>
    <row r="128" spans="5:6" x14ac:dyDescent="0.3">
      <c r="E128" s="3">
        <f t="shared" si="5"/>
        <v>118</v>
      </c>
      <c r="F128" s="3">
        <f t="shared" si="2"/>
        <v>687.45856442580452</v>
      </c>
    </row>
    <row r="129" spans="5:6" x14ac:dyDescent="0.3">
      <c r="E129" s="3">
        <f t="shared" si="5"/>
        <v>119</v>
      </c>
      <c r="F129" s="3">
        <f t="shared" si="2"/>
        <v>688.0656555943475</v>
      </c>
    </row>
    <row r="130" spans="5:6" x14ac:dyDescent="0.3">
      <c r="E130" s="3">
        <f t="shared" si="5"/>
        <v>120</v>
      </c>
      <c r="F130" s="3">
        <f t="shared" si="2"/>
        <v>688.65480450731684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4DF24-7E70-8749-A71D-38061BBC6777}">
  <dimension ref="A1:D70"/>
  <sheetViews>
    <sheetView zoomScaleNormal="100" workbookViewId="0">
      <selection activeCell="A29" sqref="A29:D35"/>
    </sheetView>
  </sheetViews>
  <sheetFormatPr defaultColWidth="11.19921875" defaultRowHeight="15.6" x14ac:dyDescent="0.3"/>
  <cols>
    <col min="1" max="1" width="10.796875"/>
  </cols>
  <sheetData>
    <row r="1" spans="1:3" x14ac:dyDescent="0.3">
      <c r="A1" t="s">
        <v>22</v>
      </c>
    </row>
    <row r="2" spans="1:3" x14ac:dyDescent="0.3">
      <c r="A2" t="s">
        <v>21</v>
      </c>
    </row>
    <row r="8" spans="1:3" x14ac:dyDescent="0.3">
      <c r="A8" t="s">
        <v>3</v>
      </c>
      <c r="B8" t="s">
        <v>11</v>
      </c>
      <c r="C8" t="s">
        <v>12</v>
      </c>
    </row>
    <row r="9" spans="1:3" x14ac:dyDescent="0.3">
      <c r="A9" t="s">
        <v>0</v>
      </c>
      <c r="B9" t="s">
        <v>16</v>
      </c>
    </row>
    <row r="10" spans="1:3" x14ac:dyDescent="0.3">
      <c r="A10" s="1">
        <v>0</v>
      </c>
    </row>
    <row r="11" spans="1:3" x14ac:dyDescent="0.3">
      <c r="A11" s="1">
        <v>1</v>
      </c>
      <c r="B11">
        <v>0.9</v>
      </c>
      <c r="C11">
        <v>0.2</v>
      </c>
    </row>
    <row r="12" spans="1:3" x14ac:dyDescent="0.3">
      <c r="A12" s="1">
        <v>2</v>
      </c>
      <c r="B12">
        <v>1.4</v>
      </c>
      <c r="C12">
        <v>0.3</v>
      </c>
    </row>
    <row r="13" spans="1:3" x14ac:dyDescent="0.3">
      <c r="A13" s="1">
        <v>3</v>
      </c>
      <c r="B13">
        <v>1.6</v>
      </c>
      <c r="C13">
        <v>0.3</v>
      </c>
    </row>
    <row r="14" spans="1:3" x14ac:dyDescent="0.3">
      <c r="A14" s="1">
        <v>4</v>
      </c>
      <c r="B14">
        <v>1.8</v>
      </c>
      <c r="C14">
        <v>0.2</v>
      </c>
    </row>
    <row r="15" spans="1:3" x14ac:dyDescent="0.3">
      <c r="A15" s="1">
        <v>7</v>
      </c>
      <c r="B15">
        <v>2</v>
      </c>
      <c r="C15">
        <v>0.3</v>
      </c>
    </row>
    <row r="16" spans="1:3" x14ac:dyDescent="0.3">
      <c r="A16" s="1">
        <v>8</v>
      </c>
      <c r="B16">
        <v>2</v>
      </c>
      <c r="C16">
        <v>0.2</v>
      </c>
    </row>
    <row r="17" spans="1:4" x14ac:dyDescent="0.3">
      <c r="A17" s="1"/>
    </row>
    <row r="18" spans="1:4" x14ac:dyDescent="0.3">
      <c r="A18" s="1"/>
    </row>
    <row r="19" spans="1:4" x14ac:dyDescent="0.3">
      <c r="A19" s="1"/>
    </row>
    <row r="20" spans="1:4" x14ac:dyDescent="0.3">
      <c r="A20" s="1"/>
    </row>
    <row r="21" spans="1:4" x14ac:dyDescent="0.3">
      <c r="A21" s="1"/>
    </row>
    <row r="22" spans="1:4" x14ac:dyDescent="0.3">
      <c r="A22" s="1"/>
    </row>
    <row r="23" spans="1:4" x14ac:dyDescent="0.3">
      <c r="A23" s="1"/>
    </row>
    <row r="24" spans="1:4" x14ac:dyDescent="0.3">
      <c r="A24" s="1"/>
    </row>
    <row r="25" spans="1:4" x14ac:dyDescent="0.3">
      <c r="A25" s="1"/>
    </row>
    <row r="26" spans="1:4" x14ac:dyDescent="0.3">
      <c r="A26" s="1"/>
    </row>
    <row r="27" spans="1:4" x14ac:dyDescent="0.3">
      <c r="A27" s="1"/>
    </row>
    <row r="28" spans="1:4" x14ac:dyDescent="0.3">
      <c r="A28" s="1"/>
    </row>
    <row r="29" spans="1:4" x14ac:dyDescent="0.3">
      <c r="A29" s="3"/>
      <c r="B29" s="2"/>
      <c r="C29" s="2"/>
      <c r="D29" s="2"/>
    </row>
    <row r="30" spans="1:4" x14ac:dyDescent="0.3">
      <c r="A30" s="3"/>
      <c r="B30" s="2"/>
      <c r="C30" s="2"/>
      <c r="D30" s="2"/>
    </row>
    <row r="31" spans="1:4" x14ac:dyDescent="0.3">
      <c r="A31" s="3"/>
      <c r="B31" s="2"/>
      <c r="C31" s="2"/>
      <c r="D31" s="2"/>
    </row>
    <row r="32" spans="1:4" x14ac:dyDescent="0.3">
      <c r="A32" s="3"/>
      <c r="B32" s="2"/>
      <c r="C32" s="2"/>
      <c r="D32" s="2"/>
    </row>
    <row r="33" spans="1:4" x14ac:dyDescent="0.3">
      <c r="A33" s="3"/>
      <c r="B33" s="2"/>
      <c r="C33" s="2"/>
      <c r="D33" s="2"/>
    </row>
    <row r="34" spans="1:4" x14ac:dyDescent="0.3">
      <c r="A34" s="3"/>
      <c r="B34" s="2"/>
      <c r="C34" s="2"/>
      <c r="D34" s="2"/>
    </row>
    <row r="35" spans="1:4" x14ac:dyDescent="0.3">
      <c r="A35" s="3"/>
      <c r="B35" s="2"/>
      <c r="C35" s="2"/>
      <c r="D35" s="2"/>
    </row>
    <row r="36" spans="1:4" x14ac:dyDescent="0.3">
      <c r="A36" s="1"/>
    </row>
    <row r="37" spans="1:4" x14ac:dyDescent="0.3">
      <c r="A37" s="1"/>
    </row>
    <row r="39" spans="1:4" x14ac:dyDescent="0.3">
      <c r="A39" s="1"/>
    </row>
    <row r="40" spans="1:4" x14ac:dyDescent="0.3">
      <c r="A40" s="1"/>
    </row>
    <row r="41" spans="1:4" x14ac:dyDescent="0.3">
      <c r="A41" s="1"/>
    </row>
    <row r="42" spans="1:4" x14ac:dyDescent="0.3">
      <c r="A42" s="1"/>
    </row>
    <row r="43" spans="1:4" x14ac:dyDescent="0.3">
      <c r="A43" s="1"/>
    </row>
    <row r="44" spans="1:4" x14ac:dyDescent="0.3">
      <c r="A44" s="1"/>
    </row>
    <row r="45" spans="1:4" x14ac:dyDescent="0.3">
      <c r="A45" s="1"/>
    </row>
    <row r="48" spans="1:4" x14ac:dyDescent="0.3">
      <c r="A48" s="1"/>
    </row>
    <row r="49" spans="1:1" x14ac:dyDescent="0.3">
      <c r="A49" s="1"/>
    </row>
    <row r="50" spans="1:1" x14ac:dyDescent="0.3">
      <c r="A50" s="1"/>
    </row>
    <row r="51" spans="1:1" x14ac:dyDescent="0.3">
      <c r="A51" s="1"/>
    </row>
    <row r="53" spans="1:1" x14ac:dyDescent="0.3">
      <c r="A53" s="1"/>
    </row>
    <row r="54" spans="1:1" x14ac:dyDescent="0.3">
      <c r="A54" s="1"/>
    </row>
    <row r="55" spans="1:1" x14ac:dyDescent="0.3">
      <c r="A55" s="1"/>
    </row>
    <row r="56" spans="1:1" x14ac:dyDescent="0.3">
      <c r="A56" s="1"/>
    </row>
    <row r="57" spans="1:1" x14ac:dyDescent="0.3">
      <c r="A57" s="1"/>
    </row>
    <row r="58" spans="1:1" x14ac:dyDescent="0.3">
      <c r="A58" s="1"/>
    </row>
    <row r="60" spans="1:1" x14ac:dyDescent="0.3">
      <c r="A60" s="1"/>
    </row>
    <row r="61" spans="1:1" x14ac:dyDescent="0.3">
      <c r="A61" s="1"/>
    </row>
    <row r="62" spans="1:1" x14ac:dyDescent="0.3">
      <c r="A62" s="1"/>
    </row>
    <row r="63" spans="1:1" x14ac:dyDescent="0.3">
      <c r="A63" s="1"/>
    </row>
    <row r="64" spans="1:1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0A79A-B801-814C-B23E-2EFED1B24BC0}">
  <dimension ref="A1:F130"/>
  <sheetViews>
    <sheetView zoomScale="80" zoomScaleNormal="80" workbookViewId="0">
      <pane xSplit="28380" topLeftCell="W1"/>
      <selection activeCell="A3" sqref="A3"/>
      <selection pane="topRight" activeCell="W1" sqref="W1"/>
    </sheetView>
  </sheetViews>
  <sheetFormatPr defaultColWidth="11.19921875" defaultRowHeight="15.6" x14ac:dyDescent="0.3"/>
  <cols>
    <col min="1" max="4" width="11.19921875" style="2"/>
    <col min="5" max="6" width="10.796875" style="5"/>
    <col min="7" max="16384" width="11.19921875" style="2"/>
  </cols>
  <sheetData>
    <row r="1" spans="1:6" x14ac:dyDescent="0.3">
      <c r="A1" s="2" t="s">
        <v>24</v>
      </c>
    </row>
    <row r="2" spans="1:6" x14ac:dyDescent="0.3">
      <c r="A2" s="2" t="s">
        <v>25</v>
      </c>
      <c r="E2" s="5" t="s">
        <v>6</v>
      </c>
      <c r="F2" s="5">
        <v>688</v>
      </c>
    </row>
    <row r="3" spans="1:6" x14ac:dyDescent="0.3">
      <c r="E3" s="5" t="s">
        <v>9</v>
      </c>
      <c r="F3" s="5">
        <v>0.04</v>
      </c>
    </row>
    <row r="7" spans="1:6" x14ac:dyDescent="0.3">
      <c r="E7" s="5" t="s">
        <v>5</v>
      </c>
    </row>
    <row r="8" spans="1:6" x14ac:dyDescent="0.3">
      <c r="A8" s="2" t="s">
        <v>3</v>
      </c>
      <c r="B8" s="2" t="s">
        <v>11</v>
      </c>
      <c r="C8" s="2" t="s">
        <v>12</v>
      </c>
      <c r="E8" s="5" t="s">
        <v>2</v>
      </c>
    </row>
    <row r="9" spans="1:6" x14ac:dyDescent="0.3">
      <c r="A9" s="2" t="s">
        <v>0</v>
      </c>
      <c r="B9" s="2" t="s">
        <v>1</v>
      </c>
      <c r="E9" s="5" t="s">
        <v>0</v>
      </c>
      <c r="F9" s="5" t="s">
        <v>1</v>
      </c>
    </row>
    <row r="10" spans="1:6" x14ac:dyDescent="0.3">
      <c r="A10" s="3">
        <v>0</v>
      </c>
      <c r="D10" s="3"/>
      <c r="E10" s="5">
        <v>0</v>
      </c>
      <c r="F10" s="5">
        <f>$F$2*(1-EXP((-1)*$F$3*E10))</f>
        <v>0</v>
      </c>
    </row>
    <row r="11" spans="1:6" x14ac:dyDescent="0.3">
      <c r="A11" s="3">
        <v>1</v>
      </c>
      <c r="B11" s="2">
        <v>29</v>
      </c>
      <c r="C11" s="2">
        <v>15</v>
      </c>
      <c r="D11" s="3"/>
      <c r="E11" s="5">
        <f>E10+1</f>
        <v>1</v>
      </c>
      <c r="F11" s="5">
        <f t="shared" ref="F11:F74" si="0">$F$2*(1-EXP((-1)*$F$3*E11))</f>
        <v>26.976865863201652</v>
      </c>
    </row>
    <row r="12" spans="1:6" x14ac:dyDescent="0.3">
      <c r="A12" s="3">
        <v>2</v>
      </c>
      <c r="B12" s="2">
        <v>45</v>
      </c>
      <c r="C12" s="2">
        <v>15</v>
      </c>
      <c r="D12" s="3"/>
      <c r="E12" s="5">
        <f t="shared" ref="E12:E75" si="1">E11+1</f>
        <v>2</v>
      </c>
      <c r="F12" s="5">
        <f t="shared" si="0"/>
        <v>52.895953685994598</v>
      </c>
    </row>
    <row r="13" spans="1:6" x14ac:dyDescent="0.3">
      <c r="A13" s="3">
        <v>4</v>
      </c>
      <c r="B13" s="2">
        <v>110</v>
      </c>
      <c r="C13" s="2">
        <v>12</v>
      </c>
      <c r="D13" s="3"/>
      <c r="E13" s="5">
        <f t="shared" si="1"/>
        <v>3</v>
      </c>
      <c r="F13" s="5">
        <f t="shared" si="0"/>
        <v>77.798739538595655</v>
      </c>
    </row>
    <row r="14" spans="1:6" x14ac:dyDescent="0.3">
      <c r="A14" s="3">
        <v>8</v>
      </c>
      <c r="B14" s="2">
        <v>200</v>
      </c>
      <c r="C14" s="2">
        <v>25</v>
      </c>
      <c r="D14" s="3"/>
      <c r="E14" s="5">
        <f t="shared" si="1"/>
        <v>4</v>
      </c>
      <c r="F14" s="5">
        <f t="shared" si="0"/>
        <v>101.72507319124659</v>
      </c>
    </row>
    <row r="15" spans="1:6" x14ac:dyDescent="0.3">
      <c r="A15" s="3">
        <v>14</v>
      </c>
      <c r="B15" s="2">
        <v>310</v>
      </c>
      <c r="C15" s="2">
        <v>25</v>
      </c>
      <c r="D15" s="3"/>
      <c r="E15" s="5">
        <f t="shared" si="1"/>
        <v>5</v>
      </c>
      <c r="F15" s="5">
        <f t="shared" si="0"/>
        <v>124.71324188234851</v>
      </c>
    </row>
    <row r="16" spans="1:6" x14ac:dyDescent="0.3">
      <c r="A16" s="3">
        <v>16</v>
      </c>
      <c r="B16" s="2">
        <v>340</v>
      </c>
      <c r="C16" s="2">
        <v>30</v>
      </c>
      <c r="D16" s="3"/>
      <c r="E16" s="5">
        <f t="shared" si="1"/>
        <v>6</v>
      </c>
      <c r="F16" s="5">
        <f t="shared" si="0"/>
        <v>146.80003158621122</v>
      </c>
    </row>
    <row r="17" spans="1:6" x14ac:dyDescent="0.3">
      <c r="A17" s="3">
        <v>18</v>
      </c>
      <c r="B17" s="2">
        <v>360</v>
      </c>
      <c r="C17" s="2">
        <v>22</v>
      </c>
      <c r="D17" s="3"/>
      <c r="E17" s="5">
        <f t="shared" si="1"/>
        <v>7</v>
      </c>
      <c r="F17" s="5">
        <f t="shared" si="0"/>
        <v>168.02078587846088</v>
      </c>
    </row>
    <row r="18" spans="1:6" x14ac:dyDescent="0.3">
      <c r="A18" s="3">
        <v>24</v>
      </c>
      <c r="B18" s="2">
        <v>420</v>
      </c>
      <c r="C18" s="2">
        <v>25</v>
      </c>
      <c r="D18" s="3"/>
      <c r="E18" s="5">
        <f t="shared" si="1"/>
        <v>8</v>
      </c>
      <c r="F18" s="5">
        <f t="shared" si="0"/>
        <v>188.40946249330062</v>
      </c>
    </row>
    <row r="19" spans="1:6" x14ac:dyDescent="0.3">
      <c r="A19" s="3">
        <v>26</v>
      </c>
      <c r="B19" s="2">
        <v>440</v>
      </c>
      <c r="C19" s="2">
        <v>30</v>
      </c>
      <c r="D19" s="3"/>
      <c r="E19" s="5">
        <f t="shared" si="1"/>
        <v>9</v>
      </c>
      <c r="F19" s="5">
        <f t="shared" si="0"/>
        <v>207.99868766313065</v>
      </c>
    </row>
    <row r="20" spans="1:6" x14ac:dyDescent="0.3">
      <c r="A20" s="3">
        <v>30</v>
      </c>
      <c r="B20" s="2">
        <v>470</v>
      </c>
      <c r="C20" s="2">
        <v>30</v>
      </c>
      <c r="D20" s="3"/>
      <c r="E20" s="5">
        <f t="shared" si="1"/>
        <v>10</v>
      </c>
      <c r="F20" s="5">
        <f t="shared" si="0"/>
        <v>226.81980832748013</v>
      </c>
    </row>
    <row r="21" spans="1:6" x14ac:dyDescent="0.3">
      <c r="A21" s="3">
        <v>32</v>
      </c>
      <c r="B21" s="2">
        <v>480</v>
      </c>
      <c r="C21" s="2">
        <v>35</v>
      </c>
      <c r="D21" s="3"/>
      <c r="E21" s="5">
        <f t="shared" si="1"/>
        <v>11</v>
      </c>
      <c r="F21" s="5">
        <f t="shared" si="0"/>
        <v>244.90294229479872</v>
      </c>
    </row>
    <row r="22" spans="1:6" x14ac:dyDescent="0.3">
      <c r="A22" s="3">
        <v>35</v>
      </c>
      <c r="B22" s="2">
        <v>520</v>
      </c>
      <c r="C22" s="2">
        <v>30</v>
      </c>
      <c r="D22" s="3"/>
      <c r="E22" s="5">
        <f t="shared" si="1"/>
        <v>12</v>
      </c>
      <c r="F22" s="5">
        <f t="shared" si="0"/>
        <v>262.27702643737513</v>
      </c>
    </row>
    <row r="23" spans="1:6" x14ac:dyDescent="0.3">
      <c r="A23" s="3">
        <v>39</v>
      </c>
      <c r="B23" s="2">
        <v>540</v>
      </c>
      <c r="C23" s="2">
        <v>25</v>
      </c>
      <c r="D23" s="3"/>
      <c r="E23" s="5">
        <f t="shared" si="1"/>
        <v>13</v>
      </c>
      <c r="F23" s="5">
        <f t="shared" si="0"/>
        <v>278.96986299650627</v>
      </c>
    </row>
    <row r="24" spans="1:6" x14ac:dyDescent="0.3">
      <c r="A24" s="3">
        <v>42</v>
      </c>
      <c r="B24" s="2">
        <v>550</v>
      </c>
      <c r="C24" s="2">
        <v>20</v>
      </c>
      <c r="D24" s="3"/>
      <c r="E24" s="5">
        <f t="shared" si="1"/>
        <v>14</v>
      </c>
      <c r="F24" s="5">
        <f t="shared" si="0"/>
        <v>295.00816407201535</v>
      </c>
    </row>
    <row r="25" spans="1:6" x14ac:dyDescent="0.3">
      <c r="A25" s="3">
        <v>49</v>
      </c>
      <c r="B25" s="2">
        <v>600</v>
      </c>
      <c r="C25" s="2">
        <v>30</v>
      </c>
      <c r="D25" s="3"/>
      <c r="E25" s="5">
        <f t="shared" si="1"/>
        <v>15</v>
      </c>
      <c r="F25" s="5">
        <f t="shared" si="0"/>
        <v>310.41759436730985</v>
      </c>
    </row>
    <row r="26" spans="1:6" x14ac:dyDescent="0.3">
      <c r="A26" s="3">
        <v>56</v>
      </c>
      <c r="B26" s="2">
        <v>615</v>
      </c>
      <c r="C26" s="2">
        <v>32</v>
      </c>
      <c r="D26" s="3"/>
      <c r="E26" s="5">
        <f t="shared" si="1"/>
        <v>16</v>
      </c>
      <c r="F26" s="5">
        <f t="shared" si="0"/>
        <v>325.22281225838259</v>
      </c>
    </row>
    <row r="27" spans="1:6" x14ac:dyDescent="0.3">
      <c r="A27" s="3">
        <v>70</v>
      </c>
      <c r="B27" s="2">
        <v>642</v>
      </c>
      <c r="C27" s="2">
        <v>33</v>
      </c>
      <c r="D27" s="3"/>
      <c r="E27" s="5">
        <f t="shared" si="1"/>
        <v>17</v>
      </c>
      <c r="F27" s="5">
        <f t="shared" si="0"/>
        <v>339.44750925247439</v>
      </c>
    </row>
    <row r="28" spans="1:6" x14ac:dyDescent="0.3">
      <c r="D28" s="3"/>
      <c r="E28" s="5">
        <f t="shared" si="1"/>
        <v>18</v>
      </c>
      <c r="F28" s="5">
        <f t="shared" si="0"/>
        <v>353.11444789953947</v>
      </c>
    </row>
    <row r="29" spans="1:6" x14ac:dyDescent="0.3">
      <c r="D29" s="3"/>
      <c r="E29" s="5">
        <f t="shared" si="1"/>
        <v>19</v>
      </c>
      <c r="F29" s="5">
        <f t="shared" si="0"/>
        <v>366.24549821718244</v>
      </c>
    </row>
    <row r="30" spans="1:6" x14ac:dyDescent="0.3">
      <c r="D30" s="3"/>
      <c r="E30" s="5">
        <f t="shared" si="1"/>
        <v>20</v>
      </c>
      <c r="F30" s="5">
        <f t="shared" si="0"/>
        <v>378.86167268735159</v>
      </c>
    </row>
    <row r="31" spans="1:6" x14ac:dyDescent="0.3">
      <c r="D31" s="3"/>
      <c r="E31" s="5">
        <f t="shared" si="1"/>
        <v>21</v>
      </c>
      <c r="F31" s="5">
        <f t="shared" si="0"/>
        <v>390.98315988079321</v>
      </c>
    </row>
    <row r="32" spans="1:6" x14ac:dyDescent="0.3">
      <c r="D32" s="3"/>
      <c r="E32" s="5">
        <f t="shared" si="1"/>
        <v>22</v>
      </c>
      <c r="F32" s="5">
        <f t="shared" si="0"/>
        <v>402.62935676307205</v>
      </c>
    </row>
    <row r="33" spans="1:6" x14ac:dyDescent="0.3">
      <c r="D33" s="3"/>
      <c r="E33" s="5">
        <f t="shared" si="1"/>
        <v>23</v>
      </c>
      <c r="F33" s="5">
        <f t="shared" si="0"/>
        <v>413.81889973385432</v>
      </c>
    </row>
    <row r="34" spans="1:6" x14ac:dyDescent="0.3">
      <c r="D34" s="3"/>
      <c r="E34" s="5">
        <f t="shared" si="1"/>
        <v>24</v>
      </c>
      <c r="F34" s="5">
        <f t="shared" si="0"/>
        <v>424.56969444912289</v>
      </c>
    </row>
    <row r="35" spans="1:6" x14ac:dyDescent="0.3">
      <c r="A35" s="3"/>
      <c r="E35" s="5">
        <f t="shared" si="1"/>
        <v>25</v>
      </c>
      <c r="F35" s="5">
        <f t="shared" si="0"/>
        <v>434.89894447404765</v>
      </c>
    </row>
    <row r="36" spans="1:6" x14ac:dyDescent="0.3">
      <c r="A36" s="3"/>
      <c r="E36" s="5">
        <f t="shared" si="1"/>
        <v>26</v>
      </c>
      <c r="F36" s="5">
        <f t="shared" si="0"/>
        <v>444.82317881235923</v>
      </c>
    </row>
    <row r="37" spans="1:6" x14ac:dyDescent="0.3">
      <c r="E37" s="5">
        <f t="shared" si="1"/>
        <v>27</v>
      </c>
      <c r="F37" s="5">
        <f t="shared" si="0"/>
        <v>454.35827835628191</v>
      </c>
    </row>
    <row r="38" spans="1:6" x14ac:dyDescent="0.3">
      <c r="E38" s="5">
        <f t="shared" si="1"/>
        <v>28</v>
      </c>
      <c r="F38" s="5">
        <f t="shared" si="0"/>
        <v>463.51950129934886</v>
      </c>
    </row>
    <row r="39" spans="1:6" x14ac:dyDescent="0.3">
      <c r="E39" s="5">
        <f t="shared" si="1"/>
        <v>29</v>
      </c>
      <c r="F39" s="5">
        <f t="shared" si="0"/>
        <v>472.32150755276757</v>
      </c>
    </row>
    <row r="40" spans="1:6" x14ac:dyDescent="0.3">
      <c r="E40" s="5">
        <f t="shared" si="1"/>
        <v>30</v>
      </c>
      <c r="F40" s="5">
        <f t="shared" si="0"/>
        <v>480.77838220440492</v>
      </c>
    </row>
    <row r="41" spans="1:6" x14ac:dyDescent="0.3">
      <c r="E41" s="5">
        <f t="shared" si="1"/>
        <v>31</v>
      </c>
      <c r="F41" s="5">
        <f t="shared" si="0"/>
        <v>488.90365805793311</v>
      </c>
    </row>
    <row r="42" spans="1:6" x14ac:dyDescent="0.3">
      <c r="E42" s="5">
        <f t="shared" si="1"/>
        <v>32</v>
      </c>
      <c r="F42" s="5">
        <f t="shared" si="0"/>
        <v>496.71033728820237</v>
      </c>
    </row>
    <row r="43" spans="1:6" x14ac:dyDescent="0.3">
      <c r="E43" s="5">
        <f t="shared" si="1"/>
        <v>33</v>
      </c>
      <c r="F43" s="5">
        <f t="shared" si="0"/>
        <v>504.21091224749495</v>
      </c>
    </row>
    <row r="44" spans="1:6" x14ac:dyDescent="0.3">
      <c r="E44" s="5">
        <f t="shared" si="1"/>
        <v>34</v>
      </c>
      <c r="F44" s="5">
        <f t="shared" si="0"/>
        <v>511.41738545595359</v>
      </c>
    </row>
    <row r="45" spans="1:6" x14ac:dyDescent="0.3">
      <c r="E45" s="5">
        <f t="shared" si="1"/>
        <v>35</v>
      </c>
      <c r="F45" s="5">
        <f t="shared" si="0"/>
        <v>518.3412888081748</v>
      </c>
    </row>
    <row r="46" spans="1:6" x14ac:dyDescent="0.3">
      <c r="E46" s="5">
        <f t="shared" si="1"/>
        <v>36</v>
      </c>
      <c r="F46" s="5">
        <f t="shared" si="0"/>
        <v>524.99370202670025</v>
      </c>
    </row>
    <row r="47" spans="1:6" x14ac:dyDescent="0.3">
      <c r="E47" s="5">
        <f t="shared" si="1"/>
        <v>37</v>
      </c>
      <c r="F47" s="5">
        <f t="shared" si="0"/>
        <v>531.38527039193684</v>
      </c>
    </row>
    <row r="48" spans="1:6" x14ac:dyDescent="0.3">
      <c r="E48" s="5">
        <f t="shared" si="1"/>
        <v>38</v>
      </c>
      <c r="F48" s="5">
        <f t="shared" si="0"/>
        <v>537.52622177687624</v>
      </c>
    </row>
    <row r="49" spans="5:6" x14ac:dyDescent="0.3">
      <c r="E49" s="5">
        <f t="shared" si="1"/>
        <v>39</v>
      </c>
      <c r="F49" s="5">
        <f t="shared" si="0"/>
        <v>543.42638301387387</v>
      </c>
    </row>
    <row r="50" spans="5:6" x14ac:dyDescent="0.3">
      <c r="E50" s="5">
        <f t="shared" si="1"/>
        <v>40</v>
      </c>
      <c r="F50" s="5">
        <f t="shared" si="0"/>
        <v>549.09519561967716</v>
      </c>
    </row>
    <row r="51" spans="5:6" x14ac:dyDescent="0.3">
      <c r="E51" s="5">
        <f t="shared" si="1"/>
        <v>41</v>
      </c>
      <c r="F51" s="5">
        <f t="shared" si="0"/>
        <v>554.54173090386632</v>
      </c>
    </row>
    <row r="52" spans="5:6" x14ac:dyDescent="0.3">
      <c r="E52" s="5">
        <f t="shared" si="1"/>
        <v>42</v>
      </c>
      <c r="F52" s="5">
        <f t="shared" si="0"/>
        <v>559.77470448488589</v>
      </c>
    </row>
    <row r="53" spans="5:6" x14ac:dyDescent="0.3">
      <c r="E53" s="5">
        <f t="shared" si="1"/>
        <v>43</v>
      </c>
      <c r="F53" s="5">
        <f t="shared" si="0"/>
        <v>564.80249023689271</v>
      </c>
    </row>
    <row r="54" spans="5:6" x14ac:dyDescent="0.3">
      <c r="E54" s="5">
        <f t="shared" si="1"/>
        <v>44</v>
      </c>
      <c r="F54" s="5">
        <f t="shared" si="0"/>
        <v>569.63313368974127</v>
      </c>
    </row>
    <row r="55" spans="5:6" x14ac:dyDescent="0.3">
      <c r="E55" s="5">
        <f t="shared" si="1"/>
        <v>45</v>
      </c>
      <c r="F55" s="5">
        <f t="shared" si="0"/>
        <v>574.27436490354842</v>
      </c>
    </row>
    <row r="56" spans="5:6" x14ac:dyDescent="0.3">
      <c r="E56" s="5">
        <f t="shared" si="1"/>
        <v>46</v>
      </c>
      <c r="F56" s="5">
        <f t="shared" si="0"/>
        <v>578.73361083843861</v>
      </c>
    </row>
    <row r="57" spans="5:6" x14ac:dyDescent="0.3">
      <c r="E57" s="5">
        <f t="shared" si="1"/>
        <v>47</v>
      </c>
      <c r="F57" s="5">
        <f t="shared" si="0"/>
        <v>583.01800723926385</v>
      </c>
    </row>
    <row r="58" spans="5:6" x14ac:dyDescent="0.3">
      <c r="E58" s="5">
        <f t="shared" si="1"/>
        <v>48</v>
      </c>
      <c r="F58" s="5">
        <f t="shared" si="0"/>
        <v>587.13441005431912</v>
      </c>
    </row>
    <row r="59" spans="5:6" x14ac:dyDescent="0.3">
      <c r="E59" s="5">
        <f t="shared" si="1"/>
        <v>49</v>
      </c>
      <c r="F59" s="5">
        <f t="shared" si="0"/>
        <v>591.08940640632102</v>
      </c>
    </row>
    <row r="60" spans="5:6" x14ac:dyDescent="0.3">
      <c r="E60" s="5">
        <f t="shared" si="1"/>
        <v>50</v>
      </c>
      <c r="F60" s="5">
        <f t="shared" si="0"/>
        <v>594.88932513321049</v>
      </c>
    </row>
    <row r="61" spans="5:6" x14ac:dyDescent="0.3">
      <c r="E61" s="5">
        <f t="shared" si="1"/>
        <v>51</v>
      </c>
      <c r="F61" s="5">
        <f t="shared" si="0"/>
        <v>598.54024691564291</v>
      </c>
    </row>
    <row r="62" spans="5:6" x14ac:dyDescent="0.3">
      <c r="E62" s="5">
        <f t="shared" si="1"/>
        <v>52</v>
      </c>
      <c r="F62" s="5">
        <f t="shared" si="0"/>
        <v>602.04801400737529</v>
      </c>
    </row>
    <row r="63" spans="5:6" x14ac:dyDescent="0.3">
      <c r="E63" s="5">
        <f t="shared" si="1"/>
        <v>53</v>
      </c>
      <c r="F63" s="5">
        <f t="shared" si="0"/>
        <v>605.41823958411771</v>
      </c>
    </row>
    <row r="64" spans="5:6" x14ac:dyDescent="0.3">
      <c r="E64" s="5">
        <f t="shared" si="1"/>
        <v>54</v>
      </c>
      <c r="F64" s="5">
        <f t="shared" si="0"/>
        <v>608.65631672581299</v>
      </c>
    </row>
    <row r="65" spans="5:6" x14ac:dyDescent="0.3">
      <c r="E65" s="5">
        <f t="shared" si="1"/>
        <v>55</v>
      </c>
      <c r="F65" s="5">
        <f t="shared" si="0"/>
        <v>611.76742704671426</v>
      </c>
    </row>
    <row r="66" spans="5:6" x14ac:dyDescent="0.3">
      <c r="E66" s="5">
        <f t="shared" si="1"/>
        <v>56</v>
      </c>
      <c r="F66" s="5">
        <f t="shared" si="0"/>
        <v>614.7565489870741</v>
      </c>
    </row>
    <row r="67" spans="5:6" x14ac:dyDescent="0.3">
      <c r="E67" s="5">
        <f t="shared" si="1"/>
        <v>57</v>
      </c>
      <c r="F67" s="5">
        <f t="shared" si="0"/>
        <v>617.62846577971027</v>
      </c>
    </row>
    <row r="68" spans="5:6" x14ac:dyDescent="0.3">
      <c r="E68" s="5">
        <f t="shared" si="1"/>
        <v>58</v>
      </c>
      <c r="F68" s="5">
        <f t="shared" si="0"/>
        <v>620.38777310419925</v>
      </c>
    </row>
    <row r="69" spans="5:6" x14ac:dyDescent="0.3">
      <c r="E69" s="5">
        <f t="shared" si="1"/>
        <v>59</v>
      </c>
      <c r="F69" s="5">
        <f t="shared" si="0"/>
        <v>623.038886440944</v>
      </c>
    </row>
    <row r="70" spans="5:6" x14ac:dyDescent="0.3">
      <c r="E70" s="5">
        <f t="shared" si="1"/>
        <v>60</v>
      </c>
      <c r="F70" s="5">
        <f t="shared" si="0"/>
        <v>625.58604813688419</v>
      </c>
    </row>
    <row r="71" spans="5:6" x14ac:dyDescent="0.3">
      <c r="E71" s="5">
        <f t="shared" si="1"/>
        <v>61</v>
      </c>
      <c r="F71" s="5">
        <f t="shared" si="0"/>
        <v>628.03333419415685</v>
      </c>
    </row>
    <row r="72" spans="5:6" x14ac:dyDescent="0.3">
      <c r="E72" s="5">
        <f t="shared" si="1"/>
        <v>62</v>
      </c>
      <c r="F72" s="5">
        <f t="shared" si="0"/>
        <v>630.38466079256921</v>
      </c>
    </row>
    <row r="73" spans="5:6" x14ac:dyDescent="0.3">
      <c r="E73" s="5">
        <f t="shared" si="1"/>
        <v>63</v>
      </c>
      <c r="F73" s="5">
        <f t="shared" si="0"/>
        <v>632.64379055632162</v>
      </c>
    </row>
    <row r="74" spans="5:6" x14ac:dyDescent="0.3">
      <c r="E74" s="5">
        <f t="shared" si="1"/>
        <v>64</v>
      </c>
      <c r="F74" s="5">
        <f t="shared" si="0"/>
        <v>634.81433857500974</v>
      </c>
    </row>
    <row r="75" spans="5:6" x14ac:dyDescent="0.3">
      <c r="E75" s="5">
        <f t="shared" si="1"/>
        <v>65</v>
      </c>
      <c r="F75" s="5">
        <f t="shared" ref="F75:F130" si="2">$F$2*(1-EXP((-1)*$F$3*E75))</f>
        <v>636.89977818853833</v>
      </c>
    </row>
    <row r="76" spans="5:6" x14ac:dyDescent="0.3">
      <c r="E76" s="5">
        <f t="shared" ref="E76:E119" si="3">E75+1</f>
        <v>66</v>
      </c>
      <c r="F76" s="5">
        <f t="shared" si="2"/>
        <v>638.90344654520641</v>
      </c>
    </row>
    <row r="77" spans="5:6" x14ac:dyDescent="0.3">
      <c r="E77" s="5">
        <f t="shared" si="3"/>
        <v>67</v>
      </c>
      <c r="F77" s="5">
        <f t="shared" si="2"/>
        <v>640.82854994185675</v>
      </c>
    </row>
    <row r="78" spans="5:6" x14ac:dyDescent="0.3">
      <c r="E78" s="5">
        <f t="shared" si="3"/>
        <v>68</v>
      </c>
      <c r="F78" s="5">
        <f t="shared" si="2"/>
        <v>642.67816895463477</v>
      </c>
    </row>
    <row r="79" spans="5:6" x14ac:dyDescent="0.3">
      <c r="E79" s="5">
        <f t="shared" si="3"/>
        <v>69</v>
      </c>
      <c r="F79" s="5">
        <f t="shared" si="2"/>
        <v>644.45526336856722</v>
      </c>
    </row>
    <row r="80" spans="5:6" x14ac:dyDescent="0.3">
      <c r="E80" s="5">
        <f t="shared" si="3"/>
        <v>70</v>
      </c>
      <c r="F80" s="5">
        <f t="shared" si="2"/>
        <v>646.16267691385008</v>
      </c>
    </row>
    <row r="81" spans="5:6" x14ac:dyDescent="0.3">
      <c r="E81" s="5">
        <f t="shared" si="3"/>
        <v>71</v>
      </c>
      <c r="F81" s="5">
        <f t="shared" si="2"/>
        <v>647.80314181642348</v>
      </c>
    </row>
    <row r="82" spans="5:6" x14ac:dyDescent="0.3">
      <c r="E82" s="5">
        <f t="shared" si="3"/>
        <v>72</v>
      </c>
      <c r="F82" s="5">
        <f t="shared" si="2"/>
        <v>649.37928317011597</v>
      </c>
    </row>
    <row r="83" spans="5:6" x14ac:dyDescent="0.3">
      <c r="E83" s="5">
        <f t="shared" si="3"/>
        <v>73</v>
      </c>
      <c r="F83" s="5">
        <f t="shared" si="2"/>
        <v>650.89362313735512</v>
      </c>
    </row>
    <row r="84" spans="5:6" x14ac:dyDescent="0.3">
      <c r="E84" s="5">
        <f t="shared" si="3"/>
        <v>74</v>
      </c>
      <c r="F84" s="5">
        <f t="shared" si="2"/>
        <v>652.34858498516462</v>
      </c>
    </row>
    <row r="85" spans="5:6" x14ac:dyDescent="0.3">
      <c r="E85" s="5">
        <f t="shared" si="3"/>
        <v>75</v>
      </c>
      <c r="F85" s="5">
        <f t="shared" si="2"/>
        <v>653.74649696290965</v>
      </c>
    </row>
    <row r="86" spans="5:6" x14ac:dyDescent="0.3">
      <c r="E86" s="5">
        <f t="shared" si="3"/>
        <v>76</v>
      </c>
      <c r="F86" s="5">
        <f t="shared" si="2"/>
        <v>655.08959602799155</v>
      </c>
    </row>
    <row r="87" spans="5:6" x14ac:dyDescent="0.3">
      <c r="E87" s="5">
        <f t="shared" si="3"/>
        <v>77</v>
      </c>
      <c r="F87" s="5">
        <f t="shared" si="2"/>
        <v>656.38003142545756</v>
      </c>
    </row>
    <row r="88" spans="5:6" x14ac:dyDescent="0.3">
      <c r="E88" s="5">
        <f t="shared" si="3"/>
        <v>78</v>
      </c>
      <c r="F88" s="5">
        <f t="shared" si="2"/>
        <v>657.61986812725127</v>
      </c>
    </row>
    <row r="89" spans="5:6" x14ac:dyDescent="0.3">
      <c r="E89" s="5">
        <f t="shared" si="3"/>
        <v>79</v>
      </c>
      <c r="F89" s="5">
        <f t="shared" si="2"/>
        <v>658.81109013660819</v>
      </c>
    </row>
    <row r="90" spans="5:6" x14ac:dyDescent="0.3">
      <c r="E90" s="5">
        <f t="shared" si="3"/>
        <v>80</v>
      </c>
      <c r="F90" s="5">
        <f t="shared" si="2"/>
        <v>659.95560366288407</v>
      </c>
    </row>
    <row r="91" spans="5:6" x14ac:dyDescent="0.3">
      <c r="E91" s="5">
        <f t="shared" si="3"/>
        <v>81</v>
      </c>
      <c r="F91" s="5">
        <f t="shared" si="2"/>
        <v>661.05524017189691</v>
      </c>
    </row>
    <row r="92" spans="5:6" x14ac:dyDescent="0.3">
      <c r="E92" s="5">
        <f t="shared" si="3"/>
        <v>82</v>
      </c>
      <c r="F92" s="5">
        <f t="shared" si="2"/>
        <v>662.11175931666276</v>
      </c>
    </row>
    <row r="93" spans="5:6" x14ac:dyDescent="0.3">
      <c r="E93" s="5">
        <f t="shared" si="3"/>
        <v>83</v>
      </c>
      <c r="F93" s="5">
        <f t="shared" si="2"/>
        <v>663.1268517532161</v>
      </c>
    </row>
    <row r="94" spans="5:6" x14ac:dyDescent="0.3">
      <c r="E94" s="5">
        <f t="shared" si="3"/>
        <v>84</v>
      </c>
      <c r="F94" s="5">
        <f t="shared" si="2"/>
        <v>664.10214184601989</v>
      </c>
    </row>
    <row r="95" spans="5:6" x14ac:dyDescent="0.3">
      <c r="E95" s="5">
        <f t="shared" si="3"/>
        <v>85</v>
      </c>
      <c r="F95" s="5">
        <f t="shared" si="2"/>
        <v>665.03919026729568</v>
      </c>
    </row>
    <row r="96" spans="5:6" x14ac:dyDescent="0.3">
      <c r="E96" s="5">
        <f t="shared" si="3"/>
        <v>86</v>
      </c>
      <c r="F96" s="5">
        <f t="shared" si="2"/>
        <v>665.93949649443175</v>
      </c>
    </row>
    <row r="97" spans="5:6" x14ac:dyDescent="0.3">
      <c r="E97" s="5">
        <f t="shared" si="3"/>
        <v>87</v>
      </c>
      <c r="F97" s="5">
        <f t="shared" si="2"/>
        <v>666.80450120946728</v>
      </c>
    </row>
    <row r="98" spans="5:6" x14ac:dyDescent="0.3">
      <c r="E98" s="5">
        <f t="shared" si="3"/>
        <v>88</v>
      </c>
      <c r="F98" s="5">
        <f t="shared" si="2"/>
        <v>667.63558860449029</v>
      </c>
    </row>
    <row r="99" spans="5:6" x14ac:dyDescent="0.3">
      <c r="E99" s="5">
        <f t="shared" si="3"/>
        <v>89</v>
      </c>
      <c r="F99" s="5">
        <f t="shared" si="2"/>
        <v>668.43408859664112</v>
      </c>
    </row>
    <row r="100" spans="5:6" x14ac:dyDescent="0.3">
      <c r="E100" s="5">
        <f t="shared" si="3"/>
        <v>90</v>
      </c>
      <c r="F100" s="5">
        <f t="shared" si="2"/>
        <v>669.20127895626274</v>
      </c>
    </row>
    <row r="101" spans="5:6" x14ac:dyDescent="0.3">
      <c r="E101" s="5">
        <f t="shared" si="3"/>
        <v>91</v>
      </c>
      <c r="F101" s="5">
        <f t="shared" si="2"/>
        <v>669.93838735160671</v>
      </c>
    </row>
    <row r="102" spans="5:6" x14ac:dyDescent="0.3">
      <c r="E102" s="5">
        <f t="shared" si="3"/>
        <v>92</v>
      </c>
      <c r="F102" s="5">
        <f t="shared" si="2"/>
        <v>670.64659331336372</v>
      </c>
    </row>
    <row r="103" spans="5:6" x14ac:dyDescent="0.3">
      <c r="E103" s="5">
        <f t="shared" si="3"/>
        <v>93</v>
      </c>
      <c r="F103" s="5">
        <f t="shared" si="2"/>
        <v>671.3270301221645</v>
      </c>
    </row>
    <row r="104" spans="5:6" x14ac:dyDescent="0.3">
      <c r="E104" s="5">
        <f t="shared" si="3"/>
        <v>94</v>
      </c>
      <c r="F104" s="5">
        <f t="shared" si="2"/>
        <v>671.98078662207081</v>
      </c>
    </row>
    <row r="105" spans="5:6" x14ac:dyDescent="0.3">
      <c r="E105" s="5">
        <f t="shared" si="3"/>
        <v>95</v>
      </c>
      <c r="F105" s="5">
        <f t="shared" si="2"/>
        <v>672.60890896295814</v>
      </c>
    </row>
    <row r="106" spans="5:6" x14ac:dyDescent="0.3">
      <c r="E106" s="5">
        <f t="shared" si="3"/>
        <v>96</v>
      </c>
      <c r="F106" s="5">
        <f t="shared" si="2"/>
        <v>673.21240227457815</v>
      </c>
    </row>
    <row r="107" spans="5:6" x14ac:dyDescent="0.3">
      <c r="E107" s="5">
        <f t="shared" si="3"/>
        <v>97</v>
      </c>
      <c r="F107" s="5">
        <f t="shared" si="2"/>
        <v>673.79223227498176</v>
      </c>
    </row>
    <row r="108" spans="5:6" x14ac:dyDescent="0.3">
      <c r="E108" s="5">
        <f t="shared" si="3"/>
        <v>98</v>
      </c>
      <c r="F108" s="5">
        <f t="shared" si="2"/>
        <v>674.34932681587327</v>
      </c>
    </row>
    <row r="109" spans="5:6" x14ac:dyDescent="0.3">
      <c r="E109" s="5">
        <f t="shared" si="3"/>
        <v>99</v>
      </c>
      <c r="F109" s="5">
        <f t="shared" si="2"/>
        <v>674.88457736737121</v>
      </c>
    </row>
    <row r="110" spans="5:6" x14ac:dyDescent="0.3">
      <c r="E110" s="5">
        <f t="shared" si="3"/>
        <v>100</v>
      </c>
      <c r="F110" s="5">
        <f t="shared" si="2"/>
        <v>675.39884044455084</v>
      </c>
    </row>
    <row r="111" spans="5:6" x14ac:dyDescent="0.3">
      <c r="E111" s="5">
        <f t="shared" si="3"/>
        <v>101</v>
      </c>
      <c r="F111" s="5">
        <f t="shared" si="2"/>
        <v>675.89293897805112</v>
      </c>
    </row>
    <row r="112" spans="5:6" x14ac:dyDescent="0.3">
      <c r="E112" s="5">
        <f t="shared" si="3"/>
        <v>102</v>
      </c>
      <c r="F112" s="5">
        <f t="shared" si="2"/>
        <v>676.36766363093875</v>
      </c>
    </row>
    <row r="113" spans="5:6" x14ac:dyDescent="0.3">
      <c r="E113" s="5">
        <f t="shared" si="3"/>
        <v>103</v>
      </c>
      <c r="F113" s="5">
        <f t="shared" si="2"/>
        <v>676.82377406393846</v>
      </c>
    </row>
    <row r="114" spans="5:6" x14ac:dyDescent="0.3">
      <c r="E114" s="5">
        <f t="shared" si="3"/>
        <v>104</v>
      </c>
      <c r="F114" s="5">
        <f t="shared" si="2"/>
        <v>677.26200015105178</v>
      </c>
    </row>
    <row r="115" spans="5:6" x14ac:dyDescent="0.3">
      <c r="E115" s="5">
        <f t="shared" si="3"/>
        <v>105</v>
      </c>
      <c r="F115" s="5">
        <f t="shared" si="2"/>
        <v>677.6830431475114</v>
      </c>
    </row>
    <row r="116" spans="5:6" x14ac:dyDescent="0.3">
      <c r="E116" s="5">
        <f t="shared" si="3"/>
        <v>106</v>
      </c>
      <c r="F116" s="5">
        <f t="shared" si="2"/>
        <v>678.08757681193867</v>
      </c>
    </row>
    <row r="117" spans="5:6" x14ac:dyDescent="0.3">
      <c r="E117" s="5">
        <f t="shared" si="3"/>
        <v>107</v>
      </c>
      <c r="F117" s="5">
        <f t="shared" si="2"/>
        <v>678.47624848450209</v>
      </c>
    </row>
    <row r="118" spans="5:6" x14ac:dyDescent="0.3">
      <c r="E118" s="5">
        <f t="shared" si="3"/>
        <v>108</v>
      </c>
      <c r="F118" s="5">
        <f t="shared" si="2"/>
        <v>678.84968012279876</v>
      </c>
    </row>
    <row r="119" spans="5:6" x14ac:dyDescent="0.3">
      <c r="E119" s="5">
        <f t="shared" si="3"/>
        <v>109</v>
      </c>
      <c r="F119" s="5">
        <f t="shared" si="2"/>
        <v>679.20846929711945</v>
      </c>
    </row>
    <row r="120" spans="5:6" x14ac:dyDescent="0.3">
      <c r="E120" s="5">
        <f>E119+1</f>
        <v>110</v>
      </c>
      <c r="F120" s="5">
        <f t="shared" si="2"/>
        <v>679.55319014668885</v>
      </c>
    </row>
    <row r="121" spans="5:6" x14ac:dyDescent="0.3">
      <c r="E121" s="5">
        <f t="shared" ref="E121:E125" si="4">E120+1</f>
        <v>111</v>
      </c>
      <c r="F121" s="5">
        <f t="shared" si="2"/>
        <v>679.88439429841094</v>
      </c>
    </row>
    <row r="122" spans="5:6" x14ac:dyDescent="0.3">
      <c r="E122" s="5">
        <f t="shared" si="4"/>
        <v>112</v>
      </c>
      <c r="F122" s="5">
        <f t="shared" si="2"/>
        <v>680.20261174958887</v>
      </c>
    </row>
    <row r="123" spans="5:6" x14ac:dyDescent="0.3">
      <c r="E123" s="5">
        <f t="shared" si="4"/>
        <v>113</v>
      </c>
      <c r="F123" s="5">
        <f t="shared" si="2"/>
        <v>680.50835171603455</v>
      </c>
    </row>
    <row r="124" spans="5:6" x14ac:dyDescent="0.3">
      <c r="E124" s="5">
        <f t="shared" si="4"/>
        <v>114</v>
      </c>
      <c r="F124" s="5">
        <f t="shared" si="2"/>
        <v>680.80210344692239</v>
      </c>
    </row>
    <row r="125" spans="5:6" x14ac:dyDescent="0.3">
      <c r="E125" s="5">
        <f t="shared" si="4"/>
        <v>115</v>
      </c>
      <c r="F125" s="5">
        <f t="shared" si="2"/>
        <v>681.08433700769217</v>
      </c>
    </row>
    <row r="126" spans="5:6" x14ac:dyDescent="0.3">
      <c r="E126" s="5">
        <f>E125+1</f>
        <v>116</v>
      </c>
      <c r="F126" s="5">
        <f t="shared" si="2"/>
        <v>681.35550403225398</v>
      </c>
    </row>
    <row r="127" spans="5:6" x14ac:dyDescent="0.3">
      <c r="E127" s="5">
        <f t="shared" ref="E127:E130" si="5">E126+1</f>
        <v>117</v>
      </c>
      <c r="F127" s="5">
        <f t="shared" si="2"/>
        <v>681.61603844569947</v>
      </c>
    </row>
    <row r="128" spans="5:6" x14ac:dyDescent="0.3">
      <c r="E128" s="5">
        <f t="shared" si="5"/>
        <v>118</v>
      </c>
      <c r="F128" s="5">
        <f t="shared" si="2"/>
        <v>681.86635715867351</v>
      </c>
    </row>
    <row r="129" spans="5:6" x14ac:dyDescent="0.3">
      <c r="E129" s="5">
        <f t="shared" si="5"/>
        <v>119</v>
      </c>
      <c r="F129" s="5">
        <f t="shared" si="2"/>
        <v>682.10686073452132</v>
      </c>
    </row>
    <row r="130" spans="5:6" x14ac:dyDescent="0.3">
      <c r="E130" s="5">
        <f t="shared" si="5"/>
        <v>120</v>
      </c>
      <c r="F130" s="5">
        <f t="shared" si="2"/>
        <v>682.33793403027425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18375-D09C-5E40-86F9-E1288B1537D4}">
  <dimension ref="A1:C70"/>
  <sheetViews>
    <sheetView tabSelected="1" zoomScale="113" zoomScaleNormal="117" workbookViewId="0">
      <selection activeCell="F5" sqref="F5"/>
    </sheetView>
  </sheetViews>
  <sheetFormatPr defaultColWidth="11.19921875" defaultRowHeight="15.6" x14ac:dyDescent="0.3"/>
  <cols>
    <col min="1" max="1" width="10.796875"/>
  </cols>
  <sheetData>
    <row r="1" spans="1:3" x14ac:dyDescent="0.3">
      <c r="A1" s="2" t="s">
        <v>24</v>
      </c>
    </row>
    <row r="2" spans="1:3" x14ac:dyDescent="0.3">
      <c r="A2" s="2" t="s">
        <v>21</v>
      </c>
    </row>
    <row r="8" spans="1:3" x14ac:dyDescent="0.3">
      <c r="A8" t="s">
        <v>3</v>
      </c>
      <c r="B8" t="s">
        <v>11</v>
      </c>
      <c r="C8" t="s">
        <v>12</v>
      </c>
    </row>
    <row r="9" spans="1:3" x14ac:dyDescent="0.3">
      <c r="A9" t="s">
        <v>0</v>
      </c>
      <c r="B9" t="s">
        <v>1</v>
      </c>
    </row>
    <row r="10" spans="1:3" x14ac:dyDescent="0.3">
      <c r="A10" s="1">
        <v>0</v>
      </c>
    </row>
    <row r="11" spans="1:3" x14ac:dyDescent="0.3">
      <c r="A11" s="1">
        <v>1</v>
      </c>
      <c r="B11">
        <v>1.1000000000000001</v>
      </c>
      <c r="C11">
        <v>0.2</v>
      </c>
    </row>
    <row r="12" spans="1:3" x14ac:dyDescent="0.3">
      <c r="A12" s="1">
        <v>2</v>
      </c>
      <c r="B12">
        <v>1.6</v>
      </c>
      <c r="C12">
        <v>0.3</v>
      </c>
    </row>
    <row r="13" spans="1:3" x14ac:dyDescent="0.3">
      <c r="A13" s="1">
        <v>3</v>
      </c>
      <c r="B13">
        <v>1.8</v>
      </c>
      <c r="C13">
        <v>0.3</v>
      </c>
    </row>
    <row r="14" spans="1:3" x14ac:dyDescent="0.3">
      <c r="A14" s="1">
        <v>4</v>
      </c>
      <c r="B14">
        <v>2</v>
      </c>
      <c r="C14">
        <v>0.2</v>
      </c>
    </row>
    <row r="15" spans="1:3" x14ac:dyDescent="0.3">
      <c r="A15" s="1">
        <v>7</v>
      </c>
      <c r="B15">
        <v>2.1</v>
      </c>
      <c r="C15">
        <v>0.3</v>
      </c>
    </row>
    <row r="16" spans="1:3" x14ac:dyDescent="0.3">
      <c r="A16" s="1">
        <v>8</v>
      </c>
      <c r="B16">
        <v>2.1</v>
      </c>
      <c r="C16">
        <v>0.2</v>
      </c>
    </row>
    <row r="17" spans="1:3" x14ac:dyDescent="0.3">
      <c r="A17" s="1"/>
    </row>
    <row r="18" spans="1:3" x14ac:dyDescent="0.3">
      <c r="A18" s="1"/>
    </row>
    <row r="19" spans="1:3" x14ac:dyDescent="0.3">
      <c r="A19" s="1"/>
    </row>
    <row r="20" spans="1:3" x14ac:dyDescent="0.3">
      <c r="A20" s="1"/>
    </row>
    <row r="21" spans="1:3" x14ac:dyDescent="0.3">
      <c r="A21" s="1"/>
    </row>
    <row r="22" spans="1:3" x14ac:dyDescent="0.3">
      <c r="A22" s="1"/>
    </row>
    <row r="23" spans="1:3" x14ac:dyDescent="0.3">
      <c r="A23" s="1"/>
    </row>
    <row r="24" spans="1:3" x14ac:dyDescent="0.3">
      <c r="A24" s="1"/>
    </row>
    <row r="25" spans="1:3" x14ac:dyDescent="0.3">
      <c r="A25" s="1"/>
    </row>
    <row r="26" spans="1:3" x14ac:dyDescent="0.3">
      <c r="A26" s="1"/>
    </row>
    <row r="27" spans="1:3" x14ac:dyDescent="0.3">
      <c r="A27" s="1"/>
    </row>
    <row r="28" spans="1:3" x14ac:dyDescent="0.3">
      <c r="A28" s="1"/>
    </row>
    <row r="29" spans="1:3" x14ac:dyDescent="0.3">
      <c r="A29" s="1"/>
    </row>
    <row r="30" spans="1:3" x14ac:dyDescent="0.3">
      <c r="A30" s="1"/>
    </row>
    <row r="31" spans="1:3" x14ac:dyDescent="0.3">
      <c r="A31" s="3"/>
      <c r="B31" s="2"/>
      <c r="C31" s="2"/>
    </row>
    <row r="32" spans="1:3" x14ac:dyDescent="0.3">
      <c r="A32" s="3"/>
      <c r="B32" s="2"/>
      <c r="C32" s="2"/>
    </row>
    <row r="33" spans="1:3" x14ac:dyDescent="0.3">
      <c r="A33" s="3"/>
      <c r="B33" s="2"/>
      <c r="C33" s="2"/>
    </row>
    <row r="34" spans="1:3" x14ac:dyDescent="0.3">
      <c r="A34" s="3"/>
      <c r="B34" s="2"/>
      <c r="C34" s="2"/>
    </row>
    <row r="35" spans="1:3" x14ac:dyDescent="0.3">
      <c r="A35" s="3"/>
      <c r="B35" s="2"/>
      <c r="C35" s="2"/>
    </row>
    <row r="36" spans="1:3" x14ac:dyDescent="0.3">
      <c r="A36" s="3"/>
      <c r="B36" s="2"/>
      <c r="C36" s="2"/>
    </row>
    <row r="37" spans="1:3" x14ac:dyDescent="0.3">
      <c r="A37" s="3"/>
      <c r="B37" s="2"/>
      <c r="C37" s="2"/>
    </row>
    <row r="38" spans="1:3" x14ac:dyDescent="0.3">
      <c r="A38" s="2"/>
      <c r="B38" s="2"/>
      <c r="C38" s="2"/>
    </row>
    <row r="39" spans="1:3" x14ac:dyDescent="0.3">
      <c r="A39" s="3"/>
      <c r="B39" s="2"/>
      <c r="C39" s="2"/>
    </row>
    <row r="40" spans="1:3" x14ac:dyDescent="0.3">
      <c r="A40" s="1"/>
    </row>
    <row r="41" spans="1:3" x14ac:dyDescent="0.3">
      <c r="A41" s="1"/>
    </row>
    <row r="42" spans="1:3" x14ac:dyDescent="0.3">
      <c r="A42" s="1"/>
    </row>
    <row r="43" spans="1:3" x14ac:dyDescent="0.3">
      <c r="A43" s="1"/>
    </row>
    <row r="44" spans="1:3" x14ac:dyDescent="0.3">
      <c r="A44" s="1"/>
    </row>
    <row r="45" spans="1:3" x14ac:dyDescent="0.3">
      <c r="A45" s="1"/>
    </row>
    <row r="48" spans="1:3" x14ac:dyDescent="0.3">
      <c r="A48" s="1"/>
    </row>
    <row r="49" spans="1:1" x14ac:dyDescent="0.3">
      <c r="A49" s="1"/>
    </row>
    <row r="50" spans="1:1" x14ac:dyDescent="0.3">
      <c r="A50" s="1"/>
    </row>
    <row r="51" spans="1:1" x14ac:dyDescent="0.3">
      <c r="A51" s="1"/>
    </row>
    <row r="53" spans="1:1" x14ac:dyDescent="0.3">
      <c r="A53" s="1"/>
    </row>
    <row r="54" spans="1:1" x14ac:dyDescent="0.3">
      <c r="A54" s="1"/>
    </row>
    <row r="55" spans="1:1" x14ac:dyDescent="0.3">
      <c r="A55" s="1"/>
    </row>
    <row r="56" spans="1:1" x14ac:dyDescent="0.3">
      <c r="A56" s="1"/>
    </row>
    <row r="57" spans="1:1" x14ac:dyDescent="0.3">
      <c r="A57" s="1"/>
    </row>
    <row r="58" spans="1:1" x14ac:dyDescent="0.3">
      <c r="A58" s="1"/>
    </row>
    <row r="60" spans="1:1" x14ac:dyDescent="0.3">
      <c r="A60" s="1"/>
    </row>
    <row r="61" spans="1:1" x14ac:dyDescent="0.3">
      <c r="A61" s="1"/>
    </row>
    <row r="62" spans="1:1" x14ac:dyDescent="0.3">
      <c r="A62" s="1"/>
    </row>
    <row r="63" spans="1:1" x14ac:dyDescent="0.3">
      <c r="A63" s="1"/>
    </row>
    <row r="64" spans="1:1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11" ma:contentTypeDescription="Create a new document." ma:contentTypeScope="" ma:versionID="70cde28db3d6ec5a502d0207600f9154">
  <xsd:schema xmlns:xsd="http://www.w3.org/2001/XMLSchema" xmlns:xs="http://www.w3.org/2001/XMLSchema" xmlns:p="http://schemas.microsoft.com/office/2006/metadata/properties" xmlns:ns2="9e7e862f-fd2b-4f26-8c55-eda3534c9efa" xmlns:ns3="74082bf1-f915-4743-9c52-114cee727a99" targetNamespace="http://schemas.microsoft.com/office/2006/metadata/properties" ma:root="true" ma:fieldsID="035eac00da715372e6d24cf22ffb80c1" ns2:_="" ns3:_="">
    <xsd:import namespace="9e7e862f-fd2b-4f26-8c55-eda3534c9efa"/>
    <xsd:import namespace="74082bf1-f915-4743-9c52-114cee727a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ed3f799-2585-429a-ae92-38aec2d16a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82bf1-f915-4743-9c52-114cee727a9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d9416d7-d281-46f0-b110-ff4bdacec436}" ma:internalName="TaxCatchAll" ma:showField="CatchAllData" ma:web="74082bf1-f915-4743-9c52-114cee727a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082bf1-f915-4743-9c52-114cee727a99" xsi:nil="true"/>
    <lcf76f155ced4ddcb4097134ff3c332f xmlns="9e7e862f-fd2b-4f26-8c55-eda3534c9ef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BE67716-54EA-4CD5-A085-64E8B5D51B44}"/>
</file>

<file path=customXml/itemProps2.xml><?xml version="1.0" encoding="utf-8"?>
<ds:datastoreItem xmlns:ds="http://schemas.openxmlformats.org/officeDocument/2006/customXml" ds:itemID="{2CEB47E9-CF19-4072-99B6-F215A3382E89}"/>
</file>

<file path=customXml/itemProps3.xml><?xml version="1.0" encoding="utf-8"?>
<ds:datastoreItem xmlns:ds="http://schemas.openxmlformats.org/officeDocument/2006/customXml" ds:itemID="{2628AC2B-4837-4276-ACDA-A997FA8921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Sample A - CH4 - Figure 3</vt:lpstr>
      <vt:lpstr>Sample A - H2 - Figure 4 </vt:lpstr>
      <vt:lpstr>Sample B - CH4 - Figure 3</vt:lpstr>
      <vt:lpstr>Sample B - H2 - Figure 4</vt:lpstr>
      <vt:lpstr>Sample C - CH4 - Figure 3</vt:lpstr>
      <vt:lpstr>Sample C - H2 - Figure 4</vt:lpstr>
      <vt:lpstr>Sample D - CH4 - Figure 3</vt:lpstr>
      <vt:lpstr>Sample D - H2 - Figure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 Alibardi</dc:creator>
  <cp:lastModifiedBy>Luca Alibardi</cp:lastModifiedBy>
  <dcterms:created xsi:type="dcterms:W3CDTF">2019-11-19T15:51:39Z</dcterms:created>
  <dcterms:modified xsi:type="dcterms:W3CDTF">2024-07-31T14:38:03Z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0x010100DD295D3165274C4785A0CBD336D4CB0F</vt:lpwstr>
  </property>
</Properties>
</file>