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100721\Documents\MEGA\Windows Sync\EPSRC Eye\Paper\Images\DataManagement\"/>
    </mc:Choice>
  </mc:AlternateContent>
  <bookViews>
    <workbookView xWindow="0" yWindow="0" windowWidth="15345" windowHeight="4650" activeTab="4"/>
  </bookViews>
  <sheets>
    <sheet name="CaF2" sheetId="6" r:id="rId1"/>
    <sheet name="B270" sheetId="1" r:id="rId2"/>
    <sheet name="FusSi" sheetId="2" r:id="rId3"/>
    <sheet name="BK7" sheetId="3" r:id="rId4"/>
    <sheet name="BK7 Thin" sheetId="7" r:id="rId5"/>
    <sheet name="Sapphire O" sheetId="4" r:id="rId6"/>
    <sheet name="Sapphire E" sheetId="5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7" l="1"/>
  <c r="B12" i="7"/>
  <c r="D11" i="7"/>
  <c r="B11" i="7"/>
  <c r="D10" i="7"/>
  <c r="B10" i="7"/>
  <c r="D9" i="7"/>
  <c r="B9" i="7"/>
  <c r="D8" i="7"/>
  <c r="B8" i="7"/>
  <c r="C32" i="7"/>
  <c r="C31" i="7"/>
  <c r="F6" i="7" s="1"/>
  <c r="E15" i="7"/>
  <c r="C15" i="7"/>
  <c r="A15" i="7"/>
  <c r="E14" i="7"/>
  <c r="C14" i="7"/>
  <c r="D17" i="7" s="1"/>
  <c r="A14" i="7"/>
  <c r="B17" i="7" s="1"/>
  <c r="D7" i="7"/>
  <c r="B7" i="7"/>
  <c r="D6" i="7"/>
  <c r="B6" i="7"/>
  <c r="D5" i="7"/>
  <c r="B5" i="7"/>
  <c r="D4" i="7"/>
  <c r="B4" i="7"/>
  <c r="D3" i="7"/>
  <c r="B3" i="7"/>
  <c r="F11" i="7" l="1"/>
  <c r="F10" i="7"/>
  <c r="F9" i="7"/>
  <c r="F8" i="7"/>
  <c r="F12" i="7"/>
  <c r="F7" i="7"/>
  <c r="F5" i="7"/>
  <c r="F3" i="7"/>
  <c r="F4" i="7"/>
  <c r="B14" i="7"/>
  <c r="D14" i="7"/>
  <c r="F17" i="7"/>
  <c r="B3" i="1"/>
  <c r="F14" i="7" l="1"/>
  <c r="C32" i="6" l="1"/>
  <c r="C31" i="6"/>
  <c r="F12" i="6" s="1"/>
  <c r="E15" i="6"/>
  <c r="C15" i="6"/>
  <c r="A15" i="6"/>
  <c r="E14" i="6"/>
  <c r="F17" i="6" s="1"/>
  <c r="C14" i="6"/>
  <c r="D17" i="6" s="1"/>
  <c r="A14" i="6"/>
  <c r="B17" i="6" s="1"/>
  <c r="D12" i="6"/>
  <c r="B12" i="6"/>
  <c r="F11" i="6"/>
  <c r="D11" i="6"/>
  <c r="B11" i="6"/>
  <c r="F10" i="6"/>
  <c r="D10" i="6"/>
  <c r="B10" i="6"/>
  <c r="D9" i="6"/>
  <c r="B9" i="6"/>
  <c r="D8" i="6"/>
  <c r="B8" i="6"/>
  <c r="D7" i="6"/>
  <c r="B7" i="6"/>
  <c r="D6" i="6"/>
  <c r="B6" i="6"/>
  <c r="D5" i="6"/>
  <c r="B5" i="6"/>
  <c r="D4" i="6"/>
  <c r="B4" i="6"/>
  <c r="D3" i="6"/>
  <c r="B3" i="6"/>
  <c r="F7" i="6" l="1"/>
  <c r="F3" i="6"/>
  <c r="F6" i="6"/>
  <c r="F9" i="6"/>
  <c r="F5" i="6"/>
  <c r="F4" i="6"/>
  <c r="F8" i="6"/>
  <c r="D14" i="6"/>
  <c r="B14" i="6"/>
  <c r="C32" i="3"/>
  <c r="C31" i="3"/>
  <c r="E15" i="3"/>
  <c r="C15" i="3"/>
  <c r="A15" i="3"/>
  <c r="E14" i="3"/>
  <c r="C14" i="3"/>
  <c r="D17" i="3" s="1"/>
  <c r="A14" i="3"/>
  <c r="D12" i="3"/>
  <c r="B12" i="3"/>
  <c r="D11" i="3"/>
  <c r="B11" i="3"/>
  <c r="D10" i="3"/>
  <c r="B10" i="3"/>
  <c r="D9" i="3"/>
  <c r="B9" i="3"/>
  <c r="D8" i="3"/>
  <c r="B8" i="3"/>
  <c r="D7" i="3"/>
  <c r="B7" i="3"/>
  <c r="D6" i="3"/>
  <c r="B6" i="3"/>
  <c r="D5" i="3"/>
  <c r="B5" i="3"/>
  <c r="D4" i="3"/>
  <c r="B4" i="3"/>
  <c r="D3" i="3"/>
  <c r="B3" i="3"/>
  <c r="B5" i="5"/>
  <c r="C32" i="5"/>
  <c r="C31" i="5"/>
  <c r="F10" i="5" s="1"/>
  <c r="E15" i="5"/>
  <c r="C15" i="5"/>
  <c r="A15" i="5"/>
  <c r="E14" i="5"/>
  <c r="C14" i="5"/>
  <c r="D17" i="5" s="1"/>
  <c r="A14" i="5"/>
  <c r="B17" i="5" s="1"/>
  <c r="D12" i="5"/>
  <c r="B12" i="5"/>
  <c r="D11" i="5"/>
  <c r="B11" i="5"/>
  <c r="D10" i="5"/>
  <c r="B10" i="5"/>
  <c r="F9" i="5"/>
  <c r="D9" i="5"/>
  <c r="B9" i="5"/>
  <c r="D8" i="5"/>
  <c r="B8" i="5"/>
  <c r="D7" i="5"/>
  <c r="B7" i="5"/>
  <c r="D6" i="5"/>
  <c r="B6" i="5"/>
  <c r="F5" i="5"/>
  <c r="D5" i="5"/>
  <c r="D4" i="5"/>
  <c r="B4" i="5"/>
  <c r="D3" i="5"/>
  <c r="B3" i="5"/>
  <c r="B10" i="4"/>
  <c r="C32" i="4"/>
  <c r="C31" i="4"/>
  <c r="F10" i="4" s="1"/>
  <c r="E15" i="4"/>
  <c r="C15" i="4"/>
  <c r="A15" i="4"/>
  <c r="E14" i="4"/>
  <c r="C14" i="4"/>
  <c r="D17" i="4" s="1"/>
  <c r="A14" i="4"/>
  <c r="B17" i="4" s="1"/>
  <c r="D12" i="4"/>
  <c r="B12" i="4"/>
  <c r="D11" i="4"/>
  <c r="B11" i="4"/>
  <c r="D10" i="4"/>
  <c r="D9" i="4"/>
  <c r="B9" i="4"/>
  <c r="D8" i="4"/>
  <c r="B8" i="4"/>
  <c r="D7" i="4"/>
  <c r="B7" i="4"/>
  <c r="D6" i="4"/>
  <c r="B6" i="4"/>
  <c r="D5" i="4"/>
  <c r="B5" i="4"/>
  <c r="D4" i="4"/>
  <c r="B4" i="4"/>
  <c r="D3" i="4"/>
  <c r="B3" i="4"/>
  <c r="C32" i="2"/>
  <c r="C31" i="2"/>
  <c r="F12" i="2" s="1"/>
  <c r="E15" i="2"/>
  <c r="C15" i="2"/>
  <c r="A15" i="2"/>
  <c r="E14" i="2"/>
  <c r="F17" i="2" s="1"/>
  <c r="C14" i="2"/>
  <c r="D17" i="2" s="1"/>
  <c r="A14" i="2"/>
  <c r="B17" i="2" s="1"/>
  <c r="D12" i="2"/>
  <c r="B12" i="2"/>
  <c r="D11" i="2"/>
  <c r="B11" i="2"/>
  <c r="D10" i="2"/>
  <c r="B10" i="2"/>
  <c r="D9" i="2"/>
  <c r="B9" i="2"/>
  <c r="D8" i="2"/>
  <c r="B8" i="2"/>
  <c r="D7" i="2"/>
  <c r="B7" i="2"/>
  <c r="D6" i="2"/>
  <c r="B6" i="2"/>
  <c r="D5" i="2"/>
  <c r="B5" i="2"/>
  <c r="D4" i="2"/>
  <c r="B4" i="2"/>
  <c r="D3" i="2"/>
  <c r="B3" i="2"/>
  <c r="C15" i="1"/>
  <c r="E15" i="1"/>
  <c r="A15" i="1"/>
  <c r="C14" i="1"/>
  <c r="D17" i="1" s="1"/>
  <c r="E14" i="1"/>
  <c r="F17" i="1" s="1"/>
  <c r="A14" i="1"/>
  <c r="B17" i="1" s="1"/>
  <c r="D4" i="1"/>
  <c r="D5" i="1"/>
  <c r="D6" i="1"/>
  <c r="D7" i="1"/>
  <c r="D8" i="1"/>
  <c r="D9" i="1"/>
  <c r="D10" i="1"/>
  <c r="D11" i="1"/>
  <c r="D12" i="1"/>
  <c r="B4" i="1"/>
  <c r="B5" i="1"/>
  <c r="B6" i="1"/>
  <c r="B7" i="1"/>
  <c r="B8" i="1"/>
  <c r="B9" i="1"/>
  <c r="B10" i="1"/>
  <c r="B11" i="1"/>
  <c r="B12" i="1"/>
  <c r="D3" i="1"/>
  <c r="C34" i="1"/>
  <c r="C33" i="1"/>
  <c r="F5" i="1" s="1"/>
  <c r="F4" i="5" l="1"/>
  <c r="F7" i="5"/>
  <c r="F11" i="5"/>
  <c r="F8" i="5"/>
  <c r="F12" i="5"/>
  <c r="F11" i="3"/>
  <c r="F3" i="5"/>
  <c r="F6" i="5"/>
  <c r="F14" i="5"/>
  <c r="B17" i="3"/>
  <c r="F14" i="6"/>
  <c r="F4" i="3"/>
  <c r="F7" i="3"/>
  <c r="F3" i="3"/>
  <c r="F6" i="3"/>
  <c r="F10" i="3"/>
  <c r="F12" i="3"/>
  <c r="F8" i="3"/>
  <c r="F17" i="3"/>
  <c r="D14" i="3"/>
  <c r="F5" i="3"/>
  <c r="F9" i="3"/>
  <c r="B14" i="3"/>
  <c r="F17" i="5"/>
  <c r="D14" i="5"/>
  <c r="B14" i="5"/>
  <c r="F5" i="4"/>
  <c r="F17" i="4"/>
  <c r="F4" i="4"/>
  <c r="F12" i="4"/>
  <c r="F3" i="4"/>
  <c r="F9" i="4"/>
  <c r="F8" i="4"/>
  <c r="F7" i="4"/>
  <c r="F11" i="4"/>
  <c r="F6" i="4"/>
  <c r="D14" i="4"/>
  <c r="B14" i="4"/>
  <c r="F10" i="2"/>
  <c r="F7" i="2"/>
  <c r="F3" i="2"/>
  <c r="F6" i="2"/>
  <c r="F9" i="2"/>
  <c r="F5" i="2"/>
  <c r="F11" i="2"/>
  <c r="B14" i="2"/>
  <c r="F4" i="2"/>
  <c r="F8" i="2"/>
  <c r="D14" i="1"/>
  <c r="B14" i="1"/>
  <c r="F3" i="1"/>
  <c r="F11" i="1"/>
  <c r="F7" i="1"/>
  <c r="F12" i="1"/>
  <c r="F8" i="1"/>
  <c r="F4" i="1"/>
  <c r="F10" i="1"/>
  <c r="F6" i="1"/>
  <c r="F9" i="1"/>
  <c r="D14" i="2"/>
  <c r="F14" i="3" l="1"/>
  <c r="F14" i="4"/>
  <c r="F14" i="2"/>
  <c r="F14" i="1"/>
</calcChain>
</file>

<file path=xl/sharedStrings.xml><?xml version="1.0" encoding="utf-8"?>
<sst xmlns="http://schemas.openxmlformats.org/spreadsheetml/2006/main" count="210" uniqueCount="39">
  <si>
    <t>np</t>
  </si>
  <si>
    <t>ng</t>
  </si>
  <si>
    <t>Thickness</t>
  </si>
  <si>
    <t xml:space="preserve">Thickness ref </t>
  </si>
  <si>
    <t>Reference refractive</t>
  </si>
  <si>
    <t>indices taken</t>
  </si>
  <si>
    <r>
      <t xml:space="preserve">from Kim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 xml:space="preserve"> (2008)</t>
    </r>
  </si>
  <si>
    <t xml:space="preserve">quoted at a </t>
  </si>
  <si>
    <t>wavelength of 814 nm</t>
  </si>
  <si>
    <t>mean</t>
  </si>
  <si>
    <t>stdev</t>
  </si>
  <si>
    <t>err (%)</t>
  </si>
  <si>
    <t>Fused Silica</t>
  </si>
  <si>
    <t xml:space="preserve"> </t>
  </si>
  <si>
    <t>B270 Superwite</t>
  </si>
  <si>
    <t>np ref (@840 nm)</t>
  </si>
  <si>
    <t>ng ref (@840 nm)</t>
  </si>
  <si>
    <t>indices taken from</t>
  </si>
  <si>
    <t>RefractiveIndex.INFO</t>
  </si>
  <si>
    <t>wavelength of 840 nm</t>
  </si>
  <si>
    <t>Ref</t>
  </si>
  <si>
    <t>Malitson (1965)</t>
  </si>
  <si>
    <t>err from mean (np)</t>
  </si>
  <si>
    <t>err from mean (ng)</t>
  </si>
  <si>
    <t>err from mean (T)</t>
  </si>
  <si>
    <t>Sapphire O</t>
  </si>
  <si>
    <t>Ref Malitson and</t>
  </si>
  <si>
    <t>Dodge (1972)</t>
  </si>
  <si>
    <t>Sapphire E</t>
  </si>
  <si>
    <t>BK7</t>
  </si>
  <si>
    <t xml:space="preserve">Schott datasheets </t>
  </si>
  <si>
    <t>CaF2</t>
  </si>
  <si>
    <t>Ref Daimon and</t>
  </si>
  <si>
    <t>Masumura (2002)</t>
  </si>
  <si>
    <t>indices updated</t>
  </si>
  <si>
    <t xml:space="preserve">now from Sellmeier </t>
  </si>
  <si>
    <t xml:space="preserve">coefficients </t>
  </si>
  <si>
    <t>taken from Schott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</si>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</sst>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7.42578125" customWidth="1"/>
    <col min="3" max="3" width="19.85546875" customWidth="1"/>
    <col min="4" max="4" width="11.7109375" customWidth="1"/>
    <col min="5" max="5" width="18.140625" customWidth="1"/>
    <col min="6" max="6" width="11.140625" customWidth="1"/>
  </cols>
  <sheetData>
    <row r="1" spans="1:10" x14ac:dyDescent="0.25">
      <c r="C1" s="2" t="s">
        <v>31</v>
      </c>
    </row>
    <row r="2" spans="1:10" x14ac:dyDescent="0.25">
      <c r="A2" s="3" t="s">
        <v>0</v>
      </c>
      <c r="B2" s="3" t="s">
        <v>11</v>
      </c>
      <c r="C2" s="3" t="s">
        <v>1</v>
      </c>
      <c r="D2" s="3" t="s">
        <v>11</v>
      </c>
      <c r="E2" s="3" t="s">
        <v>2</v>
      </c>
      <c r="F2" s="3" t="s">
        <v>11</v>
      </c>
    </row>
    <row r="3" spans="1:10" x14ac:dyDescent="0.25">
      <c r="A3" s="4">
        <v>1.4294</v>
      </c>
      <c r="B3" s="4">
        <f>ABS(100*($A$20-A3)/$A$20)</f>
        <v>5.5936232694721852E-2</v>
      </c>
      <c r="C3" s="4">
        <v>1.4356</v>
      </c>
      <c r="D3" s="4">
        <f>ABS(100*($B$20-C3)/$B$20)</f>
        <v>0.16689847009735451</v>
      </c>
      <c r="E3" s="4">
        <v>1.9859</v>
      </c>
      <c r="F3" s="4">
        <f>ABS(100*($C$31-E3)/$C$31)</f>
        <v>0.20536574781893593</v>
      </c>
    </row>
    <row r="4" spans="1:10" x14ac:dyDescent="0.25">
      <c r="A4" s="4">
        <v>1.4291</v>
      </c>
      <c r="B4" s="4">
        <f t="shared" ref="B4:B12" si="0">ABS(100*($A$20-A4)/$A$20)</f>
        <v>7.6912319955242545E-2</v>
      </c>
      <c r="C4" s="4">
        <v>1.4358</v>
      </c>
      <c r="D4" s="4">
        <f t="shared" ref="D4:D12" si="1">ABS(100*($B$20-C4)/$B$20)</f>
        <v>0.15299026425590959</v>
      </c>
      <c r="E4" s="4">
        <v>1.9855</v>
      </c>
      <c r="F4" s="4">
        <f t="shared" ref="F4:F12" si="2">ABS(100*($C$31-E4)/$C$31)</f>
        <v>0.18518238193992734</v>
      </c>
    </row>
    <row r="5" spans="1:10" x14ac:dyDescent="0.25">
      <c r="A5" s="4">
        <v>1.4289000000000001</v>
      </c>
      <c r="B5" s="4">
        <f t="shared" si="0"/>
        <v>9.0896378128923011E-2</v>
      </c>
      <c r="C5" s="4">
        <v>1.4370000000000001</v>
      </c>
      <c r="D5" s="4">
        <f t="shared" si="1"/>
        <v>6.9541029207224617E-2</v>
      </c>
      <c r="E5" s="4">
        <v>1.9839</v>
      </c>
      <c r="F5" s="4">
        <f t="shared" si="2"/>
        <v>0.10444891842388178</v>
      </c>
    </row>
    <row r="6" spans="1:10" x14ac:dyDescent="0.25">
      <c r="A6" s="4">
        <v>1.429</v>
      </c>
      <c r="B6" s="4">
        <f t="shared" si="0"/>
        <v>8.3904349042082785E-2</v>
      </c>
      <c r="C6" s="4">
        <v>1.4381999999999999</v>
      </c>
      <c r="D6" s="4">
        <f t="shared" si="1"/>
        <v>1.3908205841444922E-2</v>
      </c>
      <c r="E6" s="4">
        <v>1.9824999999999999</v>
      </c>
      <c r="F6" s="4">
        <f t="shared" si="2"/>
        <v>3.3807137847340511E-2</v>
      </c>
    </row>
    <row r="7" spans="1:10" x14ac:dyDescent="0.25">
      <c r="A7" s="4">
        <v>1.4298999999999999</v>
      </c>
      <c r="B7" s="4">
        <f t="shared" si="0"/>
        <v>2.0976087260520696E-2</v>
      </c>
      <c r="C7" s="4">
        <v>1.4380999999999999</v>
      </c>
      <c r="D7" s="4">
        <f t="shared" si="1"/>
        <v>6.9541029207224611E-3</v>
      </c>
      <c r="E7" s="4">
        <v>1.9816</v>
      </c>
      <c r="F7" s="4">
        <f t="shared" si="2"/>
        <v>1.1605435380428819E-2</v>
      </c>
    </row>
    <row r="8" spans="1:10" x14ac:dyDescent="0.25">
      <c r="A8" s="4">
        <v>1.4280999999999999</v>
      </c>
      <c r="B8" s="4">
        <f t="shared" si="0"/>
        <v>0.14683261082366039</v>
      </c>
      <c r="C8" s="4">
        <v>1.4396</v>
      </c>
      <c r="D8" s="4">
        <f t="shared" si="1"/>
        <v>0.11126564673157482</v>
      </c>
      <c r="E8" s="4">
        <v>1.9798</v>
      </c>
      <c r="F8" s="4">
        <f t="shared" si="2"/>
        <v>0.10243058183597868</v>
      </c>
    </row>
    <row r="9" spans="1:10" x14ac:dyDescent="0.25">
      <c r="A9" s="4">
        <v>1.4272</v>
      </c>
      <c r="B9" s="4">
        <f t="shared" si="0"/>
        <v>0.20976087260522247</v>
      </c>
      <c r="C9" s="4">
        <v>1.4403999999999999</v>
      </c>
      <c r="D9" s="4">
        <f t="shared" si="1"/>
        <v>0.16689847009735451</v>
      </c>
      <c r="E9" s="4">
        <v>1.9791000000000001</v>
      </c>
      <c r="F9" s="4">
        <f t="shared" si="2"/>
        <v>0.13775147212424371</v>
      </c>
    </row>
    <row r="10" spans="1:10" x14ac:dyDescent="0.25">
      <c r="A10" s="4">
        <v>1.4279999999999999</v>
      </c>
      <c r="B10" s="4">
        <f t="shared" si="0"/>
        <v>0.15382463991050063</v>
      </c>
      <c r="C10" s="4">
        <v>1.4388000000000001</v>
      </c>
      <c r="D10" s="4">
        <f t="shared" si="1"/>
        <v>5.5632823365795128E-2</v>
      </c>
      <c r="E10" s="4">
        <v>1.98</v>
      </c>
      <c r="F10" s="4">
        <f t="shared" si="2"/>
        <v>9.2338898896474383E-2</v>
      </c>
    </row>
    <row r="11" spans="1:10" x14ac:dyDescent="0.25">
      <c r="A11" s="4">
        <v>1.4278999999999999</v>
      </c>
      <c r="B11" s="4">
        <f t="shared" si="0"/>
        <v>0.16081666899734084</v>
      </c>
      <c r="C11" s="4">
        <v>1.4389000000000001</v>
      </c>
      <c r="D11" s="4">
        <f t="shared" si="1"/>
        <v>6.2586926286517588E-2</v>
      </c>
      <c r="E11" s="4">
        <v>1.9798</v>
      </c>
      <c r="F11" s="4">
        <f t="shared" si="2"/>
        <v>0.10243058183597868</v>
      </c>
    </row>
    <row r="12" spans="1:10" x14ac:dyDescent="0.25">
      <c r="A12" s="4">
        <v>1.4286000000000001</v>
      </c>
      <c r="B12" s="4">
        <f t="shared" si="0"/>
        <v>0.1118724653894437</v>
      </c>
      <c r="C12" s="4">
        <v>1.4402999999999999</v>
      </c>
      <c r="D12" s="4">
        <f t="shared" si="1"/>
        <v>0.15994436717663205</v>
      </c>
      <c r="E12" s="4">
        <v>1.9802</v>
      </c>
      <c r="F12" s="4">
        <f t="shared" si="2"/>
        <v>8.2247215956970085E-2</v>
      </c>
    </row>
    <row r="13" spans="1:10" x14ac:dyDescent="0.25">
      <c r="A13" s="4"/>
      <c r="B13" s="4"/>
      <c r="C13" s="4"/>
      <c r="D13" s="4"/>
      <c r="E13" s="4"/>
      <c r="F13" s="4"/>
    </row>
    <row r="14" spans="1:10" x14ac:dyDescent="0.25">
      <c r="A14" s="4">
        <f>AVERAGE(A3:A12)</f>
        <v>1.4286099999999999</v>
      </c>
      <c r="B14" s="4">
        <f t="shared" ref="B14:F14" si="3">AVERAGE(B3:B12)</f>
        <v>0.11117326248076589</v>
      </c>
      <c r="C14" s="4">
        <f t="shared" si="3"/>
        <v>1.4382700000000002</v>
      </c>
      <c r="D14" s="4">
        <f t="shared" si="3"/>
        <v>9.666203059805302E-2</v>
      </c>
      <c r="E14" s="4">
        <f t="shared" si="3"/>
        <v>1.98183</v>
      </c>
      <c r="F14" s="4">
        <f t="shared" si="3"/>
        <v>0.10576083720601599</v>
      </c>
      <c r="G14" s="1" t="s">
        <v>9</v>
      </c>
      <c r="J14" s="4"/>
    </row>
    <row r="15" spans="1:10" x14ac:dyDescent="0.25">
      <c r="A15" s="4">
        <f>_xlfn.STDEV.P(A3:A12)</f>
        <v>7.6739820171799601E-4</v>
      </c>
      <c r="B15" s="4" t="s">
        <v>13</v>
      </c>
      <c r="C15" s="4">
        <f t="shared" ref="C15:E15" si="4">_xlfn.STDEV.P(C3:C12)</f>
        <v>1.6118622769951381E-3</v>
      </c>
      <c r="D15" s="4" t="s">
        <v>13</v>
      </c>
      <c r="E15" s="4">
        <f t="shared" si="4"/>
        <v>2.3774145620820927E-3</v>
      </c>
      <c r="F15" s="4" t="s">
        <v>13</v>
      </c>
      <c r="G15" s="1" t="s">
        <v>10</v>
      </c>
      <c r="J15" s="4"/>
    </row>
    <row r="16" spans="1:10" x14ac:dyDescent="0.25">
      <c r="A16" s="4"/>
      <c r="B16" s="4"/>
      <c r="C16" s="4"/>
      <c r="D16" s="4"/>
      <c r="E16" s="4"/>
      <c r="F16" s="4"/>
      <c r="G16" s="1"/>
    </row>
    <row r="17" spans="1:7" x14ac:dyDescent="0.25">
      <c r="A17" s="4" t="s">
        <v>22</v>
      </c>
      <c r="B17" s="4">
        <f>ABS(100*(A20-A14)/$A$20)</f>
        <v>0.11117326248077056</v>
      </c>
      <c r="C17" s="4" t="s">
        <v>23</v>
      </c>
      <c r="D17" s="4">
        <f>ABS(100*(B20-C14)/$B$20)</f>
        <v>1.8776077885967631E-2</v>
      </c>
      <c r="E17" s="4" t="s">
        <v>24</v>
      </c>
      <c r="F17" s="4">
        <f>ABS(100*(C31-E14)/$C$31)</f>
        <v>0</v>
      </c>
      <c r="G17" s="1"/>
    </row>
    <row r="19" spans="1:7" x14ac:dyDescent="0.25">
      <c r="A19" s="3" t="s">
        <v>15</v>
      </c>
      <c r="B19" s="3" t="s">
        <v>16</v>
      </c>
      <c r="C19" s="3" t="s">
        <v>3</v>
      </c>
    </row>
    <row r="20" spans="1:7" x14ac:dyDescent="0.25">
      <c r="A20" s="4">
        <v>1.4301999999999999</v>
      </c>
      <c r="B20" s="4">
        <v>1.4379999999999999</v>
      </c>
      <c r="C20" s="4">
        <v>1.9826999999999999</v>
      </c>
    </row>
    <row r="21" spans="1:7" x14ac:dyDescent="0.25">
      <c r="A21" s="4"/>
      <c r="B21" s="4"/>
      <c r="C21" s="4">
        <v>1.982</v>
      </c>
    </row>
    <row r="22" spans="1:7" x14ac:dyDescent="0.25">
      <c r="A22" s="4" t="s">
        <v>4</v>
      </c>
      <c r="B22" s="4" t="s">
        <v>17</v>
      </c>
      <c r="C22" s="4">
        <v>1.9818</v>
      </c>
    </row>
    <row r="23" spans="1:7" x14ac:dyDescent="0.25">
      <c r="A23" s="4" t="s">
        <v>18</v>
      </c>
      <c r="B23" s="4" t="s">
        <v>7</v>
      </c>
      <c r="C23" s="4">
        <v>1.9818</v>
      </c>
    </row>
    <row r="24" spans="1:7" x14ac:dyDescent="0.25">
      <c r="A24" s="4" t="s">
        <v>19</v>
      </c>
      <c r="B24" s="4"/>
      <c r="C24" s="4">
        <v>1.9813000000000001</v>
      </c>
    </row>
    <row r="25" spans="1:7" x14ac:dyDescent="0.25">
      <c r="A25" s="4"/>
      <c r="B25" s="4"/>
      <c r="C25" s="1">
        <v>1.9816</v>
      </c>
    </row>
    <row r="26" spans="1:7" x14ac:dyDescent="0.25">
      <c r="A26" s="4" t="s">
        <v>32</v>
      </c>
      <c r="B26" s="4" t="s">
        <v>33</v>
      </c>
      <c r="C26" s="1">
        <v>1.9818</v>
      </c>
    </row>
    <row r="27" spans="1:7" x14ac:dyDescent="0.25">
      <c r="A27" s="4"/>
      <c r="B27" s="4"/>
      <c r="C27" s="1">
        <v>1.9818</v>
      </c>
    </row>
    <row r="28" spans="1:7" x14ac:dyDescent="0.25">
      <c r="A28" s="4"/>
      <c r="B28" s="4"/>
      <c r="C28" s="1">
        <v>1.9818</v>
      </c>
    </row>
    <row r="29" spans="1:7" x14ac:dyDescent="0.25">
      <c r="A29" s="4"/>
      <c r="B29" s="4"/>
      <c r="C29" s="3">
        <v>1.9817</v>
      </c>
    </row>
    <row r="30" spans="1:7" x14ac:dyDescent="0.25">
      <c r="A30" s="4"/>
      <c r="B30" s="4"/>
      <c r="C30" s="4"/>
    </row>
    <row r="31" spans="1:7" x14ac:dyDescent="0.25">
      <c r="A31" s="4"/>
      <c r="B31" s="4" t="s">
        <v>9</v>
      </c>
      <c r="C31" s="4">
        <f>AVERAGE(C20:C29)</f>
        <v>1.98183</v>
      </c>
    </row>
    <row r="32" spans="1:7" x14ac:dyDescent="0.25">
      <c r="A32" s="4"/>
      <c r="B32" s="4" t="s">
        <v>10</v>
      </c>
      <c r="C32" s="4">
        <f>_xlfn.STDEV.P(C20:C29)</f>
        <v>3.3778691508105349E-4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workbookViewId="0">
      <selection activeCell="D3" sqref="D3"/>
    </sheetView>
  </sheetViews>
  <sheetFormatPr defaultRowHeight="15" x14ac:dyDescent="0.25"/>
  <cols>
    <col min="1" max="1" width="21.140625" customWidth="1"/>
    <col min="2" max="2" width="17.140625" customWidth="1"/>
    <col min="3" max="3" width="19.42578125" customWidth="1"/>
    <col min="4" max="4" width="12" customWidth="1"/>
    <col min="5" max="5" width="17.85546875" customWidth="1"/>
    <col min="6" max="6" width="11.5703125" customWidth="1"/>
  </cols>
  <sheetData>
    <row r="1" spans="1:9" x14ac:dyDescent="0.25">
      <c r="C1" s="2" t="s">
        <v>14</v>
      </c>
    </row>
    <row r="2" spans="1:9" x14ac:dyDescent="0.25">
      <c r="A2" s="3" t="s">
        <v>0</v>
      </c>
      <c r="B2" s="3" t="s">
        <v>11</v>
      </c>
      <c r="C2" s="3" t="s">
        <v>1</v>
      </c>
      <c r="D2" s="3" t="s">
        <v>11</v>
      </c>
      <c r="E2" s="3" t="s">
        <v>2</v>
      </c>
      <c r="F2" s="3" t="s">
        <v>11</v>
      </c>
    </row>
    <row r="3" spans="1:9" x14ac:dyDescent="0.25">
      <c r="A3" s="4">
        <v>1.5168999999999999</v>
      </c>
      <c r="B3" s="4">
        <f>ABS(100*($A$20-A3)/$A$20)</f>
        <v>5.2766967878102491E-2</v>
      </c>
      <c r="C3" s="4">
        <v>1.5274000000000001</v>
      </c>
      <c r="D3" s="4">
        <f>ABS(100*($B$20-C3)/$B$20)</f>
        <v>0.30026109660574002</v>
      </c>
      <c r="E3" s="4">
        <v>2.0636000000000001</v>
      </c>
      <c r="F3" s="4">
        <f>ABS(100*($C$33-E3)/$C$33)</f>
        <v>0.25627634119974713</v>
      </c>
    </row>
    <row r="4" spans="1:9" x14ac:dyDescent="0.25">
      <c r="A4" s="4">
        <v>1.5164</v>
      </c>
      <c r="B4" s="4">
        <f t="shared" ref="B4:B12" si="0">ABS(100*($A$20-A4)/$A$20)</f>
        <v>1.9787612954288436E-2</v>
      </c>
      <c r="C4" s="4">
        <v>1.5279</v>
      </c>
      <c r="D4" s="4">
        <f t="shared" ref="D4:D12" si="1">ABS(100*($B$20-C4)/$B$20)</f>
        <v>0.26762402088772796</v>
      </c>
      <c r="E4" s="4">
        <v>2.0627</v>
      </c>
      <c r="F4" s="4">
        <f t="shared" ref="F4:F12" si="2">ABS(100*($C$33-E4)/$C$33)</f>
        <v>0.21255146781968701</v>
      </c>
    </row>
    <row r="5" spans="1:9" x14ac:dyDescent="0.25">
      <c r="A5" s="4">
        <v>1.5181</v>
      </c>
      <c r="B5" s="4">
        <f t="shared" si="0"/>
        <v>0.13191741969527088</v>
      </c>
      <c r="C5" s="4">
        <v>1.5264</v>
      </c>
      <c r="D5" s="4">
        <f t="shared" si="1"/>
        <v>0.36553524804177867</v>
      </c>
      <c r="E5" s="4">
        <v>2.0638999999999998</v>
      </c>
      <c r="F5" s="4">
        <f t="shared" si="2"/>
        <v>0.27085129899308613</v>
      </c>
    </row>
    <row r="6" spans="1:9" x14ac:dyDescent="0.25">
      <c r="A6" s="4">
        <v>1.5154000000000001</v>
      </c>
      <c r="B6" s="4">
        <f t="shared" si="0"/>
        <v>4.6171096893339682E-2</v>
      </c>
      <c r="C6" s="4">
        <v>1.5290999999999999</v>
      </c>
      <c r="D6" s="4">
        <f t="shared" si="1"/>
        <v>0.189295039164499</v>
      </c>
      <c r="E6" s="4">
        <v>2.0594999999999999</v>
      </c>
      <c r="F6" s="4">
        <f t="shared" si="2"/>
        <v>5.7085251357267768E-2</v>
      </c>
      <c r="I6" s="4"/>
    </row>
    <row r="7" spans="1:9" x14ac:dyDescent="0.25">
      <c r="A7" s="4">
        <v>1.5147999999999999</v>
      </c>
      <c r="B7" s="4">
        <f t="shared" si="0"/>
        <v>8.5746322801931202E-2</v>
      </c>
      <c r="C7" s="4">
        <v>1.5302</v>
      </c>
      <c r="D7" s="4">
        <f t="shared" si="1"/>
        <v>0.11749347258485796</v>
      </c>
      <c r="E7" s="4">
        <v>2.0598000000000001</v>
      </c>
      <c r="F7" s="4">
        <f t="shared" si="2"/>
        <v>7.1660209150628332E-2</v>
      </c>
    </row>
    <row r="8" spans="1:9" x14ac:dyDescent="0.25">
      <c r="A8" s="4">
        <v>1.5155000000000001</v>
      </c>
      <c r="B8" s="4">
        <f t="shared" si="0"/>
        <v>3.9575225908576872E-2</v>
      </c>
      <c r="C8" s="4">
        <v>1.5274000000000001</v>
      </c>
      <c r="D8" s="4">
        <f t="shared" si="1"/>
        <v>0.30026109660574002</v>
      </c>
      <c r="E8" s="4">
        <v>2.0623</v>
      </c>
      <c r="F8" s="4">
        <f t="shared" si="2"/>
        <v>0.1931181907618873</v>
      </c>
    </row>
    <row r="9" spans="1:9" x14ac:dyDescent="0.25">
      <c r="A9" s="4">
        <v>1.514</v>
      </c>
      <c r="B9" s="4">
        <f t="shared" si="0"/>
        <v>0.13851329068003368</v>
      </c>
      <c r="C9" s="4">
        <v>1.5305</v>
      </c>
      <c r="D9" s="4">
        <f t="shared" si="1"/>
        <v>9.7911227154050706E-2</v>
      </c>
      <c r="E9" s="4">
        <v>2.0577000000000001</v>
      </c>
      <c r="F9" s="4">
        <f t="shared" si="2"/>
        <v>3.0364495402830923E-2</v>
      </c>
    </row>
    <row r="10" spans="1:9" x14ac:dyDescent="0.25">
      <c r="A10" s="4">
        <v>1.5146999999999999</v>
      </c>
      <c r="B10" s="4">
        <f t="shared" si="0"/>
        <v>9.2342193786694005E-2</v>
      </c>
      <c r="C10" s="4">
        <v>1.5306999999999999</v>
      </c>
      <c r="D10" s="4">
        <f t="shared" si="1"/>
        <v>8.4856396866845873E-2</v>
      </c>
      <c r="E10" s="4">
        <v>2.0581999999999998</v>
      </c>
      <c r="F10" s="4">
        <f t="shared" si="2"/>
        <v>6.0728990805920752E-3</v>
      </c>
    </row>
    <row r="11" spans="1:9" x14ac:dyDescent="0.25">
      <c r="A11" s="4">
        <v>1.5156000000000001</v>
      </c>
      <c r="B11" s="4">
        <f t="shared" si="0"/>
        <v>3.2979354923814055E-2</v>
      </c>
      <c r="C11" s="4">
        <v>1.5296000000000001</v>
      </c>
      <c r="D11" s="4">
        <f t="shared" si="1"/>
        <v>0.15665796344647243</v>
      </c>
      <c r="E11" s="4">
        <v>2.0589</v>
      </c>
      <c r="F11" s="4">
        <f t="shared" si="2"/>
        <v>2.7935335770568205E-2</v>
      </c>
    </row>
    <row r="12" spans="1:9" x14ac:dyDescent="0.25">
      <c r="A12" s="4">
        <v>1.5159</v>
      </c>
      <c r="B12" s="4">
        <f t="shared" si="0"/>
        <v>1.3191741969525623E-2</v>
      </c>
      <c r="C12" s="4">
        <v>1.5285</v>
      </c>
      <c r="D12" s="4">
        <f t="shared" si="1"/>
        <v>0.22845953002611349</v>
      </c>
      <c r="E12" s="4">
        <v>2.0598999999999998</v>
      </c>
      <c r="F12" s="4">
        <f t="shared" si="2"/>
        <v>7.6518528415067483E-2</v>
      </c>
    </row>
    <row r="13" spans="1:9" x14ac:dyDescent="0.25">
      <c r="A13" s="4"/>
      <c r="B13" s="4"/>
      <c r="C13" s="4"/>
      <c r="D13" s="4"/>
      <c r="E13" s="4"/>
      <c r="F13" s="4"/>
    </row>
    <row r="14" spans="1:9" x14ac:dyDescent="0.25">
      <c r="A14" s="4">
        <f>AVERAGE(A3:A12)</f>
        <v>1.5157299999999998</v>
      </c>
      <c r="B14" s="4">
        <f t="shared" ref="B14:F14" si="3">AVERAGE(B3:B12)</f>
        <v>6.5299122749157695E-2</v>
      </c>
      <c r="C14" s="4">
        <f t="shared" si="3"/>
        <v>1.5287699999999997</v>
      </c>
      <c r="D14" s="4">
        <f t="shared" si="3"/>
        <v>0.21083550913838262</v>
      </c>
      <c r="E14" s="4">
        <f t="shared" si="3"/>
        <v>2.0606499999999999</v>
      </c>
      <c r="F14" s="4">
        <f t="shared" si="3"/>
        <v>0.12024340179513622</v>
      </c>
      <c r="G14" s="1" t="s">
        <v>9</v>
      </c>
    </row>
    <row r="15" spans="1:9" x14ac:dyDescent="0.25">
      <c r="A15" s="4">
        <f>_xlfn.STDEV.P(A3:A12)</f>
        <v>1.1207586716148986E-3</v>
      </c>
      <c r="B15" s="4" t="s">
        <v>13</v>
      </c>
      <c r="C15" s="4">
        <f t="shared" ref="C15:E15" si="4">_xlfn.STDEV.P(C3:C12)</f>
        <v>1.4057382402139925E-3</v>
      </c>
      <c r="D15" s="4" t="s">
        <v>13</v>
      </c>
      <c r="E15" s="4">
        <f t="shared" si="4"/>
        <v>2.1578924903711159E-3</v>
      </c>
      <c r="F15" s="4" t="s">
        <v>13</v>
      </c>
      <c r="G15" s="1" t="s">
        <v>10</v>
      </c>
    </row>
    <row r="16" spans="1:9" x14ac:dyDescent="0.25">
      <c r="A16" s="4"/>
      <c r="B16" s="4"/>
      <c r="C16" s="4"/>
      <c r="D16" s="4"/>
      <c r="E16" s="4"/>
      <c r="F16" s="4"/>
      <c r="G16" s="1"/>
    </row>
    <row r="17" spans="1:7" x14ac:dyDescent="0.25">
      <c r="A17" s="4" t="s">
        <v>22</v>
      </c>
      <c r="B17" s="4">
        <f>ABS(100*(A20-A14)/$A$20)</f>
        <v>2.4404722643638514E-2</v>
      </c>
      <c r="C17" s="4" t="s">
        <v>23</v>
      </c>
      <c r="D17" s="4">
        <f>ABS(100*(B20-C14)/$B$20)</f>
        <v>0.21083550913840002</v>
      </c>
      <c r="E17" s="4" t="s">
        <v>24</v>
      </c>
      <c r="F17" s="4">
        <f>ABS(100*(C33-E14)/$C$33)</f>
        <v>0.11295592289844733</v>
      </c>
      <c r="G17" s="1"/>
    </row>
    <row r="19" spans="1:7" x14ac:dyDescent="0.25">
      <c r="A19" s="3" t="s">
        <v>15</v>
      </c>
      <c r="B19" s="3" t="s">
        <v>16</v>
      </c>
      <c r="C19" s="3" t="s">
        <v>3</v>
      </c>
    </row>
    <row r="20" spans="1:7" x14ac:dyDescent="0.25">
      <c r="A20" s="4">
        <v>1.5161</v>
      </c>
      <c r="B20" s="4">
        <v>1.532</v>
      </c>
      <c r="C20" s="4">
        <v>2.0585</v>
      </c>
    </row>
    <row r="21" spans="1:7" x14ac:dyDescent="0.25">
      <c r="A21" s="4"/>
      <c r="B21" s="4"/>
      <c r="C21" s="4">
        <v>2.0575999999999999</v>
      </c>
    </row>
    <row r="22" spans="1:7" x14ac:dyDescent="0.25">
      <c r="A22" s="4" t="s">
        <v>4</v>
      </c>
      <c r="B22" s="4" t="s">
        <v>5</v>
      </c>
      <c r="C22" s="4">
        <v>2.0577000000000001</v>
      </c>
    </row>
    <row r="23" spans="1:7" x14ac:dyDescent="0.25">
      <c r="A23" s="4" t="s">
        <v>6</v>
      </c>
      <c r="B23" s="4" t="s">
        <v>7</v>
      </c>
      <c r="C23" s="4">
        <v>2.0575000000000001</v>
      </c>
    </row>
    <row r="24" spans="1:7" x14ac:dyDescent="0.25">
      <c r="A24" s="4" t="s">
        <v>8</v>
      </c>
      <c r="B24" s="4"/>
      <c r="C24" s="4">
        <v>2.0577999999999999</v>
      </c>
    </row>
    <row r="25" spans="1:7" x14ac:dyDescent="0.25">
      <c r="A25" s="4"/>
      <c r="B25" s="4" t="s">
        <v>13</v>
      </c>
      <c r="C25" s="4">
        <v>2.0579000000000001</v>
      </c>
    </row>
    <row r="26" spans="1:7" x14ac:dyDescent="0.25">
      <c r="A26" s="4" t="s">
        <v>4</v>
      </c>
      <c r="B26" s="4" t="s">
        <v>34</v>
      </c>
      <c r="C26" s="4">
        <v>2.0577999999999999</v>
      </c>
    </row>
    <row r="27" spans="1:7" x14ac:dyDescent="0.25">
      <c r="A27" s="4" t="s">
        <v>35</v>
      </c>
      <c r="B27" s="4" t="s">
        <v>36</v>
      </c>
      <c r="C27" s="4">
        <v>2.0602</v>
      </c>
    </row>
    <row r="28" spans="1:7" x14ac:dyDescent="0.25">
      <c r="A28" s="4" t="s">
        <v>37</v>
      </c>
      <c r="B28" s="4"/>
      <c r="C28" s="4">
        <v>2.0583999999999998</v>
      </c>
    </row>
    <row r="29" spans="1:7" x14ac:dyDescent="0.25">
      <c r="A29" s="4"/>
      <c r="B29" s="4"/>
      <c r="C29" s="4">
        <v>2.0581</v>
      </c>
    </row>
    <row r="30" spans="1:7" x14ac:dyDescent="0.25">
      <c r="A30" s="4"/>
      <c r="B30" s="4"/>
      <c r="C30" s="4">
        <v>2.0592000000000001</v>
      </c>
    </row>
    <row r="31" spans="1:7" x14ac:dyDescent="0.25">
      <c r="A31" s="4"/>
      <c r="B31" s="4"/>
      <c r="C31" s="4">
        <v>2.0592000000000001</v>
      </c>
    </row>
    <row r="32" spans="1:7" x14ac:dyDescent="0.25">
      <c r="A32" s="4"/>
      <c r="B32" s="4"/>
      <c r="C32" s="4"/>
    </row>
    <row r="33" spans="1:3" x14ac:dyDescent="0.25">
      <c r="A33" s="4"/>
      <c r="B33" s="4" t="s">
        <v>9</v>
      </c>
      <c r="C33" s="4">
        <f>AVERAGE(C20:C31)</f>
        <v>2.0583250000000004</v>
      </c>
    </row>
    <row r="34" spans="1:3" x14ac:dyDescent="0.25">
      <c r="A34" s="4"/>
      <c r="B34" s="4" t="s">
        <v>10</v>
      </c>
      <c r="C34" s="4">
        <f>_xlfn.STDEV.P(C20:C31)</f>
        <v>7.8859051477941336E-4</v>
      </c>
    </row>
    <row r="35" spans="1:3" x14ac:dyDescent="0.25">
      <c r="A35" s="1"/>
      <c r="B35" s="1"/>
      <c r="C35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workbookViewId="0">
      <selection activeCell="B12" sqref="B12"/>
    </sheetView>
  </sheetViews>
  <sheetFormatPr defaultRowHeight="15" x14ac:dyDescent="0.25"/>
  <cols>
    <col min="1" max="1" width="21.140625" customWidth="1"/>
    <col min="2" max="2" width="17.5703125" customWidth="1"/>
    <col min="3" max="3" width="18.28515625" customWidth="1"/>
    <col min="4" max="4" width="11.7109375" customWidth="1"/>
    <col min="5" max="5" width="18.140625" customWidth="1"/>
    <col min="6" max="6" width="11" customWidth="1"/>
  </cols>
  <sheetData>
    <row r="1" spans="1:13" x14ac:dyDescent="0.25">
      <c r="C1" s="2" t="s">
        <v>12</v>
      </c>
    </row>
    <row r="2" spans="1:13" x14ac:dyDescent="0.25">
      <c r="A2" s="3" t="s">
        <v>0</v>
      </c>
      <c r="B2" s="3" t="s">
        <v>11</v>
      </c>
      <c r="C2" s="3" t="s">
        <v>1</v>
      </c>
      <c r="D2" s="3" t="s">
        <v>11</v>
      </c>
      <c r="E2" s="3" t="s">
        <v>2</v>
      </c>
      <c r="F2" s="3" t="s">
        <v>11</v>
      </c>
    </row>
    <row r="3" spans="1:13" x14ac:dyDescent="0.25">
      <c r="A3" s="4">
        <v>1.4527000000000001</v>
      </c>
      <c r="B3" s="4">
        <f>ABS(100*($A$20-A3)/$A$20)</f>
        <v>0</v>
      </c>
      <c r="C3" s="4">
        <v>1.4655</v>
      </c>
      <c r="D3" s="4">
        <f>ABS(100*($B$20-C3)/$B$20)</f>
        <v>3.4106412005453272E-2</v>
      </c>
      <c r="E3" s="4">
        <v>2.3422999999999998</v>
      </c>
      <c r="F3" s="4">
        <f>ABS(100*($C$31-E3)/$C$31)</f>
        <v>8.4034688837056781E-2</v>
      </c>
    </row>
    <row r="4" spans="1:13" x14ac:dyDescent="0.25">
      <c r="A4" s="4">
        <v>1.4502999999999999</v>
      </c>
      <c r="B4" s="4">
        <f t="shared" ref="B4:B12" si="0">ABS(100*($A$20-A4)/$A$20)</f>
        <v>0.16520960969230947</v>
      </c>
      <c r="C4" s="4">
        <v>1.4671000000000001</v>
      </c>
      <c r="D4" s="4">
        <f t="shared" ref="D4:D12" si="1">ABS(100*($B$20-C4)/$B$20)</f>
        <v>7.5034106412012344E-2</v>
      </c>
      <c r="E4" s="4">
        <v>2.3414000000000001</v>
      </c>
      <c r="F4" s="4">
        <f t="shared" ref="F4:F12" si="2">ABS(100*($C$31-E4)/$C$31)</f>
        <v>0.1224261710468568</v>
      </c>
    </row>
    <row r="5" spans="1:13" x14ac:dyDescent="0.25">
      <c r="A5" s="4">
        <v>1.4530000000000001</v>
      </c>
      <c r="B5" s="4">
        <f t="shared" si="0"/>
        <v>2.0651201211534864E-2</v>
      </c>
      <c r="C5" s="4">
        <v>1.4662999999999999</v>
      </c>
      <c r="D5" s="4">
        <f t="shared" si="1"/>
        <v>2.0463847203271962E-2</v>
      </c>
      <c r="E5" s="4">
        <v>2.3416999999999999</v>
      </c>
      <c r="F5" s="4">
        <f t="shared" si="2"/>
        <v>0.10962901031026311</v>
      </c>
      <c r="K5" t="s">
        <v>13</v>
      </c>
    </row>
    <row r="6" spans="1:13" x14ac:dyDescent="0.25">
      <c r="A6" s="4">
        <v>1.4525999999999999</v>
      </c>
      <c r="B6" s="4">
        <f t="shared" si="0"/>
        <v>6.8837337371935722E-3</v>
      </c>
      <c r="C6" s="4">
        <v>1.4662999999999999</v>
      </c>
      <c r="D6" s="4">
        <f t="shared" si="1"/>
        <v>2.0463847203271962E-2</v>
      </c>
      <c r="E6" s="4">
        <v>2.3409</v>
      </c>
      <c r="F6" s="4">
        <f t="shared" si="2"/>
        <v>0.1437547722745382</v>
      </c>
    </row>
    <row r="7" spans="1:13" x14ac:dyDescent="0.25">
      <c r="A7" s="4">
        <v>1.4520999999999999</v>
      </c>
      <c r="B7" s="4">
        <f t="shared" si="0"/>
        <v>4.1302402423085006E-2</v>
      </c>
      <c r="C7" s="4">
        <v>1.4666999999999999</v>
      </c>
      <c r="D7" s="4">
        <f t="shared" si="1"/>
        <v>4.7748976807634576E-2</v>
      </c>
      <c r="E7" s="4">
        <v>2.3401000000000001</v>
      </c>
      <c r="F7" s="4">
        <f t="shared" si="2"/>
        <v>0.17788053423881331</v>
      </c>
      <c r="L7" s="4"/>
      <c r="M7" s="4"/>
    </row>
    <row r="8" spans="1:13" x14ac:dyDescent="0.25">
      <c r="A8" s="4">
        <v>1.4520999999999999</v>
      </c>
      <c r="B8" s="4">
        <f t="shared" si="0"/>
        <v>4.1302402423085006E-2</v>
      </c>
      <c r="C8" s="4">
        <v>1.4670000000000001</v>
      </c>
      <c r="D8" s="4">
        <f t="shared" si="1"/>
        <v>6.8212824010921685E-2</v>
      </c>
      <c r="E8" s="4">
        <v>2.3403</v>
      </c>
      <c r="F8" s="4">
        <f t="shared" si="2"/>
        <v>0.16934909374774454</v>
      </c>
      <c r="L8" s="4"/>
      <c r="M8" s="4"/>
    </row>
    <row r="9" spans="1:13" x14ac:dyDescent="0.25">
      <c r="A9" s="4">
        <v>1.4525999999999999</v>
      </c>
      <c r="B9" s="4">
        <f t="shared" si="0"/>
        <v>6.8837337371935722E-3</v>
      </c>
      <c r="C9" s="4">
        <v>1.4661</v>
      </c>
      <c r="D9" s="4">
        <f t="shared" si="1"/>
        <v>6.8212824010906543E-3</v>
      </c>
      <c r="E9" s="4">
        <v>2.3410000000000002</v>
      </c>
      <c r="F9" s="4">
        <f t="shared" si="2"/>
        <v>0.13948905202899434</v>
      </c>
      <c r="L9" s="4"/>
      <c r="M9" s="4"/>
    </row>
    <row r="10" spans="1:13" x14ac:dyDescent="0.25">
      <c r="A10" s="4">
        <v>1.4519</v>
      </c>
      <c r="B10" s="4">
        <f t="shared" si="0"/>
        <v>5.5069869897441587E-2</v>
      </c>
      <c r="C10" s="4">
        <v>1.4664999999999999</v>
      </c>
      <c r="D10" s="4">
        <f t="shared" si="1"/>
        <v>3.4106412005453272E-2</v>
      </c>
      <c r="E10" s="4">
        <v>2.3401000000000001</v>
      </c>
      <c r="F10" s="4">
        <f t="shared" si="2"/>
        <v>0.17788053423881331</v>
      </c>
      <c r="L10" s="4"/>
      <c r="M10" s="4"/>
    </row>
    <row r="11" spans="1:13" x14ac:dyDescent="0.25">
      <c r="A11" s="4">
        <v>1.452</v>
      </c>
      <c r="B11" s="4">
        <f t="shared" si="0"/>
        <v>4.8186136160263293E-2</v>
      </c>
      <c r="C11" s="4">
        <v>1.4668000000000001</v>
      </c>
      <c r="D11" s="4">
        <f t="shared" si="1"/>
        <v>5.4570259208740382E-2</v>
      </c>
      <c r="E11" s="4">
        <v>2.34</v>
      </c>
      <c r="F11" s="4">
        <f t="shared" si="2"/>
        <v>0.18214625448435715</v>
      </c>
    </row>
    <row r="12" spans="1:13" x14ac:dyDescent="0.25">
      <c r="A12" s="4">
        <v>1.4517</v>
      </c>
      <c r="B12" s="4">
        <f t="shared" si="0"/>
        <v>6.883733737179816E-2</v>
      </c>
      <c r="C12" s="4">
        <v>1.4672000000000001</v>
      </c>
      <c r="D12" s="4">
        <f t="shared" si="1"/>
        <v>8.1855388813102989E-2</v>
      </c>
      <c r="E12" s="4">
        <v>2.3393999999999999</v>
      </c>
      <c r="F12" s="4">
        <f t="shared" si="2"/>
        <v>0.20774057595756348</v>
      </c>
    </row>
    <row r="13" spans="1:13" x14ac:dyDescent="0.25">
      <c r="A13" s="4"/>
      <c r="B13" s="4"/>
      <c r="C13" s="4"/>
      <c r="D13" s="4"/>
      <c r="E13" s="4"/>
      <c r="F13" s="4"/>
    </row>
    <row r="14" spans="1:13" x14ac:dyDescent="0.25">
      <c r="A14" s="4">
        <f>AVERAGE(A3:A12)</f>
        <v>1.4521000000000002</v>
      </c>
      <c r="B14" s="4">
        <f t="shared" ref="B14:F14" si="3">AVERAGE(B3:B12)</f>
        <v>4.5432642665390453E-2</v>
      </c>
      <c r="C14" s="4">
        <f t="shared" si="3"/>
        <v>1.46655</v>
      </c>
      <c r="D14" s="4">
        <f t="shared" si="3"/>
        <v>4.4338335607095311E-2</v>
      </c>
      <c r="E14" s="4">
        <f t="shared" si="3"/>
        <v>2.3407200000000001</v>
      </c>
      <c r="F14" s="4">
        <f t="shared" si="3"/>
        <v>0.15143306871650009</v>
      </c>
      <c r="G14" t="s">
        <v>9</v>
      </c>
    </row>
    <row r="15" spans="1:13" x14ac:dyDescent="0.25">
      <c r="A15" s="4">
        <f>_xlfn.STDEV.P(A3:A12)</f>
        <v>7.1554175279995636E-4</v>
      </c>
      <c r="B15" s="4" t="s">
        <v>13</v>
      </c>
      <c r="C15" s="4">
        <f t="shared" ref="C15:E15" si="4">_xlfn.STDEV.P(C3:C12)</f>
        <v>4.944694126030755E-4</v>
      </c>
      <c r="D15" s="4" t="s">
        <v>13</v>
      </c>
      <c r="E15" s="4">
        <f t="shared" si="4"/>
        <v>8.5064681272545414E-4</v>
      </c>
      <c r="F15" s="4" t="s">
        <v>13</v>
      </c>
      <c r="G15" t="s">
        <v>10</v>
      </c>
      <c r="L15" t="s">
        <v>13</v>
      </c>
    </row>
    <row r="16" spans="1:13" x14ac:dyDescent="0.25">
      <c r="A16" s="4"/>
      <c r="B16" s="4"/>
      <c r="C16" s="4"/>
      <c r="D16" s="4"/>
      <c r="E16" s="4"/>
      <c r="F16" s="4"/>
    </row>
    <row r="17" spans="1:10" x14ac:dyDescent="0.25">
      <c r="A17" s="4" t="s">
        <v>22</v>
      </c>
      <c r="B17" s="4">
        <f>ABS(100*(A20-A14)/$A$20)</f>
        <v>4.1302402423069727E-2</v>
      </c>
      <c r="C17" s="4" t="s">
        <v>23</v>
      </c>
      <c r="D17" s="4">
        <f>ABS(100*(B20-C14)/$B$20)</f>
        <v>3.7517053206006172E-2</v>
      </c>
      <c r="E17" s="4" t="s">
        <v>24</v>
      </c>
      <c r="F17" s="4">
        <f>ABS(100*(C31-E14)/$C$31)</f>
        <v>0.15143306871649442</v>
      </c>
      <c r="G17" s="1"/>
    </row>
    <row r="19" spans="1:10" x14ac:dyDescent="0.25">
      <c r="A19" s="3" t="s">
        <v>15</v>
      </c>
      <c r="B19" s="3" t="s">
        <v>16</v>
      </c>
      <c r="C19" s="3" t="s">
        <v>3</v>
      </c>
    </row>
    <row r="20" spans="1:10" x14ac:dyDescent="0.25">
      <c r="A20" s="4">
        <v>1.4527000000000001</v>
      </c>
      <c r="B20" s="4">
        <v>1.466</v>
      </c>
      <c r="C20" s="4">
        <v>2.3452000000000002</v>
      </c>
      <c r="D20" t="s">
        <v>13</v>
      </c>
    </row>
    <row r="21" spans="1:10" x14ac:dyDescent="0.25">
      <c r="A21" s="4"/>
      <c r="B21" s="4"/>
      <c r="C21" s="4">
        <v>2.3475999999999999</v>
      </c>
      <c r="J21" t="s">
        <v>13</v>
      </c>
    </row>
    <row r="22" spans="1:10" x14ac:dyDescent="0.25">
      <c r="A22" s="4" t="s">
        <v>4</v>
      </c>
      <c r="B22" s="4" t="s">
        <v>17</v>
      </c>
      <c r="C22" s="4">
        <v>2.3448000000000002</v>
      </c>
    </row>
    <row r="23" spans="1:10" x14ac:dyDescent="0.25">
      <c r="A23" s="4" t="s">
        <v>18</v>
      </c>
      <c r="B23" s="4" t="s">
        <v>7</v>
      </c>
      <c r="C23" s="4">
        <v>2.3424999999999998</v>
      </c>
    </row>
    <row r="24" spans="1:10" x14ac:dyDescent="0.25">
      <c r="A24" s="4" t="s">
        <v>19</v>
      </c>
      <c r="B24" s="4"/>
      <c r="C24" s="4">
        <v>2.3433999999999999</v>
      </c>
    </row>
    <row r="25" spans="1:10" x14ac:dyDescent="0.25">
      <c r="A25" s="4"/>
      <c r="B25" s="4"/>
      <c r="C25" s="4">
        <v>2.3435999999999999</v>
      </c>
    </row>
    <row r="26" spans="1:10" x14ac:dyDescent="0.25">
      <c r="A26" s="4" t="s">
        <v>20</v>
      </c>
      <c r="B26" s="4" t="s">
        <v>21</v>
      </c>
      <c r="C26" s="4">
        <v>2.3441000000000001</v>
      </c>
    </row>
    <row r="27" spans="1:10" x14ac:dyDescent="0.25">
      <c r="A27" s="4"/>
      <c r="B27" s="4"/>
      <c r="C27" s="4">
        <v>2.3426</v>
      </c>
      <c r="E27" t="s">
        <v>13</v>
      </c>
    </row>
    <row r="28" spans="1:10" x14ac:dyDescent="0.25">
      <c r="A28" s="4"/>
      <c r="B28" s="4"/>
      <c r="C28" s="4">
        <v>2.3424999999999998</v>
      </c>
    </row>
    <row r="29" spans="1:10" x14ac:dyDescent="0.25">
      <c r="A29" s="4"/>
      <c r="B29" s="4"/>
      <c r="C29" s="4">
        <v>2.3464</v>
      </c>
    </row>
    <row r="30" spans="1:10" x14ac:dyDescent="0.25">
      <c r="A30" s="4"/>
      <c r="B30" s="4"/>
      <c r="C30" s="4"/>
    </row>
    <row r="31" spans="1:10" x14ac:dyDescent="0.25">
      <c r="A31" s="4"/>
      <c r="B31" s="4" t="s">
        <v>9</v>
      </c>
      <c r="C31" s="4">
        <f>AVERAGE(C20:C29)</f>
        <v>2.3442700000000003</v>
      </c>
    </row>
    <row r="32" spans="1:10" x14ac:dyDescent="0.25">
      <c r="A32" s="4"/>
      <c r="B32" s="4" t="s">
        <v>10</v>
      </c>
      <c r="C32" s="4">
        <f>_xlfn.STDEV.P(C20:C29)</f>
        <v>1.6450227961946813E-3</v>
      </c>
    </row>
    <row r="33" spans="1:3" x14ac:dyDescent="0.25">
      <c r="A33" s="1"/>
      <c r="B33" s="1"/>
      <c r="C33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selection activeCell="J21" sqref="J21"/>
    </sheetView>
  </sheetViews>
  <sheetFormatPr defaultRowHeight="15" x14ac:dyDescent="0.25"/>
  <cols>
    <col min="1" max="1" width="22.5703125" customWidth="1"/>
    <col min="2" max="2" width="21" customWidth="1"/>
    <col min="3" max="3" width="19.7109375" customWidth="1"/>
    <col min="4" max="4" width="12.5703125" customWidth="1"/>
    <col min="5" max="5" width="19" customWidth="1"/>
    <col min="6" max="6" width="10" customWidth="1"/>
    <col min="10" max="10" width="20.42578125" customWidth="1"/>
  </cols>
  <sheetData>
    <row r="1" spans="1:8" x14ac:dyDescent="0.25">
      <c r="C1" s="2" t="s">
        <v>29</v>
      </c>
    </row>
    <row r="2" spans="1:8" x14ac:dyDescent="0.25">
      <c r="A2" s="3" t="s">
        <v>0</v>
      </c>
      <c r="B2" s="3" t="s">
        <v>11</v>
      </c>
      <c r="C2" s="3" t="s">
        <v>1</v>
      </c>
      <c r="D2" s="3" t="s">
        <v>11</v>
      </c>
      <c r="E2" s="3" t="s">
        <v>2</v>
      </c>
      <c r="F2" s="3" t="s">
        <v>11</v>
      </c>
      <c r="H2" s="5"/>
    </row>
    <row r="3" spans="1:8" x14ac:dyDescent="0.25">
      <c r="A3" s="4">
        <v>1.5095000000000001</v>
      </c>
      <c r="B3" s="4">
        <f>ABS(100*($A$20-A3)/$A$20)</f>
        <v>3.3112582781453306E-2</v>
      </c>
      <c r="C3" s="4">
        <v>1.5250999999999999</v>
      </c>
      <c r="D3" s="4">
        <f>ABS(100*($B$20-C3)/$B$20)</f>
        <v>6.5565171780742849E-3</v>
      </c>
      <c r="E3" s="4">
        <v>3.1215999999999999</v>
      </c>
      <c r="F3" s="4">
        <f>ABS(100*($C$31-E3)/$C$31)</f>
        <v>4.3868496975638362E-2</v>
      </c>
      <c r="H3" s="1"/>
    </row>
    <row r="4" spans="1:8" x14ac:dyDescent="0.25">
      <c r="A4" s="4">
        <v>1.5101</v>
      </c>
      <c r="B4" s="4">
        <f t="shared" ref="B4:B12" si="0">ABS(100*($A$20-A4)/$A$20)</f>
        <v>6.6225165562906613E-3</v>
      </c>
      <c r="C4" s="4">
        <v>1.5248999999999999</v>
      </c>
      <c r="D4" s="4">
        <f t="shared" ref="D4:D12" si="1">ABS(100*($B$20-C4)/$B$20)</f>
        <v>1.9669551534222854E-2</v>
      </c>
      <c r="E4" s="4">
        <v>3.1223000000000001</v>
      </c>
      <c r="F4" s="4">
        <f t="shared" ref="F4:F12" si="2">ABS(100*($C$31-E4)/$C$31)</f>
        <v>2.1453936477133895E-2</v>
      </c>
      <c r="H4" s="1"/>
    </row>
    <row r="5" spans="1:8" x14ac:dyDescent="0.25">
      <c r="A5" s="4">
        <v>1.5094000000000001</v>
      </c>
      <c r="B5" s="4">
        <f t="shared" si="0"/>
        <v>3.9735099337743968E-2</v>
      </c>
      <c r="C5" s="4">
        <v>1.5255000000000001</v>
      </c>
      <c r="D5" s="4">
        <f t="shared" si="1"/>
        <v>1.9669551534237412E-2</v>
      </c>
      <c r="E5" s="4">
        <v>3.1215999999999999</v>
      </c>
      <c r="F5" s="4">
        <f t="shared" si="2"/>
        <v>4.3868496975638362E-2</v>
      </c>
      <c r="H5" s="1"/>
    </row>
    <row r="6" spans="1:8" x14ac:dyDescent="0.25">
      <c r="A6" s="4">
        <v>1.5096000000000001</v>
      </c>
      <c r="B6" s="4">
        <f t="shared" si="0"/>
        <v>2.6490066225162645E-2</v>
      </c>
      <c r="C6" s="4">
        <v>1.5250999999999999</v>
      </c>
      <c r="D6" s="4">
        <f t="shared" si="1"/>
        <v>6.5565171780742849E-3</v>
      </c>
      <c r="E6" s="4">
        <v>3.1221000000000001</v>
      </c>
      <c r="F6" s="4">
        <f t="shared" si="2"/>
        <v>2.785809661956171E-2</v>
      </c>
      <c r="H6" s="1"/>
    </row>
    <row r="7" spans="1:8" x14ac:dyDescent="0.25">
      <c r="A7" s="4">
        <v>1.5099</v>
      </c>
      <c r="B7" s="4">
        <f t="shared" si="0"/>
        <v>6.6225165562906613E-3</v>
      </c>
      <c r="C7" s="4">
        <v>1.5245</v>
      </c>
      <c r="D7" s="4">
        <f t="shared" si="1"/>
        <v>4.5895620246519997E-2</v>
      </c>
      <c r="E7" s="4">
        <v>3.1227</v>
      </c>
      <c r="F7" s="4">
        <f t="shared" si="2"/>
        <v>8.6456161922782628E-3</v>
      </c>
      <c r="H7" s="1"/>
    </row>
    <row r="8" spans="1:8" x14ac:dyDescent="0.25">
      <c r="A8" s="4">
        <v>1.51</v>
      </c>
      <c r="B8" s="4">
        <f t="shared" si="0"/>
        <v>0</v>
      </c>
      <c r="C8" s="4">
        <v>1.5243</v>
      </c>
      <c r="D8" s="4">
        <f t="shared" si="1"/>
        <v>5.9008654602668562E-2</v>
      </c>
      <c r="E8" s="4">
        <v>3.1229</v>
      </c>
      <c r="F8" s="4">
        <f t="shared" si="2"/>
        <v>2.2414560498504469E-3</v>
      </c>
      <c r="H8" s="1"/>
    </row>
    <row r="9" spans="1:8" x14ac:dyDescent="0.25">
      <c r="A9" s="4">
        <v>1.5096000000000001</v>
      </c>
      <c r="B9" s="4">
        <f t="shared" si="0"/>
        <v>2.6490066225162645E-2</v>
      </c>
      <c r="C9" s="4">
        <v>1.5250999999999999</v>
      </c>
      <c r="D9" s="4">
        <f t="shared" si="1"/>
        <v>6.5565171780742849E-3</v>
      </c>
      <c r="E9" s="4">
        <v>3.1215000000000002</v>
      </c>
      <c r="F9" s="4">
        <f t="shared" si="2"/>
        <v>4.7070577046845162E-2</v>
      </c>
      <c r="H9" s="1"/>
    </row>
    <row r="10" spans="1:8" x14ac:dyDescent="0.25">
      <c r="A10" s="4">
        <v>1.5093000000000001</v>
      </c>
      <c r="B10" s="4">
        <f t="shared" si="0"/>
        <v>4.6357615894034629E-2</v>
      </c>
      <c r="C10" s="4">
        <v>1.5253000000000001</v>
      </c>
      <c r="D10" s="4">
        <f t="shared" si="1"/>
        <v>6.5565171780888436E-3</v>
      </c>
      <c r="E10" s="4">
        <v>3.1212</v>
      </c>
      <c r="F10" s="4">
        <f t="shared" si="2"/>
        <v>5.6676817260493992E-2</v>
      </c>
      <c r="H10" s="1"/>
    </row>
    <row r="11" spans="1:8" x14ac:dyDescent="0.25">
      <c r="A11" s="4">
        <v>1.5094000000000001</v>
      </c>
      <c r="B11" s="4">
        <f t="shared" si="0"/>
        <v>3.9735099337743968E-2</v>
      </c>
      <c r="C11" s="4">
        <v>1.5253000000000001</v>
      </c>
      <c r="D11" s="4">
        <f t="shared" si="1"/>
        <v>6.5565171780888436E-3</v>
      </c>
      <c r="E11" s="4">
        <v>3.1214</v>
      </c>
      <c r="F11" s="4">
        <f t="shared" si="2"/>
        <v>5.027265711806618E-2</v>
      </c>
      <c r="H11" s="1"/>
    </row>
    <row r="12" spans="1:8" x14ac:dyDescent="0.25">
      <c r="A12" s="4">
        <v>1.5095000000000001</v>
      </c>
      <c r="B12" s="4">
        <f t="shared" si="0"/>
        <v>3.3112582781453306E-2</v>
      </c>
      <c r="C12" s="4">
        <v>1.5251999999999999</v>
      </c>
      <c r="D12" s="4">
        <f t="shared" si="1"/>
        <v>0</v>
      </c>
      <c r="E12" s="4">
        <v>3.1215999999999999</v>
      </c>
      <c r="F12" s="4">
        <f t="shared" si="2"/>
        <v>4.3868496975638362E-2</v>
      </c>
      <c r="H12" s="1"/>
    </row>
    <row r="13" spans="1:8" x14ac:dyDescent="0.25">
      <c r="A13" s="4"/>
      <c r="B13" s="4"/>
      <c r="C13" s="4"/>
      <c r="D13" s="4"/>
      <c r="E13" s="4"/>
      <c r="F13" s="4"/>
    </row>
    <row r="14" spans="1:8" x14ac:dyDescent="0.25">
      <c r="A14" s="4">
        <f>AVERAGE(A3:A12)</f>
        <v>1.50963</v>
      </c>
      <c r="B14" s="4">
        <f t="shared" ref="B14:F14" si="3">AVERAGE(B3:B12)</f>
        <v>2.5827814569533581E-2</v>
      </c>
      <c r="C14" s="4">
        <f t="shared" si="3"/>
        <v>1.5250299999999999</v>
      </c>
      <c r="D14" s="4">
        <f t="shared" si="3"/>
        <v>1.7702596380804934E-2</v>
      </c>
      <c r="E14" s="4">
        <f t="shared" si="3"/>
        <v>3.1218900000000005</v>
      </c>
      <c r="F14" s="4">
        <f t="shared" si="3"/>
        <v>3.4582464769114474E-2</v>
      </c>
      <c r="G14" t="s">
        <v>9</v>
      </c>
    </row>
    <row r="15" spans="1:8" x14ac:dyDescent="0.25">
      <c r="A15" s="4">
        <f>_xlfn.STDEV.P(A3:A12)</f>
        <v>2.6095976701396906E-4</v>
      </c>
      <c r="B15" s="4" t="s">
        <v>13</v>
      </c>
      <c r="C15" s="4">
        <f t="shared" ref="C15:E15" si="4">_xlfn.STDEV.P(C3:C12)</f>
        <v>3.5227829907619564E-4</v>
      </c>
      <c r="D15" s="4" t="s">
        <v>13</v>
      </c>
      <c r="E15" s="4">
        <f t="shared" si="4"/>
        <v>5.4854352607612165E-4</v>
      </c>
      <c r="F15" s="4" t="s">
        <v>13</v>
      </c>
      <c r="G15" t="s">
        <v>10</v>
      </c>
    </row>
    <row r="16" spans="1:8" x14ac:dyDescent="0.25">
      <c r="A16" s="4"/>
      <c r="B16" s="4"/>
      <c r="C16" s="4"/>
      <c r="D16" s="4"/>
      <c r="E16" s="4"/>
      <c r="F16" s="4"/>
    </row>
    <row r="17" spans="1:7" x14ac:dyDescent="0.25">
      <c r="A17" s="4" t="s">
        <v>22</v>
      </c>
      <c r="B17" s="4">
        <f>ABS(100*(A20-A14)/$A$20)</f>
        <v>2.4503311258276917E-2</v>
      </c>
      <c r="C17" s="4" t="s">
        <v>23</v>
      </c>
      <c r="D17" s="4">
        <f>ABS(100*(B20-C14)/$B$20)</f>
        <v>1.1146079202727741E-2</v>
      </c>
      <c r="E17" s="4" t="s">
        <v>24</v>
      </c>
      <c r="F17" s="4">
        <f>ABS(100*(C31-E14)/$C$31)</f>
        <v>3.4582464769098833E-2</v>
      </c>
      <c r="G17" s="1"/>
    </row>
    <row r="19" spans="1:7" x14ac:dyDescent="0.25">
      <c r="A19" s="3" t="s">
        <v>15</v>
      </c>
      <c r="B19" s="3" t="s">
        <v>16</v>
      </c>
      <c r="C19" s="3" t="s">
        <v>3</v>
      </c>
    </row>
    <row r="20" spans="1:7" x14ac:dyDescent="0.25">
      <c r="A20" s="4">
        <v>1.51</v>
      </c>
      <c r="B20" s="4">
        <v>1.5251999999999999</v>
      </c>
      <c r="C20" s="4">
        <v>3.1231</v>
      </c>
      <c r="D20" t="s">
        <v>13</v>
      </c>
    </row>
    <row r="21" spans="1:7" x14ac:dyDescent="0.25">
      <c r="A21" s="4"/>
      <c r="B21" s="4"/>
      <c r="C21" s="4">
        <v>3.1230000000000002</v>
      </c>
    </row>
    <row r="22" spans="1:7" x14ac:dyDescent="0.25">
      <c r="A22" s="4" t="s">
        <v>4</v>
      </c>
      <c r="B22" s="4" t="s">
        <v>17</v>
      </c>
      <c r="C22" s="4">
        <v>3.1227999999999998</v>
      </c>
    </row>
    <row r="23" spans="1:7" x14ac:dyDescent="0.25">
      <c r="A23" s="4" t="s">
        <v>18</v>
      </c>
      <c r="B23" s="4" t="s">
        <v>7</v>
      </c>
      <c r="C23" s="4">
        <v>3.1231</v>
      </c>
    </row>
    <row r="24" spans="1:7" x14ac:dyDescent="0.25">
      <c r="A24" s="4" t="s">
        <v>19</v>
      </c>
      <c r="B24" s="4"/>
      <c r="C24" s="4">
        <v>3.1225999999999998</v>
      </c>
    </row>
    <row r="25" spans="1:7" x14ac:dyDescent="0.25">
      <c r="A25" s="4"/>
      <c r="B25" s="4"/>
      <c r="C25" s="4">
        <v>3.1232000000000002</v>
      </c>
    </row>
    <row r="26" spans="1:7" x14ac:dyDescent="0.25">
      <c r="A26" s="4" t="s">
        <v>20</v>
      </c>
      <c r="B26" s="4" t="s">
        <v>30</v>
      </c>
      <c r="C26" s="4">
        <v>3.1229</v>
      </c>
    </row>
    <row r="27" spans="1:7" x14ac:dyDescent="0.25">
      <c r="A27" s="4"/>
      <c r="B27" s="4"/>
      <c r="C27" s="4">
        <v>3.1232000000000002</v>
      </c>
      <c r="E27" t="s">
        <v>13</v>
      </c>
    </row>
    <row r="28" spans="1:7" x14ac:dyDescent="0.25">
      <c r="A28" s="4"/>
      <c r="B28" s="4"/>
      <c r="C28" s="4">
        <v>3.1227</v>
      </c>
    </row>
    <row r="29" spans="1:7" x14ac:dyDescent="0.25">
      <c r="A29" s="4"/>
      <c r="B29" s="4"/>
      <c r="C29" s="4">
        <v>3.1231</v>
      </c>
    </row>
    <row r="30" spans="1:7" x14ac:dyDescent="0.25">
      <c r="A30" s="4"/>
      <c r="B30" s="4"/>
      <c r="C30" s="4"/>
    </row>
    <row r="31" spans="1:7" x14ac:dyDescent="0.25">
      <c r="A31" s="4"/>
      <c r="B31" s="4" t="s">
        <v>9</v>
      </c>
      <c r="C31" s="4">
        <f>AVERAGE(C20:C29)</f>
        <v>3.12297</v>
      </c>
    </row>
    <row r="32" spans="1:7" x14ac:dyDescent="0.25">
      <c r="A32" s="4"/>
      <c r="B32" s="4" t="s">
        <v>10</v>
      </c>
      <c r="C32" s="4">
        <f>_xlfn.STDEV.P(C20:C29)</f>
        <v>2.002498439451E-4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abSelected="1" workbookViewId="0">
      <selection activeCell="G10" sqref="G10"/>
    </sheetView>
  </sheetViews>
  <sheetFormatPr defaultRowHeight="15" x14ac:dyDescent="0.25"/>
  <cols>
    <col min="1" max="1" width="25.140625" customWidth="1"/>
    <col min="2" max="2" width="19.28515625" customWidth="1"/>
    <col min="3" max="3" width="21.7109375" customWidth="1"/>
    <col min="4" max="4" width="11.28515625" customWidth="1"/>
    <col min="5" max="5" width="17.28515625" customWidth="1"/>
    <col min="6" max="6" width="12" customWidth="1"/>
    <col min="7" max="7" width="14.42578125" customWidth="1"/>
  </cols>
  <sheetData>
    <row r="1" spans="1:8" x14ac:dyDescent="0.25">
      <c r="C1" s="2" t="s">
        <v>29</v>
      </c>
    </row>
    <row r="2" spans="1:8" x14ac:dyDescent="0.25">
      <c r="A2" s="3" t="s">
        <v>0</v>
      </c>
      <c r="B2" s="3" t="s">
        <v>11</v>
      </c>
      <c r="C2" s="3" t="s">
        <v>1</v>
      </c>
      <c r="D2" s="3" t="s">
        <v>11</v>
      </c>
      <c r="E2" s="3" t="s">
        <v>2</v>
      </c>
      <c r="F2" s="3" t="s">
        <v>11</v>
      </c>
      <c r="H2" s="5"/>
    </row>
    <row r="3" spans="1:8" x14ac:dyDescent="0.25">
      <c r="A3" s="4">
        <v>1.5132000000000001</v>
      </c>
      <c r="B3" s="4">
        <f t="shared" ref="B3:B12" si="0">ABS(100*($A$20-A3)/$A$20)</f>
        <v>0.21192052980133058</v>
      </c>
      <c r="C3" s="4">
        <v>1.5296000000000001</v>
      </c>
      <c r="D3" s="4">
        <f t="shared" ref="D3:D12" si="1">ABS(100*($B$20-C3)/$B$20)</f>
        <v>0.28848675583531219</v>
      </c>
      <c r="E3" s="4">
        <v>0.21390000000000001</v>
      </c>
      <c r="F3" s="4">
        <f t="shared" ref="F3:F12" si="2">ABS(100*($C$31-E3)/$C$31)</f>
        <v>1.0409437890353803</v>
      </c>
      <c r="H3" s="1"/>
    </row>
    <row r="4" spans="1:8" x14ac:dyDescent="0.25">
      <c r="A4" s="4">
        <v>1.514</v>
      </c>
      <c r="B4" s="4">
        <f t="shared" si="0"/>
        <v>0.26490066225165587</v>
      </c>
      <c r="C4" s="4">
        <v>1.5268999999999999</v>
      </c>
      <c r="D4" s="4">
        <f t="shared" si="1"/>
        <v>0.11146079202727741</v>
      </c>
      <c r="E4" s="4">
        <v>0.2137</v>
      </c>
      <c r="F4" s="4">
        <f t="shared" si="2"/>
        <v>1.133472125838529</v>
      </c>
      <c r="H4" s="1"/>
    </row>
    <row r="5" spans="1:8" x14ac:dyDescent="0.25">
      <c r="A5" s="4">
        <v>1.5164</v>
      </c>
      <c r="B5" s="4">
        <f t="shared" si="0"/>
        <v>0.42384105960264645</v>
      </c>
      <c r="C5" s="4">
        <v>1.5249999999999999</v>
      </c>
      <c r="D5" s="4">
        <f t="shared" si="1"/>
        <v>1.311303435614857E-2</v>
      </c>
      <c r="E5" s="4">
        <v>0.21410000000000001</v>
      </c>
      <c r="F5" s="4">
        <f t="shared" si="2"/>
        <v>0.94841545223223167</v>
      </c>
      <c r="H5" s="1"/>
    </row>
    <row r="6" spans="1:8" x14ac:dyDescent="0.25">
      <c r="A6" s="4">
        <v>1.5138</v>
      </c>
      <c r="B6" s="4">
        <f t="shared" si="0"/>
        <v>0.25165562913907452</v>
      </c>
      <c r="C6" s="4">
        <v>1.5273000000000001</v>
      </c>
      <c r="D6" s="4">
        <f t="shared" si="1"/>
        <v>0.13768686073958911</v>
      </c>
      <c r="E6" s="4">
        <v>0.21440000000000001</v>
      </c>
      <c r="F6" s="4">
        <f t="shared" si="2"/>
        <v>0.80962294702751514</v>
      </c>
      <c r="H6" s="1"/>
    </row>
    <row r="7" spans="1:8" x14ac:dyDescent="0.25">
      <c r="A7" s="4">
        <v>1.5142</v>
      </c>
      <c r="B7" s="4">
        <f t="shared" si="0"/>
        <v>0.27814569536423717</v>
      </c>
      <c r="C7" s="4">
        <v>1.526</v>
      </c>
      <c r="D7" s="4">
        <f t="shared" si="1"/>
        <v>5.2452137424608837E-2</v>
      </c>
      <c r="E7" s="4">
        <v>0.2142</v>
      </c>
      <c r="F7" s="4">
        <f t="shared" si="2"/>
        <v>0.90215128383066379</v>
      </c>
      <c r="H7" s="1"/>
    </row>
    <row r="8" spans="1:8" x14ac:dyDescent="0.25">
      <c r="A8" s="4">
        <v>1.5155000000000001</v>
      </c>
      <c r="B8" s="4">
        <f t="shared" si="0"/>
        <v>0.36423841059603052</v>
      </c>
      <c r="C8" s="4">
        <v>1.5249999999999999</v>
      </c>
      <c r="D8" s="4">
        <f t="shared" si="1"/>
        <v>1.311303435614857E-2</v>
      </c>
      <c r="E8" s="4">
        <v>0.21429999999999999</v>
      </c>
      <c r="F8" s="4">
        <f t="shared" si="2"/>
        <v>0.8558871154290959</v>
      </c>
      <c r="H8" s="1"/>
    </row>
    <row r="9" spans="1:8" x14ac:dyDescent="0.25">
      <c r="A9" s="4">
        <v>1.5096000000000001</v>
      </c>
      <c r="B9" s="4">
        <f t="shared" si="0"/>
        <v>2.6490066225162645E-2</v>
      </c>
      <c r="C9" s="4">
        <v>1.5208999999999999</v>
      </c>
      <c r="D9" s="4">
        <f t="shared" si="1"/>
        <v>0.28193023865722339</v>
      </c>
      <c r="E9" s="4">
        <v>0.2175</v>
      </c>
      <c r="F9" s="4">
        <f t="shared" si="2"/>
        <v>0.6245662734212436</v>
      </c>
      <c r="H9" s="1"/>
    </row>
    <row r="10" spans="1:8" x14ac:dyDescent="0.25">
      <c r="A10" s="4">
        <v>1.5101</v>
      </c>
      <c r="B10" s="4">
        <f t="shared" si="0"/>
        <v>6.6225165562906613E-3</v>
      </c>
      <c r="C10" s="4">
        <v>1.5210999999999999</v>
      </c>
      <c r="D10" s="4">
        <f t="shared" si="1"/>
        <v>0.26881720430107481</v>
      </c>
      <c r="E10" s="4">
        <v>0.2175</v>
      </c>
      <c r="F10" s="4">
        <f t="shared" si="2"/>
        <v>0.6245662734212436</v>
      </c>
      <c r="H10" s="1"/>
    </row>
    <row r="11" spans="1:8" x14ac:dyDescent="0.25">
      <c r="A11" s="4">
        <v>1.5094000000000001</v>
      </c>
      <c r="B11" s="4">
        <f t="shared" si="0"/>
        <v>3.9735099337743968E-2</v>
      </c>
      <c r="C11" s="4">
        <v>1.5244</v>
      </c>
      <c r="D11" s="4">
        <f t="shared" si="1"/>
        <v>5.2452137424594279E-2</v>
      </c>
      <c r="E11" s="4">
        <v>0.21740000000000001</v>
      </c>
      <c r="F11" s="4">
        <f t="shared" si="2"/>
        <v>0.57830210501967572</v>
      </c>
      <c r="H11" s="1"/>
    </row>
    <row r="12" spans="1:8" x14ac:dyDescent="0.25">
      <c r="A12" s="4">
        <v>1.5098</v>
      </c>
      <c r="B12" s="4">
        <f t="shared" si="0"/>
        <v>1.3245033112581323E-2</v>
      </c>
      <c r="C12" s="4">
        <v>1.5210999999999999</v>
      </c>
      <c r="D12" s="4">
        <f t="shared" si="1"/>
        <v>0.26881720430107481</v>
      </c>
      <c r="E12" s="4">
        <v>0.2177</v>
      </c>
      <c r="F12" s="4">
        <f t="shared" si="2"/>
        <v>0.71709461022439214</v>
      </c>
      <c r="H12" s="1"/>
    </row>
    <row r="13" spans="1:8" x14ac:dyDescent="0.25">
      <c r="A13" s="4"/>
      <c r="B13" s="4"/>
      <c r="C13" s="4"/>
      <c r="D13" s="4"/>
      <c r="E13" s="4"/>
      <c r="F13" s="4"/>
    </row>
    <row r="14" spans="1:8" x14ac:dyDescent="0.25">
      <c r="A14" s="4">
        <f t="shared" ref="A14:F14" si="3">AVERAGE(A3:A12)</f>
        <v>1.5125999999999999</v>
      </c>
      <c r="B14" s="4">
        <f t="shared" si="3"/>
        <v>0.18807947019867538</v>
      </c>
      <c r="C14" s="4">
        <f t="shared" si="3"/>
        <v>1.5247300000000001</v>
      </c>
      <c r="D14" s="4">
        <f t="shared" si="3"/>
        <v>0.1488329399423052</v>
      </c>
      <c r="E14" s="4">
        <f t="shared" si="3"/>
        <v>0.21546999999999999</v>
      </c>
      <c r="F14" s="4">
        <f t="shared" si="3"/>
        <v>0.82350219754799703</v>
      </c>
      <c r="G14" t="s">
        <v>9</v>
      </c>
    </row>
    <row r="15" spans="1:8" x14ac:dyDescent="0.25">
      <c r="A15" s="4">
        <f>_xlfn.STDEV.P(A3:A12)</f>
        <v>2.4999999999999883E-3</v>
      </c>
      <c r="B15" s="4" t="s">
        <v>13</v>
      </c>
      <c r="C15" s="4">
        <f>_xlfn.STDEV.P(C3:C12)</f>
        <v>2.7914333235813278E-3</v>
      </c>
      <c r="D15" s="4" t="s">
        <v>13</v>
      </c>
      <c r="E15" s="4">
        <f>_xlfn.STDEV.P(E3:E12)</f>
        <v>1.6894081803992779E-3</v>
      </c>
      <c r="F15" s="4" t="s">
        <v>13</v>
      </c>
      <c r="G15" t="s">
        <v>10</v>
      </c>
    </row>
    <row r="16" spans="1:8" x14ac:dyDescent="0.25">
      <c r="A16" s="4"/>
      <c r="B16" s="4"/>
      <c r="C16" s="4"/>
      <c r="D16" s="4"/>
      <c r="E16" s="4"/>
      <c r="F16" s="4"/>
    </row>
    <row r="17" spans="1:13" x14ac:dyDescent="0.25">
      <c r="A17" s="4" t="s">
        <v>22</v>
      </c>
      <c r="B17" s="4">
        <f>ABS(100*(A20-A14)/$A$20)</f>
        <v>0.1721854304635719</v>
      </c>
      <c r="C17" s="4" t="s">
        <v>23</v>
      </c>
      <c r="D17" s="4">
        <f>ABS(100*(B20-C14)/$B$20)</f>
        <v>3.0815630736936037E-2</v>
      </c>
      <c r="E17" s="4" t="s">
        <v>24</v>
      </c>
      <c r="F17" s="4">
        <f>ABS(100*(C31-E14)/$C$31)</f>
        <v>0.3145963451306899</v>
      </c>
      <c r="G17" s="1"/>
    </row>
    <row r="19" spans="1:13" x14ac:dyDescent="0.25">
      <c r="A19" s="3" t="s">
        <v>15</v>
      </c>
      <c r="B19" s="3" t="s">
        <v>16</v>
      </c>
      <c r="C19" s="3" t="s">
        <v>3</v>
      </c>
      <c r="M19" t="s">
        <v>38</v>
      </c>
    </row>
    <row r="20" spans="1:13" x14ac:dyDescent="0.25">
      <c r="A20" s="4">
        <v>1.51</v>
      </c>
      <c r="B20" s="4">
        <v>1.5251999999999999</v>
      </c>
      <c r="C20" s="4">
        <v>0.216</v>
      </c>
      <c r="D20" t="s">
        <v>13</v>
      </c>
      <c r="H20" t="s">
        <v>13</v>
      </c>
    </row>
    <row r="21" spans="1:13" x14ac:dyDescent="0.25">
      <c r="A21" s="4"/>
      <c r="B21" s="4"/>
      <c r="C21" s="4">
        <v>0.21609999999999999</v>
      </c>
    </row>
    <row r="22" spans="1:13" x14ac:dyDescent="0.25">
      <c r="A22" s="4" t="s">
        <v>4</v>
      </c>
      <c r="B22" s="4" t="s">
        <v>17</v>
      </c>
      <c r="C22" s="4">
        <v>0.21609999999999999</v>
      </c>
    </row>
    <row r="23" spans="1:13" x14ac:dyDescent="0.25">
      <c r="A23" s="4" t="s">
        <v>18</v>
      </c>
      <c r="B23" s="4" t="s">
        <v>7</v>
      </c>
      <c r="C23" s="4">
        <v>0.21679999999999999</v>
      </c>
    </row>
    <row r="24" spans="1:13" x14ac:dyDescent="0.25">
      <c r="A24" s="4" t="s">
        <v>19</v>
      </c>
      <c r="B24" s="4"/>
      <c r="C24" s="4">
        <v>0.21640000000000001</v>
      </c>
    </row>
    <row r="25" spans="1:13" x14ac:dyDescent="0.25">
      <c r="A25" s="4"/>
      <c r="B25" s="4"/>
      <c r="C25" s="4">
        <v>0.21659999999999999</v>
      </c>
    </row>
    <row r="26" spans="1:13" x14ac:dyDescent="0.25">
      <c r="A26" s="4" t="s">
        <v>20</v>
      </c>
      <c r="B26" s="4" t="s">
        <v>30</v>
      </c>
      <c r="C26" s="4">
        <v>0.21560000000000001</v>
      </c>
    </row>
    <row r="27" spans="1:13" x14ac:dyDescent="0.25">
      <c r="A27" s="4"/>
      <c r="B27" s="4"/>
      <c r="C27" s="4">
        <v>0.21609999999999999</v>
      </c>
      <c r="E27" t="s">
        <v>13</v>
      </c>
    </row>
    <row r="28" spans="1:13" x14ac:dyDescent="0.25">
      <c r="A28" s="4"/>
      <c r="B28" s="4"/>
      <c r="C28" s="4">
        <v>0.216</v>
      </c>
    </row>
    <row r="29" spans="1:13" x14ac:dyDescent="0.25">
      <c r="A29" s="4"/>
      <c r="B29" s="4"/>
      <c r="C29" s="4">
        <v>0.21579999999999999</v>
      </c>
    </row>
    <row r="30" spans="1:13" x14ac:dyDescent="0.25">
      <c r="A30" s="4"/>
      <c r="B30" s="4"/>
      <c r="C30" s="4"/>
    </row>
    <row r="31" spans="1:13" x14ac:dyDescent="0.25">
      <c r="A31" s="4"/>
      <c r="B31" s="4" t="s">
        <v>9</v>
      </c>
      <c r="C31" s="4">
        <f>AVERAGE(C20:C29)</f>
        <v>0.21614999999999998</v>
      </c>
    </row>
    <row r="32" spans="1:13" x14ac:dyDescent="0.25">
      <c r="A32" s="4"/>
      <c r="B32" s="4" t="s">
        <v>10</v>
      </c>
      <c r="C32" s="4">
        <f>_xlfn.STDEV.P(C20:C29)</f>
        <v>3.4132096331751722E-4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activeCell="B17" sqref="B17"/>
    </sheetView>
  </sheetViews>
  <sheetFormatPr defaultRowHeight="15" x14ac:dyDescent="0.25"/>
  <cols>
    <col min="1" max="1" width="21" customWidth="1"/>
    <col min="2" max="2" width="18.85546875" customWidth="1"/>
    <col min="3" max="3" width="19.5703125" customWidth="1"/>
    <col min="4" max="4" width="12.42578125" customWidth="1"/>
    <col min="5" max="5" width="18.28515625" customWidth="1"/>
    <col min="6" max="6" width="11.140625" customWidth="1"/>
  </cols>
  <sheetData>
    <row r="1" spans="1:7" x14ac:dyDescent="0.25">
      <c r="C1" s="2" t="s">
        <v>25</v>
      </c>
    </row>
    <row r="2" spans="1:7" x14ac:dyDescent="0.25">
      <c r="A2" s="3" t="s">
        <v>0</v>
      </c>
      <c r="B2" s="3" t="s">
        <v>11</v>
      </c>
      <c r="C2" s="3" t="s">
        <v>1</v>
      </c>
      <c r="D2" s="3" t="s">
        <v>11</v>
      </c>
      <c r="E2" s="3" t="s">
        <v>2</v>
      </c>
      <c r="F2" s="3" t="s">
        <v>11</v>
      </c>
    </row>
    <row r="3" spans="1:7" x14ac:dyDescent="0.25">
      <c r="A3" s="4">
        <v>1.756</v>
      </c>
      <c r="B3" s="4">
        <f>ABS(100*($A$20-A3)/$A$20)</f>
        <v>0.17622647944972444</v>
      </c>
      <c r="C3" s="4">
        <v>1.7797000000000001</v>
      </c>
      <c r="D3" s="4">
        <f>ABS(100*($B$20-C3)/$B$20)</f>
        <v>0</v>
      </c>
      <c r="E3" s="4">
        <v>2.0181</v>
      </c>
      <c r="F3" s="4">
        <f>ABS(100*($C$31-E3)/$C$31)</f>
        <v>0.13459882621908428</v>
      </c>
    </row>
    <row r="4" spans="1:7" x14ac:dyDescent="0.25">
      <c r="A4" s="4">
        <v>1.7584</v>
      </c>
      <c r="B4" s="4">
        <f t="shared" ref="B4:B12" si="0">ABS(100*($A$20-A4)/$A$20)</f>
        <v>3.9793076004783406E-2</v>
      </c>
      <c r="C4" s="4">
        <v>1.7817000000000001</v>
      </c>
      <c r="D4" s="4">
        <f t="shared" ref="D4:D12" si="1">ABS(100*($B$20-C4)/$B$20)</f>
        <v>0.11237849075686923</v>
      </c>
      <c r="E4" s="4">
        <v>2.0163000000000002</v>
      </c>
      <c r="F4" s="4">
        <f t="shared" ref="F4:F12" si="2">ABS(100*($C$31-E4)/$C$31)</f>
        <v>0.22367157886404035</v>
      </c>
    </row>
    <row r="5" spans="1:7" x14ac:dyDescent="0.25">
      <c r="A5" s="4">
        <v>1.7594000000000001</v>
      </c>
      <c r="B5" s="4">
        <f t="shared" si="0"/>
        <v>1.7054175430616051E-2</v>
      </c>
      <c r="C5" s="4">
        <v>1.7761</v>
      </c>
      <c r="D5" s="4">
        <f t="shared" si="1"/>
        <v>0.20228128336236711</v>
      </c>
      <c r="E5" s="4">
        <v>2.0222000000000002</v>
      </c>
      <c r="F5" s="4">
        <f t="shared" si="2"/>
        <v>6.8289110361126393E-2</v>
      </c>
    </row>
    <row r="6" spans="1:7" x14ac:dyDescent="0.25">
      <c r="A6" s="4">
        <v>1.7627999999999999</v>
      </c>
      <c r="B6" s="4">
        <f t="shared" si="0"/>
        <v>0.21033483031094391</v>
      </c>
      <c r="C6" s="4">
        <v>1.7769999999999999</v>
      </c>
      <c r="D6" s="4">
        <f t="shared" si="1"/>
        <v>0.15171096252178157</v>
      </c>
      <c r="E6" s="4">
        <v>2.0209999999999999</v>
      </c>
      <c r="F6" s="4">
        <f t="shared" si="2"/>
        <v>8.9072752644670395E-3</v>
      </c>
    </row>
    <row r="7" spans="1:7" x14ac:dyDescent="0.25">
      <c r="A7" s="4">
        <v>1.7577</v>
      </c>
      <c r="B7" s="4">
        <f t="shared" si="0"/>
        <v>7.9586152009554184E-2</v>
      </c>
      <c r="C7" s="4">
        <v>1.778</v>
      </c>
      <c r="D7" s="4">
        <f t="shared" si="1"/>
        <v>9.552171714334072E-2</v>
      </c>
      <c r="E7" s="4">
        <v>2.0213000000000001</v>
      </c>
      <c r="F7" s="4">
        <f t="shared" si="2"/>
        <v>2.3752734038637372E-2</v>
      </c>
    </row>
    <row r="8" spans="1:7" x14ac:dyDescent="0.25">
      <c r="A8" s="4">
        <v>1.7567999999999999</v>
      </c>
      <c r="B8" s="4">
        <f t="shared" si="0"/>
        <v>0.13074867830141496</v>
      </c>
      <c r="C8" s="4">
        <v>1.7788999999999999</v>
      </c>
      <c r="D8" s="4">
        <f t="shared" si="1"/>
        <v>4.495139630275518E-2</v>
      </c>
      <c r="E8" s="4">
        <v>2.0188000000000001</v>
      </c>
      <c r="F8" s="4">
        <f t="shared" si="2"/>
        <v>9.995942241270149E-2</v>
      </c>
    </row>
    <row r="9" spans="1:7" x14ac:dyDescent="0.25">
      <c r="A9" s="4">
        <v>1.7575000000000001</v>
      </c>
      <c r="B9" s="4">
        <f t="shared" si="0"/>
        <v>9.0955602296631563E-2</v>
      </c>
      <c r="C9" s="4">
        <v>1.7785</v>
      </c>
      <c r="D9" s="4">
        <f t="shared" si="1"/>
        <v>6.7427094454126535E-2</v>
      </c>
      <c r="E9" s="4">
        <v>2.0196999999999998</v>
      </c>
      <c r="F9" s="4">
        <f t="shared" si="2"/>
        <v>5.5423046090234449E-2</v>
      </c>
    </row>
    <row r="10" spans="1:7" x14ac:dyDescent="0.25">
      <c r="A10" s="4">
        <v>1.7546999999999999</v>
      </c>
      <c r="B10" s="4">
        <f t="shared" si="0"/>
        <v>0.25012790631573995</v>
      </c>
      <c r="C10" s="4">
        <v>1.7802</v>
      </c>
      <c r="D10" s="4">
        <f t="shared" si="1"/>
        <v>2.8094622689214189E-2</v>
      </c>
      <c r="E10" s="4">
        <v>2.0173000000000001</v>
      </c>
      <c r="F10" s="4">
        <f t="shared" si="2"/>
        <v>0.17418671628350921</v>
      </c>
    </row>
    <row r="11" spans="1:7" x14ac:dyDescent="0.25">
      <c r="A11" s="4">
        <v>1.7601</v>
      </c>
      <c r="B11" s="4">
        <f t="shared" si="0"/>
        <v>5.6847251435386832E-2</v>
      </c>
      <c r="C11" s="4">
        <v>1.7791999999999999</v>
      </c>
      <c r="D11" s="4">
        <f t="shared" si="1"/>
        <v>2.8094622689226665E-2</v>
      </c>
      <c r="E11" s="4">
        <v>2.0186999999999999</v>
      </c>
      <c r="F11" s="4">
        <f t="shared" si="2"/>
        <v>0.1049079086707656</v>
      </c>
    </row>
    <row r="12" spans="1:7" x14ac:dyDescent="0.25">
      <c r="A12" s="4">
        <v>1.76</v>
      </c>
      <c r="B12" s="4">
        <f t="shared" si="0"/>
        <v>5.116252629184815E-2</v>
      </c>
      <c r="C12" s="4">
        <v>1.7786999999999999</v>
      </c>
      <c r="D12" s="4">
        <f t="shared" si="1"/>
        <v>5.6189245378440854E-2</v>
      </c>
      <c r="E12" s="4">
        <v>2.0185</v>
      </c>
      <c r="F12" s="4">
        <f t="shared" si="2"/>
        <v>0.11480488118687182</v>
      </c>
    </row>
    <row r="13" spans="1:7" x14ac:dyDescent="0.25">
      <c r="A13" s="4"/>
      <c r="B13" s="4"/>
      <c r="C13" s="4"/>
      <c r="D13" s="4"/>
      <c r="E13" s="4"/>
      <c r="F13" s="4"/>
    </row>
    <row r="14" spans="1:7" x14ac:dyDescent="0.25">
      <c r="A14" s="4">
        <f>AVERAGE(A3:A12)</f>
        <v>1.75834</v>
      </c>
      <c r="B14" s="4">
        <f t="shared" ref="B14:F14" si="3">AVERAGE(B3:B12)</f>
        <v>0.11028366778466436</v>
      </c>
      <c r="C14" s="4">
        <f t="shared" si="3"/>
        <v>1.7787999999999999</v>
      </c>
      <c r="D14" s="4">
        <f t="shared" si="3"/>
        <v>7.8664943529812195E-2</v>
      </c>
      <c r="E14" s="4">
        <f t="shared" si="3"/>
        <v>2.01919</v>
      </c>
      <c r="F14" s="4">
        <f t="shared" si="3"/>
        <v>0.10085014993914379</v>
      </c>
      <c r="G14" t="s">
        <v>9</v>
      </c>
    </row>
    <row r="15" spans="1:7" x14ac:dyDescent="0.25">
      <c r="A15" s="4">
        <f>_xlfn.STDEV.P(A3:A12)</f>
        <v>2.2154909162531021E-3</v>
      </c>
      <c r="B15" s="4" t="s">
        <v>13</v>
      </c>
      <c r="C15" s="4">
        <f t="shared" ref="C15:E15" si="4">_xlfn.STDEV.P(C3:C12)</f>
        <v>1.5039946808416782E-3</v>
      </c>
      <c r="D15" s="4" t="s">
        <v>13</v>
      </c>
      <c r="E15" s="4">
        <f t="shared" si="4"/>
        <v>1.7615050383123995E-3</v>
      </c>
      <c r="F15" s="4" t="s">
        <v>13</v>
      </c>
      <c r="G15" t="s">
        <v>10</v>
      </c>
    </row>
    <row r="16" spans="1:7" x14ac:dyDescent="0.25">
      <c r="A16" s="4"/>
      <c r="B16" s="4"/>
      <c r="C16" s="4"/>
      <c r="D16" s="4"/>
      <c r="E16" s="4"/>
      <c r="F16" s="4"/>
    </row>
    <row r="17" spans="1:7" x14ac:dyDescent="0.25">
      <c r="A17" s="4" t="s">
        <v>22</v>
      </c>
      <c r="B17" s="4">
        <f>ABS(100*(A20-A14)/$A$20)</f>
        <v>4.3203911090904094E-2</v>
      </c>
      <c r="C17" s="4" t="s">
        <v>23</v>
      </c>
      <c r="D17" s="4">
        <f>ABS(100*(B20-C14)/$B$20)</f>
        <v>5.0570320840598017E-2</v>
      </c>
      <c r="E17" s="4" t="s">
        <v>24</v>
      </c>
      <c r="F17" s="4">
        <f>ABS(100*(C31-E14)/$C$31)</f>
        <v>8.0660326006297647E-2</v>
      </c>
      <c r="G17" s="1"/>
    </row>
    <row r="19" spans="1:7" x14ac:dyDescent="0.25">
      <c r="A19" s="3" t="s">
        <v>15</v>
      </c>
      <c r="B19" s="3" t="s">
        <v>16</v>
      </c>
      <c r="C19" s="3" t="s">
        <v>3</v>
      </c>
    </row>
    <row r="20" spans="1:7" x14ac:dyDescent="0.25">
      <c r="A20" s="4">
        <v>1.7591000000000001</v>
      </c>
      <c r="B20" s="4">
        <v>1.7797000000000001</v>
      </c>
      <c r="C20" s="4">
        <v>2.0224000000000002</v>
      </c>
      <c r="D20" t="s">
        <v>13</v>
      </c>
    </row>
    <row r="21" spans="1:7" x14ac:dyDescent="0.25">
      <c r="A21" s="4"/>
      <c r="B21" s="4"/>
      <c r="C21" s="4">
        <v>2.0192000000000001</v>
      </c>
    </row>
    <row r="22" spans="1:7" x14ac:dyDescent="0.25">
      <c r="A22" s="4" t="s">
        <v>4</v>
      </c>
      <c r="B22" s="4" t="s">
        <v>17</v>
      </c>
      <c r="C22" s="4">
        <v>2.0219</v>
      </c>
    </row>
    <row r="23" spans="1:7" x14ac:dyDescent="0.25">
      <c r="A23" s="4" t="s">
        <v>18</v>
      </c>
      <c r="B23" s="4" t="s">
        <v>7</v>
      </c>
      <c r="C23" s="4">
        <v>2.0209000000000001</v>
      </c>
    </row>
    <row r="24" spans="1:7" x14ac:dyDescent="0.25">
      <c r="A24" s="4" t="s">
        <v>19</v>
      </c>
      <c r="B24" s="4"/>
      <c r="C24" s="4">
        <v>2.0196000000000001</v>
      </c>
    </row>
    <row r="25" spans="1:7" x14ac:dyDescent="0.25">
      <c r="A25" s="4"/>
      <c r="B25" s="4"/>
      <c r="C25" s="4">
        <v>2.0221</v>
      </c>
    </row>
    <row r="26" spans="1:7" x14ac:dyDescent="0.25">
      <c r="A26" s="4" t="s">
        <v>26</v>
      </c>
      <c r="B26" s="4" t="s">
        <v>27</v>
      </c>
      <c r="C26" s="4">
        <v>2.0198</v>
      </c>
    </row>
    <row r="27" spans="1:7" x14ac:dyDescent="0.25">
      <c r="A27" s="4"/>
      <c r="B27" s="4"/>
      <c r="C27" s="4">
        <v>2.0230000000000001</v>
      </c>
      <c r="E27" t="s">
        <v>13</v>
      </c>
    </row>
    <row r="28" spans="1:7" x14ac:dyDescent="0.25">
      <c r="A28" s="4"/>
      <c r="B28" s="4"/>
      <c r="C28" s="4">
        <v>2.0211000000000001</v>
      </c>
    </row>
    <row r="29" spans="1:7" x14ac:dyDescent="0.25">
      <c r="A29" s="4"/>
      <c r="B29" s="4"/>
      <c r="C29" s="4">
        <v>2.0182000000000002</v>
      </c>
    </row>
    <row r="30" spans="1:7" x14ac:dyDescent="0.25">
      <c r="A30" s="4"/>
      <c r="B30" s="4"/>
      <c r="C30" s="4"/>
    </row>
    <row r="31" spans="1:7" x14ac:dyDescent="0.25">
      <c r="A31" s="4"/>
      <c r="B31" s="4" t="s">
        <v>9</v>
      </c>
      <c r="C31" s="4">
        <f>AVERAGE(C20:C29)</f>
        <v>2.0208200000000005</v>
      </c>
    </row>
    <row r="32" spans="1:7" x14ac:dyDescent="0.25">
      <c r="A32" s="4"/>
      <c r="B32" s="4" t="s">
        <v>10</v>
      </c>
      <c r="C32" s="4">
        <f>_xlfn.STDEV.P(C20:C29)</f>
        <v>1.4884891669071584E-3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F20" sqref="F20"/>
    </sheetView>
  </sheetViews>
  <sheetFormatPr defaultRowHeight="15" x14ac:dyDescent="0.25"/>
  <cols>
    <col min="1" max="1" width="23" customWidth="1"/>
    <col min="2" max="2" width="19.7109375" customWidth="1"/>
    <col min="3" max="3" width="19.42578125" customWidth="1"/>
    <col min="4" max="4" width="12.28515625" customWidth="1"/>
    <col min="5" max="5" width="17.85546875" customWidth="1"/>
    <col min="6" max="6" width="10.42578125" customWidth="1"/>
  </cols>
  <sheetData>
    <row r="1" spans="1:9" x14ac:dyDescent="0.25">
      <c r="C1" s="2" t="s">
        <v>28</v>
      </c>
    </row>
    <row r="2" spans="1:9" x14ac:dyDescent="0.25">
      <c r="A2" s="3" t="s">
        <v>0</v>
      </c>
      <c r="B2" s="3" t="s">
        <v>11</v>
      </c>
      <c r="C2" s="3" t="s">
        <v>1</v>
      </c>
      <c r="D2" s="3" t="s">
        <v>11</v>
      </c>
      <c r="E2" s="3" t="s">
        <v>2</v>
      </c>
      <c r="F2" s="3" t="s">
        <v>11</v>
      </c>
    </row>
    <row r="3" spans="1:9" x14ac:dyDescent="0.25">
      <c r="A3" s="4">
        <v>1.7521</v>
      </c>
      <c r="B3" s="4">
        <f>ABS(100*($A$20-A3)/$A$20)</f>
        <v>5.1393330287796989E-2</v>
      </c>
      <c r="C3" s="4">
        <v>1.7757000000000001</v>
      </c>
      <c r="D3" s="4">
        <f>ABS(100*($B$20-C3)/$B$20)</f>
        <v>0.2370872142252318</v>
      </c>
      <c r="E3" s="4">
        <v>2.0181</v>
      </c>
      <c r="F3" s="4">
        <f>ABS(100*($C$31-E3)/$C$31)</f>
        <v>0.13459882621908428</v>
      </c>
    </row>
    <row r="4" spans="1:9" x14ac:dyDescent="0.25">
      <c r="A4" s="4">
        <v>1.7544</v>
      </c>
      <c r="B4" s="4">
        <f t="shared" ref="B4:B12" si="0">ABS(100*($A$20-A4)/$A$20)</f>
        <v>0.18273184102329085</v>
      </c>
      <c r="C4" s="4">
        <v>1.7776000000000001</v>
      </c>
      <c r="D4" s="4">
        <f t="shared" ref="D4:D12" si="1">ABS(100*($B$20-C4)/$B$20)</f>
        <v>0.34434095399379022</v>
      </c>
      <c r="E4" s="4">
        <v>2.0163000000000002</v>
      </c>
      <c r="F4" s="4">
        <f t="shared" ref="F4:F12" si="2">ABS(100*($C$31-E4)/$C$31)</f>
        <v>0.22367157886404035</v>
      </c>
    </row>
    <row r="5" spans="1:9" x14ac:dyDescent="0.25">
      <c r="A5" s="4">
        <v>1.7554000000000001</v>
      </c>
      <c r="B5" s="4">
        <f t="shared" si="0"/>
        <v>0.23983554134307797</v>
      </c>
      <c r="C5" s="4">
        <v>1.7721</v>
      </c>
      <c r="D5" s="4">
        <f t="shared" si="1"/>
        <v>3.3869602032172388E-2</v>
      </c>
      <c r="E5" s="4">
        <v>2.0222000000000002</v>
      </c>
      <c r="F5" s="4">
        <f t="shared" si="2"/>
        <v>6.8289110361126393E-2</v>
      </c>
    </row>
    <row r="6" spans="1:9" x14ac:dyDescent="0.25">
      <c r="A6" s="4">
        <v>1.7588999999999999</v>
      </c>
      <c r="B6" s="4">
        <f t="shared" si="0"/>
        <v>0.43969849246230114</v>
      </c>
      <c r="C6" s="4">
        <v>1.7730999999999999</v>
      </c>
      <c r="D6" s="4">
        <f t="shared" si="1"/>
        <v>9.0318938752459707E-2</v>
      </c>
      <c r="E6" s="4">
        <v>2.0209999999999999</v>
      </c>
      <c r="F6" s="4">
        <f t="shared" si="2"/>
        <v>8.9072752644670395E-3</v>
      </c>
    </row>
    <row r="7" spans="1:9" x14ac:dyDescent="0.25">
      <c r="A7" s="4">
        <v>1.7538</v>
      </c>
      <c r="B7" s="4">
        <f t="shared" si="0"/>
        <v>0.1484696208314262</v>
      </c>
      <c r="C7" s="4">
        <v>1.7741</v>
      </c>
      <c r="D7" s="4">
        <f t="shared" si="1"/>
        <v>0.14676827547275956</v>
      </c>
      <c r="E7" s="4">
        <v>2.0213000000000001</v>
      </c>
      <c r="F7" s="4">
        <f t="shared" si="2"/>
        <v>2.3752734038637372E-2</v>
      </c>
    </row>
    <row r="8" spans="1:9" x14ac:dyDescent="0.25">
      <c r="A8" s="4">
        <v>1.7529999999999999</v>
      </c>
      <c r="B8" s="4">
        <f t="shared" si="0"/>
        <v>0.10278666057559398</v>
      </c>
      <c r="C8" s="4">
        <v>1.7750999999999999</v>
      </c>
      <c r="D8" s="4">
        <f t="shared" si="1"/>
        <v>0.20321761219304688</v>
      </c>
      <c r="E8" s="4">
        <v>2.0188000000000001</v>
      </c>
      <c r="F8" s="4">
        <f t="shared" si="2"/>
        <v>9.995942241270149E-2</v>
      </c>
    </row>
    <row r="9" spans="1:9" x14ac:dyDescent="0.25">
      <c r="A9" s="4">
        <v>1.7534000000000001</v>
      </c>
      <c r="B9" s="4">
        <f t="shared" si="0"/>
        <v>0.12562814070351644</v>
      </c>
      <c r="C9" s="4">
        <v>1.7744</v>
      </c>
      <c r="D9" s="4">
        <f t="shared" si="1"/>
        <v>0.16370307648884574</v>
      </c>
      <c r="E9" s="4">
        <v>2.0196999999999998</v>
      </c>
      <c r="F9" s="4">
        <f t="shared" si="2"/>
        <v>5.5423046090234449E-2</v>
      </c>
    </row>
    <row r="10" spans="1:9" x14ac:dyDescent="0.25">
      <c r="A10" s="4">
        <v>1.7506999999999999</v>
      </c>
      <c r="B10" s="4">
        <f t="shared" si="0"/>
        <v>2.8551850159899896E-2</v>
      </c>
      <c r="C10" s="4">
        <v>1.7762</v>
      </c>
      <c r="D10" s="4">
        <f t="shared" si="1"/>
        <v>0.26531188258537547</v>
      </c>
      <c r="E10" s="4">
        <v>2.0173000000000001</v>
      </c>
      <c r="F10" s="4">
        <f t="shared" si="2"/>
        <v>0.17418671628350921</v>
      </c>
      <c r="I10" t="s">
        <v>13</v>
      </c>
    </row>
    <row r="11" spans="1:9" x14ac:dyDescent="0.25">
      <c r="A11" s="4">
        <v>1.7563</v>
      </c>
      <c r="B11" s="4">
        <f t="shared" si="0"/>
        <v>0.29122887163087496</v>
      </c>
      <c r="C11" s="4">
        <v>1.7751999999999999</v>
      </c>
      <c r="D11" s="4">
        <f t="shared" si="1"/>
        <v>0.20886254586507561</v>
      </c>
      <c r="E11" s="4">
        <v>2.0186999999999999</v>
      </c>
      <c r="F11" s="4">
        <f t="shared" si="2"/>
        <v>0.1049079086707656</v>
      </c>
    </row>
    <row r="12" spans="1:9" x14ac:dyDescent="0.25">
      <c r="A12" s="4">
        <v>1.7562</v>
      </c>
      <c r="B12" s="4">
        <f t="shared" si="0"/>
        <v>0.28551850159889752</v>
      </c>
      <c r="C12" s="4">
        <v>1.7748999999999999</v>
      </c>
      <c r="D12" s="4">
        <f t="shared" si="1"/>
        <v>0.19192774484898942</v>
      </c>
      <c r="E12" s="4">
        <v>2.0185</v>
      </c>
      <c r="F12" s="4">
        <f t="shared" si="2"/>
        <v>0.11480488118687182</v>
      </c>
    </row>
    <row r="13" spans="1:9" x14ac:dyDescent="0.25">
      <c r="A13" s="4"/>
      <c r="B13" s="4"/>
      <c r="C13" s="4"/>
      <c r="D13" s="4"/>
      <c r="E13" s="4"/>
      <c r="F13" s="4"/>
    </row>
    <row r="14" spans="1:9" x14ac:dyDescent="0.25">
      <c r="A14" s="4">
        <f>AVERAGE(A3:A12)</f>
        <v>1.7544200000000001</v>
      </c>
      <c r="B14" s="4">
        <f t="shared" ref="B14:F14" si="3">AVERAGE(B3:B12)</f>
        <v>0.18958428506166761</v>
      </c>
      <c r="C14" s="4">
        <f t="shared" si="3"/>
        <v>1.77484</v>
      </c>
      <c r="D14" s="4">
        <f t="shared" si="3"/>
        <v>0.18854078464577467</v>
      </c>
      <c r="E14" s="4">
        <f t="shared" si="3"/>
        <v>2.01919</v>
      </c>
      <c r="F14" s="4">
        <f t="shared" si="3"/>
        <v>0.10085014993914379</v>
      </c>
      <c r="G14" t="s">
        <v>9</v>
      </c>
    </row>
    <row r="15" spans="1:9" x14ac:dyDescent="0.25">
      <c r="A15" s="4">
        <f>_xlfn.STDEV.P(A3:A12)</f>
        <v>2.2449053432160543E-3</v>
      </c>
      <c r="B15" s="4" t="s">
        <v>13</v>
      </c>
      <c r="C15" s="4">
        <f t="shared" ref="C15:E15" si="4">_xlfn.STDEV.P(C3:C12)</f>
        <v>1.4725488107360193E-3</v>
      </c>
      <c r="D15" s="4" t="s">
        <v>13</v>
      </c>
      <c r="E15" s="4">
        <f t="shared" si="4"/>
        <v>1.7615050383123995E-3</v>
      </c>
      <c r="F15" s="4" t="s">
        <v>13</v>
      </c>
      <c r="G15" t="s">
        <v>10</v>
      </c>
    </row>
    <row r="16" spans="1:9" x14ac:dyDescent="0.25">
      <c r="A16" s="4"/>
      <c r="B16" s="4"/>
      <c r="C16" s="4"/>
      <c r="D16" s="4"/>
      <c r="E16" s="4"/>
      <c r="F16" s="4"/>
    </row>
    <row r="17" spans="1:7" x14ac:dyDescent="0.25">
      <c r="A17" s="4" t="s">
        <v>22</v>
      </c>
      <c r="B17" s="4">
        <f>ABS(100*(A20-A14)/$A$20)</f>
        <v>0.18387391502969394</v>
      </c>
      <c r="C17" s="4" t="s">
        <v>23</v>
      </c>
      <c r="D17" s="4">
        <f>ABS(100*(B20-C14)/$B$20)</f>
        <v>0.18854078464577467</v>
      </c>
      <c r="E17" s="4" t="s">
        <v>24</v>
      </c>
      <c r="F17" s="4">
        <f>ABS(100*(C31-E14)/$C$31)</f>
        <v>8.0660326006297647E-2</v>
      </c>
      <c r="G17" s="1"/>
    </row>
    <row r="19" spans="1:7" x14ac:dyDescent="0.25">
      <c r="A19" s="3" t="s">
        <v>15</v>
      </c>
      <c r="B19" s="3" t="s">
        <v>16</v>
      </c>
      <c r="C19" s="3" t="s">
        <v>3</v>
      </c>
    </row>
    <row r="20" spans="1:7" x14ac:dyDescent="0.25">
      <c r="A20" s="4">
        <v>1.7512000000000001</v>
      </c>
      <c r="B20" s="4">
        <v>1.7715000000000001</v>
      </c>
      <c r="C20" s="4">
        <v>2.0224000000000002</v>
      </c>
      <c r="D20" t="s">
        <v>13</v>
      </c>
      <c r="F20" t="s">
        <v>13</v>
      </c>
    </row>
    <row r="21" spans="1:7" x14ac:dyDescent="0.25">
      <c r="A21" s="4"/>
      <c r="B21" s="4"/>
      <c r="C21" s="4">
        <v>2.0192000000000001</v>
      </c>
    </row>
    <row r="22" spans="1:7" x14ac:dyDescent="0.25">
      <c r="A22" s="4" t="s">
        <v>4</v>
      </c>
      <c r="B22" s="4" t="s">
        <v>17</v>
      </c>
      <c r="C22" s="4">
        <v>2.0219</v>
      </c>
    </row>
    <row r="23" spans="1:7" x14ac:dyDescent="0.25">
      <c r="A23" s="4" t="s">
        <v>18</v>
      </c>
      <c r="B23" s="4" t="s">
        <v>7</v>
      </c>
      <c r="C23" s="4">
        <v>2.0209000000000001</v>
      </c>
    </row>
    <row r="24" spans="1:7" x14ac:dyDescent="0.25">
      <c r="A24" s="4" t="s">
        <v>19</v>
      </c>
      <c r="B24" s="4"/>
      <c r="C24" s="4">
        <v>2.0196000000000001</v>
      </c>
    </row>
    <row r="25" spans="1:7" x14ac:dyDescent="0.25">
      <c r="A25" s="4"/>
      <c r="B25" s="4"/>
      <c r="C25" s="4">
        <v>2.0221</v>
      </c>
    </row>
    <row r="26" spans="1:7" x14ac:dyDescent="0.25">
      <c r="A26" s="4" t="s">
        <v>26</v>
      </c>
      <c r="B26" s="4" t="s">
        <v>27</v>
      </c>
      <c r="C26" s="4">
        <v>2.0198</v>
      </c>
    </row>
    <row r="27" spans="1:7" x14ac:dyDescent="0.25">
      <c r="A27" s="4"/>
      <c r="B27" s="4"/>
      <c r="C27" s="4">
        <v>2.0230000000000001</v>
      </c>
      <c r="E27" t="s">
        <v>13</v>
      </c>
    </row>
    <row r="28" spans="1:7" x14ac:dyDescent="0.25">
      <c r="A28" s="4"/>
      <c r="B28" s="4"/>
      <c r="C28" s="4">
        <v>2.0211000000000001</v>
      </c>
    </row>
    <row r="29" spans="1:7" x14ac:dyDescent="0.25">
      <c r="A29" s="4"/>
      <c r="B29" s="4"/>
      <c r="C29" s="4">
        <v>2.0182000000000002</v>
      </c>
    </row>
    <row r="30" spans="1:7" x14ac:dyDescent="0.25">
      <c r="A30" s="4"/>
      <c r="B30" s="4"/>
      <c r="C30" s="4"/>
    </row>
    <row r="31" spans="1:7" x14ac:dyDescent="0.25">
      <c r="A31" s="4"/>
      <c r="B31" s="4" t="s">
        <v>9</v>
      </c>
      <c r="C31" s="4">
        <f>AVERAGE(C20:C29)</f>
        <v>2.0208200000000005</v>
      </c>
    </row>
    <row r="32" spans="1:7" x14ac:dyDescent="0.25">
      <c r="A32" s="4"/>
      <c r="B32" s="4" t="s">
        <v>10</v>
      </c>
      <c r="C32" s="4">
        <f>_xlfn.STDEV.P(C20:C29)</f>
        <v>1.4884891669071584E-3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CaF2</vt:lpstr>
      <vt:lpstr>B270</vt:lpstr>
      <vt:lpstr>FusSi</vt:lpstr>
      <vt:lpstr>BK7</vt:lpstr>
      <vt:lpstr>BK7 Thin</vt:lpstr>
      <vt:lpstr>Sapphire O</vt:lpstr>
      <vt:lpstr>Sapphire 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</dc:creator>
  <cp:lastModifiedBy>Francis, Daniel</cp:lastModifiedBy>
  <dcterms:created xsi:type="dcterms:W3CDTF">2016-12-02T14:04:06Z</dcterms:created>
  <dcterms:modified xsi:type="dcterms:W3CDTF">2017-10-20T13:38:48Z</dcterms:modified>
</cp:coreProperties>
</file>