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queryTables/queryTable3.xml" ContentType="application/vnd.openxmlformats-officedocument.spreadsheetml.query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420" windowWidth="14385" windowHeight="4005" activeTab="3"/>
  </bookViews>
  <sheets>
    <sheet name="RTM6_dynamic_2deg.min" sheetId="1" r:id="rId1"/>
    <sheet name="RTM6_isothermal_160" sheetId="4" r:id="rId2"/>
    <sheet name="RTM6_isothermal_180" sheetId="5" r:id="rId3"/>
    <sheet name="Model" sheetId="6" r:id="rId4"/>
    <sheet name="Sensitivity" sheetId="7" r:id="rId5"/>
  </sheets>
  <functionGroups builtInGroupCount="17"/>
  <externalReferences>
    <externalReference r:id="rId6"/>
  </externalReferences>
  <definedNames>
    <definedName name="RTM6_dynamic_260_results2" localSheetId="0">RTM6_dynamic_2deg.min!$A$1:$D$978</definedName>
    <definedName name="RTM6_dynamic_260_results2" localSheetId="1">RTM6_isothermal_160!$A$1:$B$839</definedName>
    <definedName name="RTM6_dynamic_260_results2" localSheetId="2">RTM6_isothermal_180!$A$1:$B$716</definedName>
    <definedName name="solver_adj" localSheetId="3" hidden="1">Model!$B$7:$B$16</definedName>
    <definedName name="solver_cvg" localSheetId="3" hidden="1">0.0001</definedName>
    <definedName name="solver_drv" localSheetId="3" hidden="1">1</definedName>
    <definedName name="solver_eng" localSheetId="3" hidden="1">1</definedName>
    <definedName name="solver_est" localSheetId="3" hidden="1">1</definedName>
    <definedName name="solver_itr" localSheetId="3" hidden="1">2147483647</definedName>
    <definedName name="solver_lhs1" localSheetId="3" hidden="1">Model!$B$7:$B$16</definedName>
    <definedName name="solver_lhs2" localSheetId="3" hidden="1">Model!$B$7:$B$16</definedName>
    <definedName name="solver_mip" localSheetId="3" hidden="1">2147483647</definedName>
    <definedName name="solver_mni" localSheetId="3" hidden="1">30</definedName>
    <definedName name="solver_mrt" localSheetId="3" hidden="1">0.075</definedName>
    <definedName name="solver_msl" localSheetId="3" hidden="1">2</definedName>
    <definedName name="solver_neg" localSheetId="3" hidden="1">1</definedName>
    <definedName name="solver_nod" localSheetId="3" hidden="1">2147483647</definedName>
    <definedName name="solver_num" localSheetId="3" hidden="1">0</definedName>
    <definedName name="solver_nwt" localSheetId="3" hidden="1">1</definedName>
    <definedName name="solver_opt" localSheetId="3" hidden="1">Model!$B$20</definedName>
    <definedName name="solver_pre" localSheetId="3" hidden="1">0.000001</definedName>
    <definedName name="solver_rbv" localSheetId="3" hidden="1">1</definedName>
    <definedName name="solver_rel1" localSheetId="3" hidden="1">3</definedName>
    <definedName name="solver_rel2" localSheetId="3" hidden="1">3</definedName>
    <definedName name="solver_rhs1" localSheetId="3" hidden="1">Model!#REF!</definedName>
    <definedName name="solver_rhs2" localSheetId="3" hidden="1">Model!#REF!</definedName>
    <definedName name="solver_rlx" localSheetId="3" hidden="1">2</definedName>
    <definedName name="solver_rsd" localSheetId="3" hidden="1">0</definedName>
    <definedName name="solver_scl" localSheetId="3" hidden="1">1</definedName>
    <definedName name="solver_sho" localSheetId="3" hidden="1">2</definedName>
    <definedName name="solver_ssz" localSheetId="3" hidden="1">100</definedName>
    <definedName name="solver_tim" localSheetId="3" hidden="1">2147483647</definedName>
    <definedName name="solver_tol" localSheetId="3" hidden="1">0.01</definedName>
    <definedName name="solver_typ" localSheetId="3" hidden="1">2</definedName>
    <definedName name="solver_val" localSheetId="3" hidden="1">0</definedName>
    <definedName name="solver_ver" localSheetId="3" hidden="1">3</definedName>
  </definedNames>
  <calcPr calcId="145621"/>
</workbook>
</file>

<file path=xl/calcChain.xml><?xml version="1.0" encoding="utf-8"?>
<calcChain xmlns="http://schemas.openxmlformats.org/spreadsheetml/2006/main">
  <c r="AW54" i="6" l="1"/>
  <c r="AW55" i="6" s="1"/>
  <c r="AW56" i="6" s="1"/>
  <c r="AW57" i="6" s="1"/>
  <c r="AW58" i="6" s="1"/>
  <c r="AW59" i="6" s="1"/>
  <c r="AW60" i="6" s="1"/>
  <c r="AW61" i="6" s="1"/>
  <c r="AW62" i="6" s="1"/>
  <c r="AW63" i="6" s="1"/>
  <c r="AW64" i="6" s="1"/>
  <c r="AW65" i="6" s="1"/>
  <c r="AW66" i="6" s="1"/>
  <c r="AW67" i="6" s="1"/>
  <c r="AW68" i="6" s="1"/>
  <c r="AW69" i="6" s="1"/>
  <c r="AW70" i="6" s="1"/>
  <c r="AW71" i="6" s="1"/>
  <c r="AW72" i="6" s="1"/>
  <c r="AW73" i="6" s="1"/>
  <c r="AW74" i="6" s="1"/>
  <c r="AW75" i="6" s="1"/>
  <c r="AW76" i="6" s="1"/>
  <c r="AW77" i="6" s="1"/>
  <c r="AW78" i="6" s="1"/>
  <c r="BH53" i="6"/>
  <c r="BH52" i="6"/>
  <c r="BH51" i="6"/>
  <c r="BH50" i="6"/>
  <c r="BH49" i="6"/>
  <c r="BH48" i="6"/>
  <c r="BH47" i="6"/>
  <c r="BH46" i="6"/>
  <c r="BH45" i="6"/>
  <c r="BH44" i="6"/>
  <c r="BH43" i="6"/>
  <c r="BH42" i="6"/>
  <c r="BH41" i="6"/>
  <c r="BH40" i="6"/>
  <c r="BH39" i="6"/>
  <c r="BH38" i="6"/>
  <c r="BH37" i="6"/>
  <c r="BH36" i="6"/>
  <c r="BH35" i="6"/>
  <c r="BH34" i="6"/>
  <c r="BH33" i="6"/>
  <c r="BH32" i="6"/>
  <c r="BH31" i="6"/>
  <c r="BH30" i="6"/>
  <c r="BH29" i="6"/>
  <c r="BH28" i="6"/>
  <c r="BH27" i="6"/>
  <c r="BH26" i="6"/>
  <c r="BH25" i="6"/>
  <c r="BH24" i="6"/>
  <c r="BH23" i="6"/>
  <c r="BH22" i="6"/>
  <c r="BH21" i="6"/>
  <c r="BH20" i="6"/>
  <c r="BH19" i="6"/>
  <c r="BH18" i="6"/>
  <c r="BH17" i="6"/>
  <c r="BH16" i="6"/>
  <c r="BH15" i="6"/>
  <c r="BH14" i="6"/>
  <c r="BH13" i="6"/>
  <c r="BH12" i="6"/>
  <c r="BH11" i="6"/>
  <c r="BH10" i="6"/>
  <c r="BH9" i="6"/>
  <c r="BH8" i="6"/>
  <c r="BH7" i="6"/>
  <c r="BH6" i="6"/>
  <c r="BH5" i="6"/>
  <c r="BH4" i="6"/>
  <c r="BH3" i="6"/>
  <c r="BI3" i="6" s="1"/>
  <c r="AZ3" i="6"/>
  <c r="BB70" i="6"/>
  <c r="BB22" i="6"/>
  <c r="BB63" i="6"/>
  <c r="BC18" i="6"/>
  <c r="BC31" i="6"/>
  <c r="BB16" i="6"/>
  <c r="BC24" i="6"/>
  <c r="BC15" i="6"/>
  <c r="BB32" i="6"/>
  <c r="BB73" i="6"/>
  <c r="BC26" i="6"/>
  <c r="BC67" i="6"/>
  <c r="BB71" i="6"/>
  <c r="BC8" i="6"/>
  <c r="BC27" i="6"/>
  <c r="BB37" i="6"/>
  <c r="BB62" i="6"/>
  <c r="BB39" i="6"/>
  <c r="BC37" i="6"/>
  <c r="BC53" i="6"/>
  <c r="BB20" i="6"/>
  <c r="BC71" i="6"/>
  <c r="BB11" i="6"/>
  <c r="BC78" i="6"/>
  <c r="BC43" i="6"/>
  <c r="BB76" i="6"/>
  <c r="BC74" i="6"/>
  <c r="BB12" i="6"/>
  <c r="BB26" i="6"/>
  <c r="BB21" i="6"/>
  <c r="BC13" i="6"/>
  <c r="BB74" i="6"/>
  <c r="BC19" i="6"/>
  <c r="BC16" i="6"/>
  <c r="BB78" i="6"/>
  <c r="BB58" i="6"/>
  <c r="BC65" i="6"/>
  <c r="BC41" i="6"/>
  <c r="BB54" i="6"/>
  <c r="BB51" i="6"/>
  <c r="BB27" i="6"/>
  <c r="BC72" i="6"/>
  <c r="BB44" i="6"/>
  <c r="BB31" i="6"/>
  <c r="BC59" i="6"/>
  <c r="BB42" i="6"/>
  <c r="BC42" i="6"/>
  <c r="BB9" i="6"/>
  <c r="BB57" i="6"/>
  <c r="BC34" i="6"/>
  <c r="BB40" i="6"/>
  <c r="BB13" i="6"/>
  <c r="BC57" i="6"/>
  <c r="BB43" i="6"/>
  <c r="BC44" i="6"/>
  <c r="BC58" i="6"/>
  <c r="BC33" i="6"/>
  <c r="BB68" i="6"/>
  <c r="BC45" i="6"/>
  <c r="BC70" i="6"/>
  <c r="BB61" i="6"/>
  <c r="BC56" i="6"/>
  <c r="BC20" i="6"/>
  <c r="BB5" i="6"/>
  <c r="BB72" i="6"/>
  <c r="BB7" i="6"/>
  <c r="BB52" i="6"/>
  <c r="BB75" i="6"/>
  <c r="BA3" i="6"/>
  <c r="BC5" i="6"/>
  <c r="BC40" i="6"/>
  <c r="BB53" i="6"/>
  <c r="BC30" i="6"/>
  <c r="BC22" i="6"/>
  <c r="BB67" i="6"/>
  <c r="BC66" i="6"/>
  <c r="BC51" i="6"/>
  <c r="BC21" i="6"/>
  <c r="BC63" i="6"/>
  <c r="BC69" i="6"/>
  <c r="BC12" i="6"/>
  <c r="BB66" i="6"/>
  <c r="BC11" i="6"/>
  <c r="BB38" i="6"/>
  <c r="BB24" i="6"/>
  <c r="BC38" i="6"/>
  <c r="BB30" i="6"/>
  <c r="BC3" i="6"/>
  <c r="BB49" i="6"/>
  <c r="BB65" i="6"/>
  <c r="BC50" i="6"/>
  <c r="BC39" i="6"/>
  <c r="BB64" i="6"/>
  <c r="BB19" i="6"/>
  <c r="BC55" i="6"/>
  <c r="BC14" i="6"/>
  <c r="BB28" i="6"/>
  <c r="BC35" i="6"/>
  <c r="BB47" i="6"/>
  <c r="BB60" i="6"/>
  <c r="BB50" i="6"/>
  <c r="BB41" i="6"/>
  <c r="BB36" i="6"/>
  <c r="BC77" i="6"/>
  <c r="BB46" i="6"/>
  <c r="BB4" i="6"/>
  <c r="BB33" i="6"/>
  <c r="BB56" i="6"/>
  <c r="BB59" i="6"/>
  <c r="BC10" i="6"/>
  <c r="BC62" i="6"/>
  <c r="BB25" i="6"/>
  <c r="BC7" i="6"/>
  <c r="BC4" i="6"/>
  <c r="BC61" i="6"/>
  <c r="BB17" i="6"/>
  <c r="BC47" i="6"/>
  <c r="BC9" i="6"/>
  <c r="BB34" i="6"/>
  <c r="BB48" i="6"/>
  <c r="BB18" i="6"/>
  <c r="BC48" i="6"/>
  <c r="BC60" i="6"/>
  <c r="BB55" i="6"/>
  <c r="BB14" i="6"/>
  <c r="BC73" i="6"/>
  <c r="BC75" i="6"/>
  <c r="BB6" i="6"/>
  <c r="BB77" i="6"/>
  <c r="BC29" i="6"/>
  <c r="BC76" i="6"/>
  <c r="BC25" i="6"/>
  <c r="BB10" i="6"/>
  <c r="BB23" i="6"/>
  <c r="BC49" i="6"/>
  <c r="BC23" i="6"/>
  <c r="BB8" i="6"/>
  <c r="BC68" i="6"/>
  <c r="BC52" i="6"/>
  <c r="BC32" i="6"/>
  <c r="BB29" i="6"/>
  <c r="BB69" i="6"/>
  <c r="BC17" i="6"/>
  <c r="BB3" i="6"/>
  <c r="BC36" i="6"/>
  <c r="BB45" i="6"/>
  <c r="BD3" i="6"/>
  <c r="BC46" i="6"/>
  <c r="BC28" i="6"/>
  <c r="BB35" i="6"/>
  <c r="BC6" i="6"/>
  <c r="BC54" i="6"/>
  <c r="BC64" i="6"/>
  <c r="BB15" i="6"/>
  <c r="D4" i="5" l="1"/>
  <c r="D5" i="5"/>
  <c r="D6" i="5"/>
  <c r="D7" i="5"/>
  <c r="D8" i="5"/>
  <c r="D9" i="5"/>
  <c r="D10" i="5"/>
  <c r="D11" i="5"/>
  <c r="D12" i="5"/>
  <c r="D13" i="5"/>
  <c r="D14" i="5"/>
  <c r="D15" i="5"/>
  <c r="D16" i="5"/>
  <c r="D17" i="5"/>
  <c r="D18" i="5"/>
  <c r="D19" i="5"/>
  <c r="D20" i="5"/>
  <c r="D21" i="5"/>
  <c r="D22" i="5"/>
  <c r="D23" i="5"/>
  <c r="D24" i="5"/>
  <c r="D25" i="5"/>
  <c r="D26" i="5"/>
  <c r="D27" i="5"/>
  <c r="D28" i="5"/>
  <c r="D29" i="5"/>
  <c r="D30" i="5"/>
  <c r="D31" i="5"/>
  <c r="D32" i="5"/>
  <c r="D33" i="5"/>
  <c r="D34" i="5"/>
  <c r="D35" i="5"/>
  <c r="D36" i="5"/>
  <c r="D37" i="5"/>
  <c r="D38" i="5"/>
  <c r="D39" i="5"/>
  <c r="D40" i="5"/>
  <c r="D41" i="5"/>
  <c r="D42" i="5"/>
  <c r="D43" i="5"/>
  <c r="D44" i="5"/>
  <c r="D45" i="5"/>
  <c r="D46" i="5"/>
  <c r="D47" i="5"/>
  <c r="D48" i="5"/>
  <c r="D49" i="5"/>
  <c r="D50" i="5"/>
  <c r="D51" i="5"/>
  <c r="D52" i="5"/>
  <c r="D53" i="5"/>
  <c r="D54" i="5"/>
  <c r="D55" i="5"/>
  <c r="D56" i="5"/>
  <c r="D57" i="5"/>
  <c r="D58" i="5"/>
  <c r="D59" i="5"/>
  <c r="D60" i="5"/>
  <c r="D61" i="5"/>
  <c r="D62" i="5"/>
  <c r="D63" i="5"/>
  <c r="D64" i="5"/>
  <c r="D65" i="5"/>
  <c r="D66" i="5"/>
  <c r="D67" i="5"/>
  <c r="D68" i="5"/>
  <c r="D69" i="5"/>
  <c r="D70" i="5"/>
  <c r="D71" i="5"/>
  <c r="D72" i="5"/>
  <c r="D73" i="5"/>
  <c r="D74" i="5"/>
  <c r="D75" i="5"/>
  <c r="D76" i="5"/>
  <c r="D77" i="5"/>
  <c r="D78" i="5"/>
  <c r="D79" i="5"/>
  <c r="D80" i="5"/>
  <c r="D81" i="5"/>
  <c r="D82" i="5"/>
  <c r="D83" i="5"/>
  <c r="D84" i="5"/>
  <c r="D85" i="5"/>
  <c r="D86" i="5"/>
  <c r="D87" i="5"/>
  <c r="D88" i="5"/>
  <c r="D89" i="5"/>
  <c r="D90" i="5"/>
  <c r="D91" i="5"/>
  <c r="D92" i="5"/>
  <c r="D93" i="5"/>
  <c r="D94" i="5"/>
  <c r="D95" i="5"/>
  <c r="D96" i="5"/>
  <c r="D97" i="5"/>
  <c r="D98" i="5"/>
  <c r="D99" i="5"/>
  <c r="D100" i="5"/>
  <c r="D101" i="5"/>
  <c r="D102" i="5"/>
  <c r="D103" i="5"/>
  <c r="D104" i="5"/>
  <c r="D105" i="5"/>
  <c r="D106" i="5"/>
  <c r="D107" i="5"/>
  <c r="D108" i="5"/>
  <c r="D109" i="5"/>
  <c r="D110" i="5"/>
  <c r="D111" i="5"/>
  <c r="D112" i="5"/>
  <c r="D113" i="5"/>
  <c r="D114" i="5"/>
  <c r="D115" i="5"/>
  <c r="D116" i="5"/>
  <c r="D117" i="5"/>
  <c r="D118" i="5"/>
  <c r="D119" i="5"/>
  <c r="D120" i="5"/>
  <c r="D121" i="5"/>
  <c r="D122" i="5"/>
  <c r="D123" i="5"/>
  <c r="D124" i="5"/>
  <c r="D125" i="5"/>
  <c r="D126" i="5"/>
  <c r="D127" i="5"/>
  <c r="D128" i="5"/>
  <c r="D129" i="5"/>
  <c r="D130" i="5"/>
  <c r="D131" i="5"/>
  <c r="D132" i="5"/>
  <c r="D133" i="5"/>
  <c r="D134" i="5"/>
  <c r="D135" i="5"/>
  <c r="D136" i="5"/>
  <c r="D137" i="5"/>
  <c r="D138" i="5"/>
  <c r="D139" i="5"/>
  <c r="D140" i="5"/>
  <c r="D141" i="5"/>
  <c r="D142" i="5"/>
  <c r="D143" i="5"/>
  <c r="D144" i="5"/>
  <c r="D145" i="5"/>
  <c r="D146" i="5"/>
  <c r="D147" i="5"/>
  <c r="D148" i="5"/>
  <c r="D149" i="5"/>
  <c r="D150" i="5"/>
  <c r="D151" i="5"/>
  <c r="D152" i="5"/>
  <c r="D153" i="5"/>
  <c r="D154" i="5"/>
  <c r="D155" i="5"/>
  <c r="D156" i="5"/>
  <c r="D157" i="5"/>
  <c r="D158" i="5"/>
  <c r="D159" i="5"/>
  <c r="D160" i="5"/>
  <c r="D161" i="5"/>
  <c r="D162" i="5"/>
  <c r="D163" i="5"/>
  <c r="D164" i="5"/>
  <c r="D165" i="5"/>
  <c r="D166" i="5"/>
  <c r="D167" i="5"/>
  <c r="D168" i="5"/>
  <c r="D169" i="5"/>
  <c r="D170" i="5"/>
  <c r="D171" i="5"/>
  <c r="D172" i="5"/>
  <c r="D173" i="5"/>
  <c r="D174" i="5"/>
  <c r="D175" i="5"/>
  <c r="D176" i="5"/>
  <c r="D177" i="5"/>
  <c r="D178" i="5"/>
  <c r="D179" i="5"/>
  <c r="D180" i="5"/>
  <c r="D181" i="5"/>
  <c r="D182" i="5"/>
  <c r="D183" i="5"/>
  <c r="D184" i="5"/>
  <c r="D185" i="5"/>
  <c r="D186" i="5"/>
  <c r="D187" i="5"/>
  <c r="D188" i="5"/>
  <c r="D189" i="5"/>
  <c r="D190" i="5"/>
  <c r="D191" i="5"/>
  <c r="D192" i="5"/>
  <c r="D193" i="5"/>
  <c r="D194" i="5"/>
  <c r="D195" i="5"/>
  <c r="D196" i="5"/>
  <c r="D197" i="5"/>
  <c r="D198" i="5"/>
  <c r="D199" i="5"/>
  <c r="D200" i="5"/>
  <c r="D201" i="5"/>
  <c r="D202" i="5"/>
  <c r="D203" i="5"/>
  <c r="D204" i="5"/>
  <c r="D205" i="5"/>
  <c r="D206" i="5"/>
  <c r="D207" i="5"/>
  <c r="D208" i="5"/>
  <c r="D209" i="5"/>
  <c r="D210" i="5"/>
  <c r="D211" i="5"/>
  <c r="D212" i="5"/>
  <c r="D213" i="5"/>
  <c r="D214" i="5"/>
  <c r="D215" i="5"/>
  <c r="D216" i="5"/>
  <c r="D217" i="5"/>
  <c r="D218" i="5"/>
  <c r="D219" i="5"/>
  <c r="D220" i="5"/>
  <c r="D221" i="5"/>
  <c r="D222" i="5"/>
  <c r="D223" i="5"/>
  <c r="D224" i="5"/>
  <c r="D225" i="5"/>
  <c r="D226" i="5"/>
  <c r="D227" i="5"/>
  <c r="D228" i="5"/>
  <c r="D229" i="5"/>
  <c r="D230" i="5"/>
  <c r="D231" i="5"/>
  <c r="D232" i="5"/>
  <c r="D233" i="5"/>
  <c r="D234" i="5"/>
  <c r="D235" i="5"/>
  <c r="D236" i="5"/>
  <c r="D237" i="5"/>
  <c r="D238" i="5"/>
  <c r="D239" i="5"/>
  <c r="D240" i="5"/>
  <c r="D241" i="5"/>
  <c r="D242" i="5"/>
  <c r="D243" i="5"/>
  <c r="D244" i="5"/>
  <c r="D245" i="5"/>
  <c r="D246" i="5"/>
  <c r="D247" i="5"/>
  <c r="D248" i="5"/>
  <c r="D249" i="5"/>
  <c r="D250" i="5"/>
  <c r="D251" i="5"/>
  <c r="D252" i="5"/>
  <c r="D253" i="5"/>
  <c r="D254" i="5"/>
  <c r="D255" i="5"/>
  <c r="D256" i="5"/>
  <c r="D257" i="5"/>
  <c r="D258" i="5"/>
  <c r="D259" i="5"/>
  <c r="D260" i="5"/>
  <c r="D261" i="5"/>
  <c r="D262" i="5"/>
  <c r="D263" i="5"/>
  <c r="D264" i="5"/>
  <c r="D265" i="5"/>
  <c r="D266" i="5"/>
  <c r="D267" i="5"/>
  <c r="D268" i="5"/>
  <c r="D269" i="5"/>
  <c r="D270" i="5"/>
  <c r="D271" i="5"/>
  <c r="D272" i="5"/>
  <c r="D273" i="5"/>
  <c r="D274" i="5"/>
  <c r="D275" i="5"/>
  <c r="D276" i="5"/>
  <c r="D277" i="5"/>
  <c r="D278" i="5"/>
  <c r="D279" i="5"/>
  <c r="D280" i="5"/>
  <c r="D281" i="5"/>
  <c r="D282" i="5"/>
  <c r="D283" i="5"/>
  <c r="D284" i="5"/>
  <c r="D285" i="5"/>
  <c r="D286" i="5"/>
  <c r="D287" i="5"/>
  <c r="D288" i="5"/>
  <c r="D289" i="5"/>
  <c r="D290" i="5"/>
  <c r="D291" i="5"/>
  <c r="D292" i="5"/>
  <c r="D293" i="5"/>
  <c r="D294" i="5"/>
  <c r="D295" i="5"/>
  <c r="D296" i="5"/>
  <c r="D297" i="5"/>
  <c r="D298" i="5"/>
  <c r="D299" i="5"/>
  <c r="D300" i="5"/>
  <c r="D301" i="5"/>
  <c r="D302" i="5"/>
  <c r="D303" i="5"/>
  <c r="D304" i="5"/>
  <c r="D305" i="5"/>
  <c r="D306" i="5"/>
  <c r="D307" i="5"/>
  <c r="D308" i="5"/>
  <c r="D309" i="5"/>
  <c r="D310" i="5"/>
  <c r="D311" i="5"/>
  <c r="D312" i="5"/>
  <c r="D313" i="5"/>
  <c r="D314" i="5"/>
  <c r="D315" i="5"/>
  <c r="D316" i="5"/>
  <c r="D317" i="5"/>
  <c r="D318" i="5"/>
  <c r="D319" i="5"/>
  <c r="D320" i="5"/>
  <c r="D321" i="5"/>
  <c r="D322" i="5"/>
  <c r="D323" i="5"/>
  <c r="D324" i="5"/>
  <c r="D325" i="5"/>
  <c r="D326" i="5"/>
  <c r="D327" i="5"/>
  <c r="D328" i="5"/>
  <c r="D329" i="5"/>
  <c r="D330" i="5"/>
  <c r="D331" i="5"/>
  <c r="D332" i="5"/>
  <c r="D333" i="5"/>
  <c r="D334" i="5"/>
  <c r="D335" i="5"/>
  <c r="D336" i="5"/>
  <c r="D337" i="5"/>
  <c r="D338" i="5"/>
  <c r="D339" i="5"/>
  <c r="D340" i="5"/>
  <c r="D341" i="5"/>
  <c r="D342" i="5"/>
  <c r="D343" i="5"/>
  <c r="D344" i="5"/>
  <c r="D345" i="5"/>
  <c r="D346" i="5"/>
  <c r="D347" i="5"/>
  <c r="D348" i="5"/>
  <c r="D349" i="5"/>
  <c r="D350" i="5"/>
  <c r="D351" i="5"/>
  <c r="D352" i="5"/>
  <c r="D353" i="5"/>
  <c r="D354" i="5"/>
  <c r="D355" i="5"/>
  <c r="D356" i="5"/>
  <c r="D357" i="5"/>
  <c r="D358" i="5"/>
  <c r="D359" i="5"/>
  <c r="D360" i="5"/>
  <c r="D361" i="5"/>
  <c r="D362" i="5"/>
  <c r="D363" i="5"/>
  <c r="D364" i="5"/>
  <c r="D365" i="5"/>
  <c r="D366" i="5"/>
  <c r="D367" i="5"/>
  <c r="D368" i="5"/>
  <c r="D369" i="5"/>
  <c r="D370" i="5"/>
  <c r="D371" i="5"/>
  <c r="D372" i="5"/>
  <c r="D373" i="5"/>
  <c r="D374" i="5"/>
  <c r="D375" i="5"/>
  <c r="D376" i="5"/>
  <c r="D377" i="5"/>
  <c r="D378" i="5"/>
  <c r="D379" i="5"/>
  <c r="D380" i="5"/>
  <c r="D381" i="5"/>
  <c r="D382" i="5"/>
  <c r="D383" i="5"/>
  <c r="D384" i="5"/>
  <c r="D385" i="5"/>
  <c r="D386" i="5"/>
  <c r="D387" i="5"/>
  <c r="D388" i="5"/>
  <c r="D389" i="5"/>
  <c r="D390" i="5"/>
  <c r="D391" i="5"/>
  <c r="D392" i="5"/>
  <c r="D393" i="5"/>
  <c r="D394" i="5"/>
  <c r="D395" i="5"/>
  <c r="D396" i="5"/>
  <c r="D397" i="5"/>
  <c r="D398" i="5"/>
  <c r="D399" i="5"/>
  <c r="D400" i="5"/>
  <c r="D401" i="5"/>
  <c r="D402" i="5"/>
  <c r="D403" i="5"/>
  <c r="D404" i="5"/>
  <c r="D405" i="5"/>
  <c r="D406" i="5"/>
  <c r="D407" i="5"/>
  <c r="D408" i="5"/>
  <c r="D409" i="5"/>
  <c r="D410" i="5"/>
  <c r="D411" i="5"/>
  <c r="D412" i="5"/>
  <c r="D413" i="5"/>
  <c r="D414" i="5"/>
  <c r="D415" i="5"/>
  <c r="D416" i="5"/>
  <c r="D417" i="5"/>
  <c r="D418" i="5"/>
  <c r="D419" i="5"/>
  <c r="D420" i="5"/>
  <c r="D421" i="5"/>
  <c r="D422" i="5"/>
  <c r="D423" i="5"/>
  <c r="D424" i="5"/>
  <c r="D425" i="5"/>
  <c r="D426" i="5"/>
  <c r="D427" i="5"/>
  <c r="D428" i="5"/>
  <c r="D429" i="5"/>
  <c r="D430" i="5"/>
  <c r="D431" i="5"/>
  <c r="D432" i="5"/>
  <c r="D433" i="5"/>
  <c r="D434" i="5"/>
  <c r="D435" i="5"/>
  <c r="D436" i="5"/>
  <c r="D437" i="5"/>
  <c r="D438" i="5"/>
  <c r="D439" i="5"/>
  <c r="D440" i="5"/>
  <c r="D441" i="5"/>
  <c r="D442" i="5"/>
  <c r="D443" i="5"/>
  <c r="D444" i="5"/>
  <c r="D445" i="5"/>
  <c r="D446" i="5"/>
  <c r="D447" i="5"/>
  <c r="D448" i="5"/>
  <c r="D449" i="5"/>
  <c r="D450" i="5"/>
  <c r="D451" i="5"/>
  <c r="D452" i="5"/>
  <c r="D453" i="5"/>
  <c r="D454" i="5"/>
  <c r="D455" i="5"/>
  <c r="D456" i="5"/>
  <c r="D457" i="5"/>
  <c r="D458" i="5"/>
  <c r="D459" i="5"/>
  <c r="D460" i="5"/>
  <c r="D461" i="5"/>
  <c r="D462" i="5"/>
  <c r="D463" i="5"/>
  <c r="D464" i="5"/>
  <c r="D465" i="5"/>
  <c r="D466" i="5"/>
  <c r="D467" i="5"/>
  <c r="D468" i="5"/>
  <c r="D469" i="5"/>
  <c r="D470" i="5"/>
  <c r="D471" i="5"/>
  <c r="D472" i="5"/>
  <c r="D473" i="5"/>
  <c r="D474" i="5"/>
  <c r="D475" i="5"/>
  <c r="D476" i="5"/>
  <c r="D477" i="5"/>
  <c r="D478" i="5"/>
  <c r="D479" i="5"/>
  <c r="D480" i="5"/>
  <c r="D481" i="5"/>
  <c r="D482" i="5"/>
  <c r="D483" i="5"/>
  <c r="D484" i="5"/>
  <c r="D485" i="5"/>
  <c r="D486" i="5"/>
  <c r="D487" i="5"/>
  <c r="D488" i="5"/>
  <c r="D489" i="5"/>
  <c r="D490" i="5"/>
  <c r="D491" i="5"/>
  <c r="D492" i="5"/>
  <c r="D493" i="5"/>
  <c r="D494" i="5"/>
  <c r="D495" i="5"/>
  <c r="D496" i="5"/>
  <c r="D497" i="5"/>
  <c r="D498" i="5"/>
  <c r="D499" i="5"/>
  <c r="D500" i="5"/>
  <c r="D501" i="5"/>
  <c r="D502" i="5"/>
  <c r="D503" i="5"/>
  <c r="D504" i="5"/>
  <c r="D505" i="5"/>
  <c r="D506" i="5"/>
  <c r="D507" i="5"/>
  <c r="D508" i="5"/>
  <c r="D509" i="5"/>
  <c r="D510" i="5"/>
  <c r="D511" i="5"/>
  <c r="D512" i="5"/>
  <c r="D513" i="5"/>
  <c r="D514" i="5"/>
  <c r="D515" i="5"/>
  <c r="D516" i="5"/>
  <c r="D517" i="5"/>
  <c r="D518" i="5"/>
  <c r="D519" i="5"/>
  <c r="D520" i="5"/>
  <c r="D521" i="5"/>
  <c r="D522" i="5"/>
  <c r="D523" i="5"/>
  <c r="D524" i="5"/>
  <c r="D525" i="5"/>
  <c r="D526" i="5"/>
  <c r="D527" i="5"/>
  <c r="D528" i="5"/>
  <c r="D529" i="5"/>
  <c r="D530" i="5"/>
  <c r="D531" i="5"/>
  <c r="D532" i="5"/>
  <c r="D533" i="5"/>
  <c r="D534" i="5"/>
  <c r="D535" i="5"/>
  <c r="D536" i="5"/>
  <c r="D537" i="5"/>
  <c r="D538" i="5"/>
  <c r="D539" i="5"/>
  <c r="D540" i="5"/>
  <c r="D541" i="5"/>
  <c r="D542" i="5"/>
  <c r="D543" i="5"/>
  <c r="D544" i="5"/>
  <c r="D545" i="5"/>
  <c r="D546" i="5"/>
  <c r="D547" i="5"/>
  <c r="D548" i="5"/>
  <c r="D549" i="5"/>
  <c r="D550" i="5"/>
  <c r="D551" i="5"/>
  <c r="D552" i="5"/>
  <c r="D553" i="5"/>
  <c r="D554" i="5"/>
  <c r="D555" i="5"/>
  <c r="D556" i="5"/>
  <c r="D557" i="5"/>
  <c r="D558" i="5"/>
  <c r="D559" i="5"/>
  <c r="D560" i="5"/>
  <c r="D561" i="5"/>
  <c r="D562" i="5"/>
  <c r="D563" i="5"/>
  <c r="D564" i="5"/>
  <c r="D565" i="5"/>
  <c r="D566" i="5"/>
  <c r="D567" i="5"/>
  <c r="D568" i="5"/>
  <c r="D569" i="5"/>
  <c r="D570" i="5"/>
  <c r="D571" i="5"/>
  <c r="D572" i="5"/>
  <c r="D573" i="5"/>
  <c r="D574" i="5"/>
  <c r="D575" i="5"/>
  <c r="D576" i="5"/>
  <c r="D577" i="5"/>
  <c r="D578" i="5"/>
  <c r="D579" i="5"/>
  <c r="D580" i="5"/>
  <c r="D581" i="5"/>
  <c r="D582" i="5"/>
  <c r="D583" i="5"/>
  <c r="D584" i="5"/>
  <c r="D585" i="5"/>
  <c r="D586" i="5"/>
  <c r="D587" i="5"/>
  <c r="D588" i="5"/>
  <c r="D589" i="5"/>
  <c r="D590" i="5"/>
  <c r="D591" i="5"/>
  <c r="D592" i="5"/>
  <c r="D593" i="5"/>
  <c r="D594" i="5"/>
  <c r="D595" i="5"/>
  <c r="D596" i="5"/>
  <c r="D597" i="5"/>
  <c r="D598" i="5"/>
  <c r="D599" i="5"/>
  <c r="D600" i="5"/>
  <c r="D601" i="5"/>
  <c r="D602" i="5"/>
  <c r="D603" i="5"/>
  <c r="D604" i="5"/>
  <c r="D605" i="5"/>
  <c r="D606" i="5"/>
  <c r="D607" i="5"/>
  <c r="D608" i="5"/>
  <c r="D609" i="5"/>
  <c r="D610" i="5"/>
  <c r="D611" i="5"/>
  <c r="D612" i="5"/>
  <c r="D613" i="5"/>
  <c r="D614" i="5"/>
  <c r="D615" i="5"/>
  <c r="D616" i="5"/>
  <c r="D617" i="5"/>
  <c r="D618" i="5"/>
  <c r="D619" i="5"/>
  <c r="D620" i="5"/>
  <c r="D621" i="5"/>
  <c r="D622" i="5"/>
  <c r="D623" i="5"/>
  <c r="D624" i="5"/>
  <c r="D625" i="5"/>
  <c r="D626" i="5"/>
  <c r="D627" i="5"/>
  <c r="D628" i="5"/>
  <c r="D629" i="5"/>
  <c r="D630" i="5"/>
  <c r="D631" i="5"/>
  <c r="D632" i="5"/>
  <c r="D633" i="5"/>
  <c r="D634" i="5"/>
  <c r="D635" i="5"/>
  <c r="D636" i="5"/>
  <c r="D637" i="5"/>
  <c r="D638" i="5"/>
  <c r="D639" i="5"/>
  <c r="D640" i="5"/>
  <c r="D641" i="5"/>
  <c r="D642" i="5"/>
  <c r="D643" i="5"/>
  <c r="D644" i="5"/>
  <c r="D645" i="5"/>
  <c r="D646" i="5"/>
  <c r="D647" i="5"/>
  <c r="D648" i="5"/>
  <c r="D649" i="5"/>
  <c r="D650" i="5"/>
  <c r="D651" i="5"/>
  <c r="D652" i="5"/>
  <c r="D653" i="5"/>
  <c r="D654" i="5"/>
  <c r="D655" i="5"/>
  <c r="D656" i="5"/>
  <c r="D657" i="5"/>
  <c r="D658" i="5"/>
  <c r="D659" i="5"/>
  <c r="D660" i="5"/>
  <c r="D661" i="5"/>
  <c r="D662" i="5"/>
  <c r="D663" i="5"/>
  <c r="D664" i="5"/>
  <c r="D665" i="5"/>
  <c r="D666" i="5"/>
  <c r="D667" i="5"/>
  <c r="D668" i="5"/>
  <c r="D669" i="5"/>
  <c r="D670" i="5"/>
  <c r="D671" i="5"/>
  <c r="D672" i="5"/>
  <c r="D673" i="5"/>
  <c r="D674" i="5"/>
  <c r="D675" i="5"/>
  <c r="D676" i="5"/>
  <c r="D677" i="5"/>
  <c r="D678" i="5"/>
  <c r="D679" i="5"/>
  <c r="D680" i="5"/>
  <c r="D681" i="5"/>
  <c r="D682" i="5"/>
  <c r="D683" i="5"/>
  <c r="D684" i="5"/>
  <c r="D685" i="5"/>
  <c r="D686" i="5"/>
  <c r="D687" i="5"/>
  <c r="D688" i="5"/>
  <c r="D689" i="5"/>
  <c r="D690" i="5"/>
  <c r="D691" i="5"/>
  <c r="D692" i="5"/>
  <c r="D693" i="5"/>
  <c r="D694" i="5"/>
  <c r="D695" i="5"/>
  <c r="D696" i="5"/>
  <c r="D697" i="5"/>
  <c r="D698" i="5"/>
  <c r="D699" i="5"/>
  <c r="D700" i="5"/>
  <c r="D701" i="5"/>
  <c r="D702" i="5"/>
  <c r="D703" i="5"/>
  <c r="D704" i="5"/>
  <c r="D705" i="5"/>
  <c r="D706" i="5"/>
  <c r="D707" i="5"/>
  <c r="D708" i="5"/>
  <c r="D709" i="5"/>
  <c r="D710" i="5"/>
  <c r="D711" i="5"/>
  <c r="D712" i="5"/>
  <c r="D713" i="5"/>
  <c r="D714" i="5"/>
  <c r="D715" i="5"/>
  <c r="D716" i="5"/>
  <c r="D717" i="5"/>
  <c r="D718" i="5"/>
  <c r="D719" i="5"/>
  <c r="D720" i="5"/>
  <c r="D721" i="5"/>
  <c r="D722" i="5"/>
  <c r="D723" i="5"/>
  <c r="D724" i="5"/>
  <c r="D725" i="5"/>
  <c r="D726" i="5"/>
  <c r="D727" i="5"/>
  <c r="D728" i="5"/>
  <c r="D729" i="5"/>
  <c r="D730" i="5"/>
  <c r="D731" i="5"/>
  <c r="D732" i="5"/>
  <c r="D733" i="5"/>
  <c r="D734" i="5"/>
  <c r="D735" i="5"/>
  <c r="D736" i="5"/>
  <c r="D737" i="5"/>
  <c r="D738" i="5"/>
  <c r="D739" i="5"/>
  <c r="D740" i="5"/>
  <c r="D741" i="5"/>
  <c r="D742" i="5"/>
  <c r="D743" i="5"/>
  <c r="D744" i="5"/>
  <c r="D745" i="5"/>
  <c r="D746" i="5"/>
  <c r="D747" i="5"/>
  <c r="D748" i="5"/>
  <c r="D749" i="5"/>
  <c r="D750" i="5"/>
  <c r="D751" i="5"/>
  <c r="D752" i="5"/>
  <c r="D753" i="5"/>
  <c r="D754" i="5"/>
  <c r="D755" i="5"/>
  <c r="D756" i="5"/>
  <c r="D757" i="5"/>
  <c r="D758" i="5"/>
  <c r="D759" i="5"/>
  <c r="D760" i="5"/>
  <c r="D761" i="5"/>
  <c r="D762" i="5"/>
  <c r="D763" i="5"/>
  <c r="D764" i="5"/>
  <c r="D765" i="5"/>
  <c r="D766" i="5"/>
  <c r="D767" i="5"/>
  <c r="D768" i="5"/>
  <c r="D769" i="5"/>
  <c r="D770" i="5"/>
  <c r="D771" i="5"/>
  <c r="D772" i="5"/>
  <c r="D773" i="5"/>
  <c r="D774" i="5"/>
  <c r="D775" i="5"/>
  <c r="D776" i="5"/>
  <c r="D777" i="5"/>
  <c r="D778" i="5"/>
  <c r="D779" i="5"/>
  <c r="D780" i="5"/>
  <c r="D781" i="5"/>
  <c r="D782" i="5"/>
  <c r="D783" i="5"/>
  <c r="D784" i="5"/>
  <c r="D785" i="5"/>
  <c r="D786" i="5"/>
  <c r="D787" i="5"/>
  <c r="D788" i="5"/>
  <c r="D789" i="5"/>
  <c r="D790" i="5"/>
  <c r="D791" i="5"/>
  <c r="D792" i="5"/>
  <c r="D793" i="5"/>
  <c r="D794" i="5"/>
  <c r="D795" i="5"/>
  <c r="D796" i="5"/>
  <c r="D797" i="5"/>
  <c r="D798" i="5"/>
  <c r="D799" i="5"/>
  <c r="D800" i="5"/>
  <c r="D801" i="5"/>
  <c r="D802" i="5"/>
  <c r="D803" i="5"/>
  <c r="D804" i="5"/>
  <c r="D805" i="5"/>
  <c r="D806" i="5"/>
  <c r="D807" i="5"/>
  <c r="D808" i="5"/>
  <c r="D809" i="5"/>
  <c r="D810" i="5"/>
  <c r="D811" i="5"/>
  <c r="D812" i="5"/>
  <c r="D813" i="5"/>
  <c r="D814" i="5"/>
  <c r="D815" i="5"/>
  <c r="D816" i="5"/>
  <c r="D817" i="5"/>
  <c r="D818" i="5"/>
  <c r="D819" i="5"/>
  <c r="D820" i="5"/>
  <c r="D821" i="5"/>
  <c r="D822" i="5"/>
  <c r="D823" i="5"/>
  <c r="D824" i="5"/>
  <c r="D825" i="5"/>
  <c r="D826" i="5"/>
  <c r="D827" i="5"/>
  <c r="D828" i="5"/>
  <c r="D829" i="5"/>
  <c r="D830" i="5"/>
  <c r="D831" i="5"/>
  <c r="D832" i="5"/>
  <c r="D833" i="5"/>
  <c r="D834" i="5"/>
  <c r="D835" i="5"/>
  <c r="D836" i="5"/>
  <c r="D837" i="5"/>
  <c r="D838" i="5"/>
  <c r="D839" i="5"/>
  <c r="D840" i="5"/>
  <c r="D841" i="5"/>
  <c r="D842" i="5"/>
  <c r="D843" i="5"/>
  <c r="D844" i="5"/>
  <c r="D845" i="5"/>
  <c r="D846" i="5"/>
  <c r="D847" i="5"/>
  <c r="D848" i="5"/>
  <c r="D849" i="5"/>
  <c r="D850" i="5"/>
  <c r="D851" i="5"/>
  <c r="D852" i="5"/>
  <c r="D853" i="5"/>
  <c r="D854" i="5"/>
  <c r="D855" i="5"/>
  <c r="D856" i="5"/>
  <c r="D857" i="5"/>
  <c r="D858" i="5"/>
  <c r="D859" i="5"/>
  <c r="D860" i="5"/>
  <c r="D861" i="5"/>
  <c r="D862" i="5"/>
  <c r="D863" i="5"/>
  <c r="D864" i="5"/>
  <c r="D865" i="5"/>
  <c r="D866" i="5"/>
  <c r="D867" i="5"/>
  <c r="D868" i="5"/>
  <c r="D869" i="5"/>
  <c r="D870" i="5"/>
  <c r="D871" i="5"/>
  <c r="D872" i="5"/>
  <c r="D873" i="5"/>
  <c r="D874" i="5"/>
  <c r="D875" i="5"/>
  <c r="D876" i="5"/>
  <c r="D877" i="5"/>
  <c r="D878" i="5"/>
  <c r="D879" i="5"/>
  <c r="D880" i="5"/>
  <c r="D881" i="5"/>
  <c r="D882" i="5"/>
  <c r="D883" i="5"/>
  <c r="D884" i="5"/>
  <c r="D885" i="5"/>
  <c r="D886" i="5"/>
  <c r="D887" i="5"/>
  <c r="D888" i="5"/>
  <c r="D889" i="5"/>
  <c r="D890" i="5"/>
  <c r="D891" i="5"/>
  <c r="D892" i="5"/>
  <c r="D893" i="5"/>
  <c r="D894" i="5"/>
  <c r="D895" i="5"/>
  <c r="D896" i="5"/>
  <c r="D897" i="5"/>
  <c r="D898" i="5"/>
  <c r="D899" i="5"/>
  <c r="D900" i="5"/>
  <c r="D901" i="5"/>
  <c r="D902" i="5"/>
  <c r="D903" i="5"/>
  <c r="D904" i="5"/>
  <c r="D905" i="5"/>
  <c r="D906" i="5"/>
  <c r="D907" i="5"/>
  <c r="D908" i="5"/>
  <c r="D909" i="5"/>
  <c r="D910" i="5"/>
  <c r="D911" i="5"/>
  <c r="D912" i="5"/>
  <c r="D913" i="5"/>
  <c r="D914" i="5"/>
  <c r="D915" i="5"/>
  <c r="D916" i="5"/>
  <c r="D917" i="5"/>
  <c r="D918" i="5"/>
  <c r="D919" i="5"/>
  <c r="D920" i="5"/>
  <c r="D921" i="5"/>
  <c r="D922" i="5"/>
  <c r="D923" i="5"/>
  <c r="D924" i="5"/>
  <c r="D925" i="5"/>
  <c r="D926" i="5"/>
  <c r="D927" i="5"/>
  <c r="D928" i="5"/>
  <c r="D929" i="5"/>
  <c r="D930" i="5"/>
  <c r="D931" i="5"/>
  <c r="D932" i="5"/>
  <c r="D933" i="5"/>
  <c r="D934" i="5"/>
  <c r="D935" i="5"/>
  <c r="D936" i="5"/>
  <c r="D937" i="5"/>
  <c r="D938" i="5"/>
  <c r="D939" i="5"/>
  <c r="D940" i="5"/>
  <c r="D941" i="5"/>
  <c r="D942" i="5"/>
  <c r="D943" i="5"/>
  <c r="D944" i="5"/>
  <c r="D945" i="5"/>
  <c r="D946" i="5"/>
  <c r="D947" i="5"/>
  <c r="D948" i="5"/>
  <c r="D949" i="5"/>
  <c r="D950" i="5"/>
  <c r="D951" i="5"/>
  <c r="D952" i="5"/>
  <c r="D953" i="5"/>
  <c r="D954" i="5"/>
  <c r="D955" i="5"/>
  <c r="D956" i="5"/>
  <c r="D957" i="5"/>
  <c r="D958" i="5"/>
  <c r="D959" i="5"/>
  <c r="D960" i="5"/>
  <c r="D961" i="5"/>
  <c r="D962" i="5"/>
  <c r="D963" i="5"/>
  <c r="D964" i="5"/>
  <c r="D965" i="5"/>
  <c r="D966" i="5"/>
  <c r="D967" i="5"/>
  <c r="D968" i="5"/>
  <c r="D969" i="5"/>
  <c r="D970" i="5"/>
  <c r="D971" i="5"/>
  <c r="D972" i="5"/>
  <c r="D973" i="5"/>
  <c r="D974" i="5"/>
  <c r="D975" i="5"/>
  <c r="D976" i="5"/>
  <c r="D977" i="5"/>
  <c r="D978" i="5"/>
  <c r="D979" i="5"/>
  <c r="D980" i="5"/>
  <c r="D981" i="5"/>
  <c r="D982" i="5"/>
  <c r="D983" i="5"/>
  <c r="D984" i="5"/>
  <c r="D985" i="5"/>
  <c r="D986" i="5"/>
  <c r="D987" i="5"/>
  <c r="D988" i="5"/>
  <c r="D989" i="5"/>
  <c r="D990" i="5"/>
  <c r="D991" i="5"/>
  <c r="D992" i="5"/>
  <c r="D993" i="5"/>
  <c r="D994" i="5"/>
  <c r="D995" i="5"/>
  <c r="D996" i="5"/>
  <c r="D997" i="5"/>
  <c r="D998" i="5"/>
  <c r="D999" i="5"/>
  <c r="D1000" i="5"/>
  <c r="D1001" i="5"/>
  <c r="D1002" i="5"/>
  <c r="D1003" i="5"/>
  <c r="D1004" i="5"/>
  <c r="D1005" i="5"/>
  <c r="D1006" i="5"/>
  <c r="D1007" i="5"/>
  <c r="D1008" i="5"/>
  <c r="D1009" i="5"/>
  <c r="D1010" i="5"/>
  <c r="D1011" i="5"/>
  <c r="D1012" i="5"/>
  <c r="D1013" i="5"/>
  <c r="D1014" i="5"/>
  <c r="D1015" i="5"/>
  <c r="D1016" i="5"/>
  <c r="D1017" i="5"/>
  <c r="D1018" i="5"/>
  <c r="D1019" i="5"/>
  <c r="D1020" i="5"/>
  <c r="D1021" i="5"/>
  <c r="D1022" i="5"/>
  <c r="D1023" i="5"/>
  <c r="D1024" i="5"/>
  <c r="D1025" i="5"/>
  <c r="D1026" i="5"/>
  <c r="D1027" i="5"/>
  <c r="D1028" i="5"/>
  <c r="D1029" i="5"/>
  <c r="D1030" i="5"/>
  <c r="D1031" i="5"/>
  <c r="D1032" i="5"/>
  <c r="D1033" i="5"/>
  <c r="D1034" i="5"/>
  <c r="D1035" i="5"/>
  <c r="D1036" i="5"/>
  <c r="D1037" i="5"/>
  <c r="D1038" i="5"/>
  <c r="D1039" i="5"/>
  <c r="D1040" i="5"/>
  <c r="D1041" i="5"/>
  <c r="D1042" i="5"/>
  <c r="D1043" i="5"/>
  <c r="D1044" i="5"/>
  <c r="D1045" i="5"/>
  <c r="D1046" i="5"/>
  <c r="D1047" i="5"/>
  <c r="D1048" i="5"/>
  <c r="D1049" i="5"/>
  <c r="D3" i="5"/>
  <c r="E2" i="5"/>
  <c r="E3" i="5" s="1"/>
  <c r="E4" i="5" s="1"/>
  <c r="E5" i="5" s="1"/>
  <c r="E6" i="5" s="1"/>
  <c r="E7" i="5" s="1"/>
  <c r="E8" i="5" s="1"/>
  <c r="E9" i="5" s="1"/>
  <c r="E10" i="5" s="1"/>
  <c r="E11" i="5" s="1"/>
  <c r="E12" i="5" s="1"/>
  <c r="E13" i="5" s="1"/>
  <c r="E14" i="5" s="1"/>
  <c r="E15" i="5" s="1"/>
  <c r="E16" i="5" s="1"/>
  <c r="E17" i="5" s="1"/>
  <c r="E18" i="5" s="1"/>
  <c r="E19" i="5" s="1"/>
  <c r="E20" i="5" s="1"/>
  <c r="E21" i="5" s="1"/>
  <c r="E22" i="5" s="1"/>
  <c r="E23" i="5" s="1"/>
  <c r="E24" i="5" s="1"/>
  <c r="E25" i="5" s="1"/>
  <c r="E26" i="5" s="1"/>
  <c r="E27" i="5" s="1"/>
  <c r="E28" i="5" s="1"/>
  <c r="E29" i="5" s="1"/>
  <c r="E30" i="5" s="1"/>
  <c r="E31" i="5" s="1"/>
  <c r="E32" i="5" s="1"/>
  <c r="E33" i="5" s="1"/>
  <c r="E34" i="5" s="1"/>
  <c r="E35" i="5" s="1"/>
  <c r="E36" i="5" s="1"/>
  <c r="E37" i="5" s="1"/>
  <c r="E38" i="5" s="1"/>
  <c r="E39" i="5" s="1"/>
  <c r="E40" i="5" s="1"/>
  <c r="E41" i="5" s="1"/>
  <c r="E42" i="5" s="1"/>
  <c r="E43" i="5" s="1"/>
  <c r="E44" i="5" s="1"/>
  <c r="E45" i="5" s="1"/>
  <c r="E46" i="5" s="1"/>
  <c r="E47" i="5" s="1"/>
  <c r="E48" i="5" s="1"/>
  <c r="E49" i="5" s="1"/>
  <c r="E50" i="5" s="1"/>
  <c r="E51" i="5" s="1"/>
  <c r="E52" i="5" s="1"/>
  <c r="AI53" i="6" s="1"/>
  <c r="AH53" i="6" s="1"/>
  <c r="D2" i="5"/>
  <c r="T17" i="6"/>
  <c r="D3" i="4"/>
  <c r="D4" i="4"/>
  <c r="D5" i="4"/>
  <c r="D6" i="4"/>
  <c r="D7" i="4"/>
  <c r="D8" i="4"/>
  <c r="D9" i="4"/>
  <c r="D10" i="4"/>
  <c r="D11" i="4"/>
  <c r="D12" i="4"/>
  <c r="D13" i="4"/>
  <c r="D14" i="4"/>
  <c r="D15" i="4"/>
  <c r="D16" i="4"/>
  <c r="D17" i="4"/>
  <c r="D18" i="4"/>
  <c r="D19" i="4"/>
  <c r="D20" i="4"/>
  <c r="D21" i="4"/>
  <c r="D22" i="4"/>
  <c r="D23" i="4"/>
  <c r="D24" i="4"/>
  <c r="D25" i="4"/>
  <c r="D26" i="4"/>
  <c r="D27" i="4"/>
  <c r="D28" i="4"/>
  <c r="D29" i="4"/>
  <c r="D30" i="4"/>
  <c r="D31" i="4"/>
  <c r="D32" i="4"/>
  <c r="D33" i="4"/>
  <c r="D34" i="4"/>
  <c r="D35" i="4"/>
  <c r="D36" i="4"/>
  <c r="D37" i="4"/>
  <c r="D38" i="4"/>
  <c r="D39" i="4"/>
  <c r="D40" i="4"/>
  <c r="D41" i="4"/>
  <c r="D42" i="4"/>
  <c r="D43" i="4"/>
  <c r="D44" i="4"/>
  <c r="D45" i="4"/>
  <c r="D46" i="4"/>
  <c r="D47" i="4"/>
  <c r="D48" i="4"/>
  <c r="D49" i="4"/>
  <c r="D50" i="4"/>
  <c r="D51" i="4"/>
  <c r="D52" i="4"/>
  <c r="D53" i="4"/>
  <c r="D54" i="4"/>
  <c r="D55" i="4"/>
  <c r="D56" i="4"/>
  <c r="D57" i="4"/>
  <c r="D58" i="4"/>
  <c r="D59" i="4"/>
  <c r="D60" i="4"/>
  <c r="D61" i="4"/>
  <c r="D62" i="4"/>
  <c r="D63" i="4"/>
  <c r="D64" i="4"/>
  <c r="D65" i="4"/>
  <c r="D66" i="4"/>
  <c r="D67" i="4"/>
  <c r="D68" i="4"/>
  <c r="D69" i="4"/>
  <c r="D70" i="4"/>
  <c r="D71" i="4"/>
  <c r="D72" i="4"/>
  <c r="D73" i="4"/>
  <c r="D74" i="4"/>
  <c r="D75" i="4"/>
  <c r="D76" i="4"/>
  <c r="D77" i="4"/>
  <c r="D78" i="4"/>
  <c r="D79" i="4"/>
  <c r="D80" i="4"/>
  <c r="D81" i="4"/>
  <c r="D82" i="4"/>
  <c r="D83" i="4"/>
  <c r="D84" i="4"/>
  <c r="D85" i="4"/>
  <c r="D86" i="4"/>
  <c r="D87" i="4"/>
  <c r="D88" i="4"/>
  <c r="D89" i="4"/>
  <c r="D90" i="4"/>
  <c r="D91" i="4"/>
  <c r="D92" i="4"/>
  <c r="D93" i="4"/>
  <c r="D94" i="4"/>
  <c r="D95" i="4"/>
  <c r="D96" i="4"/>
  <c r="D97" i="4"/>
  <c r="D98" i="4"/>
  <c r="D99" i="4"/>
  <c r="D100" i="4"/>
  <c r="D101" i="4"/>
  <c r="D102" i="4"/>
  <c r="D103" i="4"/>
  <c r="D104" i="4"/>
  <c r="D105" i="4"/>
  <c r="D106" i="4"/>
  <c r="D107" i="4"/>
  <c r="D108" i="4"/>
  <c r="D109" i="4"/>
  <c r="D110" i="4"/>
  <c r="D111" i="4"/>
  <c r="D112" i="4"/>
  <c r="D113" i="4"/>
  <c r="D114" i="4"/>
  <c r="D115" i="4"/>
  <c r="D116" i="4"/>
  <c r="D117" i="4"/>
  <c r="D118" i="4"/>
  <c r="D119" i="4"/>
  <c r="D120" i="4"/>
  <c r="D121" i="4"/>
  <c r="D122" i="4"/>
  <c r="D123" i="4"/>
  <c r="D124" i="4"/>
  <c r="D125" i="4"/>
  <c r="D126" i="4"/>
  <c r="D127" i="4"/>
  <c r="D128" i="4"/>
  <c r="D129" i="4"/>
  <c r="D130" i="4"/>
  <c r="D131" i="4"/>
  <c r="D132" i="4"/>
  <c r="D133" i="4"/>
  <c r="D134" i="4"/>
  <c r="D135" i="4"/>
  <c r="D136" i="4"/>
  <c r="D137" i="4"/>
  <c r="D138" i="4"/>
  <c r="D139" i="4"/>
  <c r="D140" i="4"/>
  <c r="D141" i="4"/>
  <c r="D142" i="4"/>
  <c r="D143" i="4"/>
  <c r="D144" i="4"/>
  <c r="D145" i="4"/>
  <c r="D146" i="4"/>
  <c r="D147" i="4"/>
  <c r="D148" i="4"/>
  <c r="D149" i="4"/>
  <c r="D150" i="4"/>
  <c r="D151" i="4"/>
  <c r="D152" i="4"/>
  <c r="D153" i="4"/>
  <c r="D154" i="4"/>
  <c r="D155" i="4"/>
  <c r="D156" i="4"/>
  <c r="D157" i="4"/>
  <c r="D158" i="4"/>
  <c r="D159" i="4"/>
  <c r="D160" i="4"/>
  <c r="D161" i="4"/>
  <c r="D162" i="4"/>
  <c r="D163" i="4"/>
  <c r="D164" i="4"/>
  <c r="D165" i="4"/>
  <c r="D166" i="4"/>
  <c r="D167" i="4"/>
  <c r="D168" i="4"/>
  <c r="D169" i="4"/>
  <c r="D170" i="4"/>
  <c r="D171" i="4"/>
  <c r="D172" i="4"/>
  <c r="D173" i="4"/>
  <c r="D174" i="4"/>
  <c r="D175" i="4"/>
  <c r="D176" i="4"/>
  <c r="D177" i="4"/>
  <c r="D178" i="4"/>
  <c r="D179" i="4"/>
  <c r="D180" i="4"/>
  <c r="D181" i="4"/>
  <c r="D182" i="4"/>
  <c r="D183" i="4"/>
  <c r="D184" i="4"/>
  <c r="D185" i="4"/>
  <c r="D186" i="4"/>
  <c r="D187" i="4"/>
  <c r="D188" i="4"/>
  <c r="D189" i="4"/>
  <c r="D190" i="4"/>
  <c r="D191" i="4"/>
  <c r="D192" i="4"/>
  <c r="D193" i="4"/>
  <c r="D194" i="4"/>
  <c r="D195" i="4"/>
  <c r="D196" i="4"/>
  <c r="D197" i="4"/>
  <c r="D198" i="4"/>
  <c r="D199" i="4"/>
  <c r="D200" i="4"/>
  <c r="D201" i="4"/>
  <c r="D202" i="4"/>
  <c r="D203" i="4"/>
  <c r="D204" i="4"/>
  <c r="D205" i="4"/>
  <c r="D206" i="4"/>
  <c r="D207" i="4"/>
  <c r="D208" i="4"/>
  <c r="D209" i="4"/>
  <c r="D210" i="4"/>
  <c r="D211" i="4"/>
  <c r="D212" i="4"/>
  <c r="D213" i="4"/>
  <c r="D214" i="4"/>
  <c r="D215" i="4"/>
  <c r="D216" i="4"/>
  <c r="D217" i="4"/>
  <c r="D218" i="4"/>
  <c r="D219" i="4"/>
  <c r="D220" i="4"/>
  <c r="D221" i="4"/>
  <c r="D222" i="4"/>
  <c r="D223" i="4"/>
  <c r="D224" i="4"/>
  <c r="D225" i="4"/>
  <c r="D226" i="4"/>
  <c r="D227" i="4"/>
  <c r="D228" i="4"/>
  <c r="D229" i="4"/>
  <c r="D230" i="4"/>
  <c r="D231" i="4"/>
  <c r="D232" i="4"/>
  <c r="D233" i="4"/>
  <c r="D234" i="4"/>
  <c r="D235" i="4"/>
  <c r="D236" i="4"/>
  <c r="D237" i="4"/>
  <c r="D238" i="4"/>
  <c r="D239" i="4"/>
  <c r="D240" i="4"/>
  <c r="D241" i="4"/>
  <c r="D242" i="4"/>
  <c r="D243" i="4"/>
  <c r="D244" i="4"/>
  <c r="D245" i="4"/>
  <c r="D246" i="4"/>
  <c r="D247" i="4"/>
  <c r="D248" i="4"/>
  <c r="D249" i="4"/>
  <c r="D250" i="4"/>
  <c r="D251" i="4"/>
  <c r="D252" i="4"/>
  <c r="D253" i="4"/>
  <c r="D254" i="4"/>
  <c r="D255" i="4"/>
  <c r="D256" i="4"/>
  <c r="D257" i="4"/>
  <c r="D258" i="4"/>
  <c r="D259" i="4"/>
  <c r="D260" i="4"/>
  <c r="D261" i="4"/>
  <c r="D262" i="4"/>
  <c r="D263" i="4"/>
  <c r="D264" i="4"/>
  <c r="D265" i="4"/>
  <c r="D266" i="4"/>
  <c r="D267" i="4"/>
  <c r="D268" i="4"/>
  <c r="D269" i="4"/>
  <c r="D270" i="4"/>
  <c r="D271" i="4"/>
  <c r="D272" i="4"/>
  <c r="D273" i="4"/>
  <c r="D274" i="4"/>
  <c r="D275" i="4"/>
  <c r="D276" i="4"/>
  <c r="D277" i="4"/>
  <c r="D278" i="4"/>
  <c r="D279" i="4"/>
  <c r="D280" i="4"/>
  <c r="D281" i="4"/>
  <c r="D282" i="4"/>
  <c r="D283" i="4"/>
  <c r="D284" i="4"/>
  <c r="D285" i="4"/>
  <c r="D286" i="4"/>
  <c r="D287" i="4"/>
  <c r="D288" i="4"/>
  <c r="D289" i="4"/>
  <c r="D290" i="4"/>
  <c r="D291" i="4"/>
  <c r="D292" i="4"/>
  <c r="D293" i="4"/>
  <c r="D294" i="4"/>
  <c r="D295" i="4"/>
  <c r="D296" i="4"/>
  <c r="D297" i="4"/>
  <c r="D298" i="4"/>
  <c r="D299" i="4"/>
  <c r="D300" i="4"/>
  <c r="D301" i="4"/>
  <c r="D302" i="4"/>
  <c r="D303" i="4"/>
  <c r="D304" i="4"/>
  <c r="D305" i="4"/>
  <c r="D306" i="4"/>
  <c r="D307" i="4"/>
  <c r="D308" i="4"/>
  <c r="D309" i="4"/>
  <c r="D310" i="4"/>
  <c r="D311" i="4"/>
  <c r="D312" i="4"/>
  <c r="D313" i="4"/>
  <c r="D314" i="4"/>
  <c r="D315" i="4"/>
  <c r="D316" i="4"/>
  <c r="D317" i="4"/>
  <c r="D318" i="4"/>
  <c r="D319" i="4"/>
  <c r="D320" i="4"/>
  <c r="D321" i="4"/>
  <c r="D322" i="4"/>
  <c r="D323" i="4"/>
  <c r="D324" i="4"/>
  <c r="D325" i="4"/>
  <c r="D326" i="4"/>
  <c r="D327" i="4"/>
  <c r="D328" i="4"/>
  <c r="D329" i="4"/>
  <c r="D330" i="4"/>
  <c r="D331" i="4"/>
  <c r="D332" i="4"/>
  <c r="D333" i="4"/>
  <c r="D334" i="4"/>
  <c r="D335" i="4"/>
  <c r="D336" i="4"/>
  <c r="D337" i="4"/>
  <c r="D338" i="4"/>
  <c r="D339" i="4"/>
  <c r="D340" i="4"/>
  <c r="D341" i="4"/>
  <c r="D342" i="4"/>
  <c r="D343" i="4"/>
  <c r="D344" i="4"/>
  <c r="D345" i="4"/>
  <c r="D346" i="4"/>
  <c r="D347" i="4"/>
  <c r="D348" i="4"/>
  <c r="D349" i="4"/>
  <c r="D350" i="4"/>
  <c r="D351" i="4"/>
  <c r="D352" i="4"/>
  <c r="D353" i="4"/>
  <c r="D354" i="4"/>
  <c r="D355" i="4"/>
  <c r="D356" i="4"/>
  <c r="D357" i="4"/>
  <c r="D358" i="4"/>
  <c r="D359" i="4"/>
  <c r="D360" i="4"/>
  <c r="D361" i="4"/>
  <c r="D362" i="4"/>
  <c r="D363" i="4"/>
  <c r="D364" i="4"/>
  <c r="D365" i="4"/>
  <c r="D366" i="4"/>
  <c r="D367" i="4"/>
  <c r="D368" i="4"/>
  <c r="D369" i="4"/>
  <c r="D370" i="4"/>
  <c r="D371" i="4"/>
  <c r="D372" i="4"/>
  <c r="D373" i="4"/>
  <c r="D374" i="4"/>
  <c r="D375" i="4"/>
  <c r="D376" i="4"/>
  <c r="D377" i="4"/>
  <c r="D378" i="4"/>
  <c r="D379" i="4"/>
  <c r="D380" i="4"/>
  <c r="D381" i="4"/>
  <c r="D382" i="4"/>
  <c r="D383" i="4"/>
  <c r="D384" i="4"/>
  <c r="D385" i="4"/>
  <c r="D386" i="4"/>
  <c r="D387" i="4"/>
  <c r="D388" i="4"/>
  <c r="D389" i="4"/>
  <c r="D390" i="4"/>
  <c r="D391" i="4"/>
  <c r="D392" i="4"/>
  <c r="D393" i="4"/>
  <c r="D394" i="4"/>
  <c r="D395" i="4"/>
  <c r="D396" i="4"/>
  <c r="D397" i="4"/>
  <c r="D398" i="4"/>
  <c r="D399" i="4"/>
  <c r="D400" i="4"/>
  <c r="D401" i="4"/>
  <c r="D402" i="4"/>
  <c r="D403" i="4"/>
  <c r="D404" i="4"/>
  <c r="D405" i="4"/>
  <c r="D406" i="4"/>
  <c r="D407" i="4"/>
  <c r="D408" i="4"/>
  <c r="D409" i="4"/>
  <c r="D410" i="4"/>
  <c r="D411" i="4"/>
  <c r="D412" i="4"/>
  <c r="D413" i="4"/>
  <c r="D414" i="4"/>
  <c r="D415" i="4"/>
  <c r="D416" i="4"/>
  <c r="D417" i="4"/>
  <c r="D418" i="4"/>
  <c r="D419" i="4"/>
  <c r="D420" i="4"/>
  <c r="D421" i="4"/>
  <c r="D422" i="4"/>
  <c r="D423" i="4"/>
  <c r="D424" i="4"/>
  <c r="D425" i="4"/>
  <c r="D426" i="4"/>
  <c r="D427" i="4"/>
  <c r="D428" i="4"/>
  <c r="D429" i="4"/>
  <c r="D430" i="4"/>
  <c r="D431" i="4"/>
  <c r="D432" i="4"/>
  <c r="D433" i="4"/>
  <c r="D434" i="4"/>
  <c r="D435" i="4"/>
  <c r="D436" i="4"/>
  <c r="D437" i="4"/>
  <c r="D438" i="4"/>
  <c r="D439" i="4"/>
  <c r="D440" i="4"/>
  <c r="D441" i="4"/>
  <c r="D442" i="4"/>
  <c r="D443" i="4"/>
  <c r="D444" i="4"/>
  <c r="D445" i="4"/>
  <c r="D446" i="4"/>
  <c r="D447" i="4"/>
  <c r="D448" i="4"/>
  <c r="D449" i="4"/>
  <c r="D450" i="4"/>
  <c r="D451" i="4"/>
  <c r="D452" i="4"/>
  <c r="D453" i="4"/>
  <c r="D454" i="4"/>
  <c r="D455" i="4"/>
  <c r="D456" i="4"/>
  <c r="D457" i="4"/>
  <c r="D458" i="4"/>
  <c r="D459" i="4"/>
  <c r="D460" i="4"/>
  <c r="D461" i="4"/>
  <c r="D462" i="4"/>
  <c r="D463" i="4"/>
  <c r="D464" i="4"/>
  <c r="D465" i="4"/>
  <c r="D466" i="4"/>
  <c r="D467" i="4"/>
  <c r="D468" i="4"/>
  <c r="D469" i="4"/>
  <c r="D470" i="4"/>
  <c r="D471" i="4"/>
  <c r="D472" i="4"/>
  <c r="D473" i="4"/>
  <c r="D474" i="4"/>
  <c r="D475" i="4"/>
  <c r="D476" i="4"/>
  <c r="D477" i="4"/>
  <c r="D478" i="4"/>
  <c r="D479" i="4"/>
  <c r="D480" i="4"/>
  <c r="D481" i="4"/>
  <c r="D482" i="4"/>
  <c r="D483" i="4"/>
  <c r="D484" i="4"/>
  <c r="D485" i="4"/>
  <c r="D486" i="4"/>
  <c r="D487" i="4"/>
  <c r="D488" i="4"/>
  <c r="D489" i="4"/>
  <c r="D490" i="4"/>
  <c r="D491" i="4"/>
  <c r="D492" i="4"/>
  <c r="D493" i="4"/>
  <c r="D494" i="4"/>
  <c r="D495" i="4"/>
  <c r="D496" i="4"/>
  <c r="D497" i="4"/>
  <c r="D498" i="4"/>
  <c r="D499" i="4"/>
  <c r="D500" i="4"/>
  <c r="D501" i="4"/>
  <c r="D502" i="4"/>
  <c r="D503" i="4"/>
  <c r="D504" i="4"/>
  <c r="D505" i="4"/>
  <c r="D506" i="4"/>
  <c r="D507" i="4"/>
  <c r="D508" i="4"/>
  <c r="D509" i="4"/>
  <c r="D510" i="4"/>
  <c r="D511" i="4"/>
  <c r="D512" i="4"/>
  <c r="D513" i="4"/>
  <c r="D514" i="4"/>
  <c r="D515" i="4"/>
  <c r="D516" i="4"/>
  <c r="D517" i="4"/>
  <c r="D518" i="4"/>
  <c r="D519" i="4"/>
  <c r="D520" i="4"/>
  <c r="D521" i="4"/>
  <c r="D522" i="4"/>
  <c r="D523" i="4"/>
  <c r="D524" i="4"/>
  <c r="D525" i="4"/>
  <c r="D526" i="4"/>
  <c r="D527" i="4"/>
  <c r="D528" i="4"/>
  <c r="D529" i="4"/>
  <c r="D530" i="4"/>
  <c r="D531" i="4"/>
  <c r="D532" i="4"/>
  <c r="D533" i="4"/>
  <c r="D534" i="4"/>
  <c r="D535" i="4"/>
  <c r="D536" i="4"/>
  <c r="D537" i="4"/>
  <c r="D538" i="4"/>
  <c r="D539" i="4"/>
  <c r="D540" i="4"/>
  <c r="D541" i="4"/>
  <c r="D542" i="4"/>
  <c r="D543" i="4"/>
  <c r="D544" i="4"/>
  <c r="D545" i="4"/>
  <c r="D546" i="4"/>
  <c r="D547" i="4"/>
  <c r="D548" i="4"/>
  <c r="D549" i="4"/>
  <c r="D550" i="4"/>
  <c r="D551" i="4"/>
  <c r="D552" i="4"/>
  <c r="D553" i="4"/>
  <c r="D554" i="4"/>
  <c r="D555" i="4"/>
  <c r="D556" i="4"/>
  <c r="D557" i="4"/>
  <c r="D558" i="4"/>
  <c r="D559" i="4"/>
  <c r="D560" i="4"/>
  <c r="D561" i="4"/>
  <c r="D562" i="4"/>
  <c r="D563" i="4"/>
  <c r="D564" i="4"/>
  <c r="D565" i="4"/>
  <c r="D566" i="4"/>
  <c r="D567" i="4"/>
  <c r="D568" i="4"/>
  <c r="D569" i="4"/>
  <c r="D570" i="4"/>
  <c r="D571" i="4"/>
  <c r="D572" i="4"/>
  <c r="D573" i="4"/>
  <c r="D574" i="4"/>
  <c r="D575" i="4"/>
  <c r="D576" i="4"/>
  <c r="D577" i="4"/>
  <c r="D578" i="4"/>
  <c r="D579" i="4"/>
  <c r="D580" i="4"/>
  <c r="D581" i="4"/>
  <c r="D582" i="4"/>
  <c r="D583" i="4"/>
  <c r="D584" i="4"/>
  <c r="D585" i="4"/>
  <c r="D586" i="4"/>
  <c r="D587" i="4"/>
  <c r="D588" i="4"/>
  <c r="D589" i="4"/>
  <c r="D590" i="4"/>
  <c r="D591" i="4"/>
  <c r="D592" i="4"/>
  <c r="D593" i="4"/>
  <c r="D594" i="4"/>
  <c r="D595" i="4"/>
  <c r="D596" i="4"/>
  <c r="D597" i="4"/>
  <c r="D598" i="4"/>
  <c r="D599" i="4"/>
  <c r="D600" i="4"/>
  <c r="D601" i="4"/>
  <c r="D602" i="4"/>
  <c r="D603" i="4"/>
  <c r="D604" i="4"/>
  <c r="D605" i="4"/>
  <c r="D606" i="4"/>
  <c r="D607" i="4"/>
  <c r="D608" i="4"/>
  <c r="D609" i="4"/>
  <c r="D610" i="4"/>
  <c r="D611" i="4"/>
  <c r="D612" i="4"/>
  <c r="D613" i="4"/>
  <c r="D614" i="4"/>
  <c r="D615" i="4"/>
  <c r="D616" i="4"/>
  <c r="D617" i="4"/>
  <c r="D618" i="4"/>
  <c r="D619" i="4"/>
  <c r="D620" i="4"/>
  <c r="D621" i="4"/>
  <c r="D622" i="4"/>
  <c r="D623" i="4"/>
  <c r="D624" i="4"/>
  <c r="D625" i="4"/>
  <c r="D626" i="4"/>
  <c r="D627" i="4"/>
  <c r="D628" i="4"/>
  <c r="D629" i="4"/>
  <c r="D630" i="4"/>
  <c r="D631" i="4"/>
  <c r="D632" i="4"/>
  <c r="D633" i="4"/>
  <c r="D634" i="4"/>
  <c r="D635" i="4"/>
  <c r="D636" i="4"/>
  <c r="D637" i="4"/>
  <c r="D638" i="4"/>
  <c r="D639" i="4"/>
  <c r="D640" i="4"/>
  <c r="D641" i="4"/>
  <c r="D642" i="4"/>
  <c r="D643" i="4"/>
  <c r="D644" i="4"/>
  <c r="D645" i="4"/>
  <c r="D646" i="4"/>
  <c r="D647" i="4"/>
  <c r="D648" i="4"/>
  <c r="D649" i="4"/>
  <c r="D650" i="4"/>
  <c r="D651" i="4"/>
  <c r="D652" i="4"/>
  <c r="D653" i="4"/>
  <c r="D654" i="4"/>
  <c r="D655" i="4"/>
  <c r="D656" i="4"/>
  <c r="D657" i="4"/>
  <c r="D658" i="4"/>
  <c r="D659" i="4"/>
  <c r="D660" i="4"/>
  <c r="D661" i="4"/>
  <c r="D662" i="4"/>
  <c r="D663" i="4"/>
  <c r="D664" i="4"/>
  <c r="D665" i="4"/>
  <c r="D666" i="4"/>
  <c r="D667" i="4"/>
  <c r="D668" i="4"/>
  <c r="D669" i="4"/>
  <c r="D670" i="4"/>
  <c r="D671" i="4"/>
  <c r="D672" i="4"/>
  <c r="D673" i="4"/>
  <c r="D674" i="4"/>
  <c r="D675" i="4"/>
  <c r="D676" i="4"/>
  <c r="D677" i="4"/>
  <c r="D678" i="4"/>
  <c r="D679" i="4"/>
  <c r="D680" i="4"/>
  <c r="D681" i="4"/>
  <c r="D682" i="4"/>
  <c r="D683" i="4"/>
  <c r="D684" i="4"/>
  <c r="D685" i="4"/>
  <c r="D686" i="4"/>
  <c r="D687" i="4"/>
  <c r="D688" i="4"/>
  <c r="D689" i="4"/>
  <c r="D690" i="4"/>
  <c r="D691" i="4"/>
  <c r="D692" i="4"/>
  <c r="D693" i="4"/>
  <c r="D694" i="4"/>
  <c r="D695" i="4"/>
  <c r="D696" i="4"/>
  <c r="D697" i="4"/>
  <c r="D698" i="4"/>
  <c r="D699" i="4"/>
  <c r="D700" i="4"/>
  <c r="D701" i="4"/>
  <c r="D702" i="4"/>
  <c r="D703" i="4"/>
  <c r="D704" i="4"/>
  <c r="D705" i="4"/>
  <c r="D706" i="4"/>
  <c r="D707" i="4"/>
  <c r="D708" i="4"/>
  <c r="D709" i="4"/>
  <c r="D710" i="4"/>
  <c r="D711" i="4"/>
  <c r="D712" i="4"/>
  <c r="D713" i="4"/>
  <c r="D714" i="4"/>
  <c r="D715" i="4"/>
  <c r="D716" i="4"/>
  <c r="D717" i="4"/>
  <c r="D718" i="4"/>
  <c r="D719" i="4"/>
  <c r="D720" i="4"/>
  <c r="D721" i="4"/>
  <c r="D722" i="4"/>
  <c r="D723" i="4"/>
  <c r="D724" i="4"/>
  <c r="D725" i="4"/>
  <c r="D726" i="4"/>
  <c r="D727" i="4"/>
  <c r="D728" i="4"/>
  <c r="D729" i="4"/>
  <c r="D730" i="4"/>
  <c r="D731" i="4"/>
  <c r="D732" i="4"/>
  <c r="D733" i="4"/>
  <c r="D734" i="4"/>
  <c r="D735" i="4"/>
  <c r="D736" i="4"/>
  <c r="D737" i="4"/>
  <c r="D738" i="4"/>
  <c r="D739" i="4"/>
  <c r="D740" i="4"/>
  <c r="D741" i="4"/>
  <c r="D742" i="4"/>
  <c r="D743" i="4"/>
  <c r="D744" i="4"/>
  <c r="D745" i="4"/>
  <c r="D746" i="4"/>
  <c r="D747" i="4"/>
  <c r="D748" i="4"/>
  <c r="D749" i="4"/>
  <c r="D750" i="4"/>
  <c r="D751" i="4"/>
  <c r="D752" i="4"/>
  <c r="D753" i="4"/>
  <c r="D754" i="4"/>
  <c r="D755" i="4"/>
  <c r="D756" i="4"/>
  <c r="D757" i="4"/>
  <c r="D758" i="4"/>
  <c r="D759" i="4"/>
  <c r="D760" i="4"/>
  <c r="D761" i="4"/>
  <c r="D762" i="4"/>
  <c r="D763" i="4"/>
  <c r="D764" i="4"/>
  <c r="D765" i="4"/>
  <c r="D766" i="4"/>
  <c r="D767" i="4"/>
  <c r="D768" i="4"/>
  <c r="D769" i="4"/>
  <c r="D770" i="4"/>
  <c r="D771" i="4"/>
  <c r="D772" i="4"/>
  <c r="D773" i="4"/>
  <c r="D774" i="4"/>
  <c r="D775" i="4"/>
  <c r="D776" i="4"/>
  <c r="D777" i="4"/>
  <c r="D778" i="4"/>
  <c r="D779" i="4"/>
  <c r="D780" i="4"/>
  <c r="D781" i="4"/>
  <c r="D782" i="4"/>
  <c r="D783" i="4"/>
  <c r="D784" i="4"/>
  <c r="D785" i="4"/>
  <c r="D786" i="4"/>
  <c r="D787" i="4"/>
  <c r="D788" i="4"/>
  <c r="D789" i="4"/>
  <c r="D790" i="4"/>
  <c r="D791" i="4"/>
  <c r="D792" i="4"/>
  <c r="D793" i="4"/>
  <c r="D794" i="4"/>
  <c r="D795" i="4"/>
  <c r="D796" i="4"/>
  <c r="D797" i="4"/>
  <c r="D798" i="4"/>
  <c r="D799" i="4"/>
  <c r="D800" i="4"/>
  <c r="D801" i="4"/>
  <c r="D802" i="4"/>
  <c r="D803" i="4"/>
  <c r="D804" i="4"/>
  <c r="D805" i="4"/>
  <c r="D806" i="4"/>
  <c r="D807" i="4"/>
  <c r="D808" i="4"/>
  <c r="D809" i="4"/>
  <c r="D810" i="4"/>
  <c r="D811" i="4"/>
  <c r="D812" i="4"/>
  <c r="D813" i="4"/>
  <c r="D814" i="4"/>
  <c r="D815" i="4"/>
  <c r="D816" i="4"/>
  <c r="D817" i="4"/>
  <c r="D818" i="4"/>
  <c r="D819" i="4"/>
  <c r="D820" i="4"/>
  <c r="D821" i="4"/>
  <c r="D822" i="4"/>
  <c r="D823" i="4"/>
  <c r="D824" i="4"/>
  <c r="D825" i="4"/>
  <c r="D826" i="4"/>
  <c r="D827" i="4"/>
  <c r="D828" i="4"/>
  <c r="D829" i="4"/>
  <c r="D830" i="4"/>
  <c r="D831" i="4"/>
  <c r="D832" i="4"/>
  <c r="D833" i="4"/>
  <c r="D834" i="4"/>
  <c r="D835" i="4"/>
  <c r="D836" i="4"/>
  <c r="D837" i="4"/>
  <c r="D838" i="4"/>
  <c r="D839" i="4"/>
  <c r="D840" i="4"/>
  <c r="D841" i="4"/>
  <c r="D842" i="4"/>
  <c r="D843" i="4"/>
  <c r="D844" i="4"/>
  <c r="D845" i="4"/>
  <c r="D846" i="4"/>
  <c r="D847" i="4"/>
  <c r="D848" i="4"/>
  <c r="D849" i="4"/>
  <c r="D850" i="4"/>
  <c r="D851" i="4"/>
  <c r="D852" i="4"/>
  <c r="D853" i="4"/>
  <c r="D854" i="4"/>
  <c r="D855" i="4"/>
  <c r="D856" i="4"/>
  <c r="D857" i="4"/>
  <c r="D858" i="4"/>
  <c r="D859" i="4"/>
  <c r="D860" i="4"/>
  <c r="D861" i="4"/>
  <c r="D862" i="4"/>
  <c r="D863" i="4"/>
  <c r="D864" i="4"/>
  <c r="D865" i="4"/>
  <c r="D866" i="4"/>
  <c r="D867" i="4"/>
  <c r="D868" i="4"/>
  <c r="D869" i="4"/>
  <c r="D870" i="4"/>
  <c r="D871" i="4"/>
  <c r="D872" i="4"/>
  <c r="D873" i="4"/>
  <c r="D874" i="4"/>
  <c r="D875" i="4"/>
  <c r="D876" i="4"/>
  <c r="D877" i="4"/>
  <c r="D878" i="4"/>
  <c r="D879" i="4"/>
  <c r="D880" i="4"/>
  <c r="D881" i="4"/>
  <c r="D882" i="4"/>
  <c r="D883" i="4"/>
  <c r="D884" i="4"/>
  <c r="D885" i="4"/>
  <c r="D886" i="4"/>
  <c r="D887" i="4"/>
  <c r="D888" i="4"/>
  <c r="D889" i="4"/>
  <c r="D890" i="4"/>
  <c r="D891" i="4"/>
  <c r="D892" i="4"/>
  <c r="D893" i="4"/>
  <c r="D894" i="4"/>
  <c r="D895" i="4"/>
  <c r="D896" i="4"/>
  <c r="D897" i="4"/>
  <c r="D898" i="4"/>
  <c r="D899" i="4"/>
  <c r="D900" i="4"/>
  <c r="D901" i="4"/>
  <c r="D902" i="4"/>
  <c r="D903" i="4"/>
  <c r="D904" i="4"/>
  <c r="D905" i="4"/>
  <c r="D906" i="4"/>
  <c r="D907" i="4"/>
  <c r="D908" i="4"/>
  <c r="D909" i="4"/>
  <c r="D910" i="4"/>
  <c r="D911" i="4"/>
  <c r="D912" i="4"/>
  <c r="D913" i="4"/>
  <c r="D914" i="4"/>
  <c r="D915" i="4"/>
  <c r="D916" i="4"/>
  <c r="D917" i="4"/>
  <c r="D918" i="4"/>
  <c r="D919" i="4"/>
  <c r="D920" i="4"/>
  <c r="D921" i="4"/>
  <c r="D922" i="4"/>
  <c r="D923" i="4"/>
  <c r="D924" i="4"/>
  <c r="D925" i="4"/>
  <c r="D926" i="4"/>
  <c r="D927" i="4"/>
  <c r="D928" i="4"/>
  <c r="D929" i="4"/>
  <c r="D930" i="4"/>
  <c r="D931" i="4"/>
  <c r="D932" i="4"/>
  <c r="D933" i="4"/>
  <c r="D934" i="4"/>
  <c r="D935" i="4"/>
  <c r="D936" i="4"/>
  <c r="D937" i="4"/>
  <c r="D938" i="4"/>
  <c r="D939" i="4"/>
  <c r="D940" i="4"/>
  <c r="D941" i="4"/>
  <c r="D942" i="4"/>
  <c r="D943" i="4"/>
  <c r="D944" i="4"/>
  <c r="D945" i="4"/>
  <c r="D946" i="4"/>
  <c r="D947" i="4"/>
  <c r="D948" i="4"/>
  <c r="D949" i="4"/>
  <c r="D950" i="4"/>
  <c r="D951" i="4"/>
  <c r="D952" i="4"/>
  <c r="D953" i="4"/>
  <c r="D954" i="4"/>
  <c r="D955" i="4"/>
  <c r="D956" i="4"/>
  <c r="D957" i="4"/>
  <c r="D958" i="4"/>
  <c r="D959" i="4"/>
  <c r="D960" i="4"/>
  <c r="D961" i="4"/>
  <c r="D962" i="4"/>
  <c r="D963" i="4"/>
  <c r="D964" i="4"/>
  <c r="D965" i="4"/>
  <c r="D966" i="4"/>
  <c r="D967" i="4"/>
  <c r="D968" i="4"/>
  <c r="D969" i="4"/>
  <c r="D970" i="4"/>
  <c r="D971" i="4"/>
  <c r="D972" i="4"/>
  <c r="D973" i="4"/>
  <c r="D974" i="4"/>
  <c r="D975" i="4"/>
  <c r="D976" i="4"/>
  <c r="D977" i="4"/>
  <c r="D978" i="4"/>
  <c r="D979" i="4"/>
  <c r="D980" i="4"/>
  <c r="D981" i="4"/>
  <c r="D982" i="4"/>
  <c r="D983" i="4"/>
  <c r="D984" i="4"/>
  <c r="D985" i="4"/>
  <c r="D986" i="4"/>
  <c r="D987" i="4"/>
  <c r="D988" i="4"/>
  <c r="D989" i="4"/>
  <c r="D990" i="4"/>
  <c r="D991" i="4"/>
  <c r="D992" i="4"/>
  <c r="D993" i="4"/>
  <c r="D994" i="4"/>
  <c r="D995" i="4"/>
  <c r="D996" i="4"/>
  <c r="D997" i="4"/>
  <c r="D998" i="4"/>
  <c r="D999" i="4"/>
  <c r="D1000" i="4"/>
  <c r="D1001" i="4"/>
  <c r="D1002" i="4"/>
  <c r="D1003" i="4"/>
  <c r="D1004" i="4"/>
  <c r="D1005" i="4"/>
  <c r="D1006" i="4"/>
  <c r="D1007" i="4"/>
  <c r="D1008" i="4"/>
  <c r="D1009" i="4"/>
  <c r="D1010" i="4"/>
  <c r="D1011" i="4"/>
  <c r="D1012" i="4"/>
  <c r="D1013" i="4"/>
  <c r="D1014" i="4"/>
  <c r="D1015" i="4"/>
  <c r="D1016" i="4"/>
  <c r="D1017" i="4"/>
  <c r="D1018" i="4"/>
  <c r="D1019" i="4"/>
  <c r="D1020" i="4"/>
  <c r="D1021" i="4"/>
  <c r="D1022" i="4"/>
  <c r="D1023" i="4"/>
  <c r="D1024" i="4"/>
  <c r="D1025" i="4"/>
  <c r="D1026" i="4"/>
  <c r="D1027" i="4"/>
  <c r="D1028" i="4"/>
  <c r="D1029" i="4"/>
  <c r="D1030" i="4"/>
  <c r="D1031" i="4"/>
  <c r="D1032" i="4"/>
  <c r="D1033" i="4"/>
  <c r="D1034" i="4"/>
  <c r="D1035" i="4"/>
  <c r="D1036" i="4"/>
  <c r="D1037" i="4"/>
  <c r="D1038" i="4"/>
  <c r="D1039" i="4"/>
  <c r="D1040" i="4"/>
  <c r="D1041" i="4"/>
  <c r="D1042" i="4"/>
  <c r="D1043" i="4"/>
  <c r="D1044" i="4"/>
  <c r="D1045" i="4"/>
  <c r="D1046" i="4"/>
  <c r="D1047" i="4"/>
  <c r="D1048" i="4"/>
  <c r="D1049" i="4"/>
  <c r="D1050" i="4"/>
  <c r="D1051" i="4"/>
  <c r="D1052" i="4"/>
  <c r="D1053" i="4"/>
  <c r="D1054" i="4"/>
  <c r="D1055" i="4"/>
  <c r="D1056" i="4"/>
  <c r="D1057" i="4"/>
  <c r="D1058" i="4"/>
  <c r="D1059" i="4"/>
  <c r="D1060" i="4"/>
  <c r="D1061" i="4"/>
  <c r="D1062" i="4"/>
  <c r="D1063" i="4"/>
  <c r="D1064" i="4"/>
  <c r="D1065" i="4"/>
  <c r="D1066" i="4"/>
  <c r="D1067" i="4"/>
  <c r="D1068" i="4"/>
  <c r="D1069" i="4"/>
  <c r="D1070" i="4"/>
  <c r="D1071" i="4"/>
  <c r="D1072" i="4"/>
  <c r="D1073" i="4"/>
  <c r="D1074" i="4"/>
  <c r="D1075" i="4"/>
  <c r="D1076" i="4"/>
  <c r="D1077" i="4"/>
  <c r="D1078" i="4"/>
  <c r="D1079" i="4"/>
  <c r="D1080" i="4"/>
  <c r="D1081" i="4"/>
  <c r="D1082" i="4"/>
  <c r="D1083" i="4"/>
  <c r="D1084" i="4"/>
  <c r="D1085" i="4"/>
  <c r="D1086" i="4"/>
  <c r="D1087" i="4"/>
  <c r="D1088" i="4"/>
  <c r="D1089" i="4"/>
  <c r="D1090" i="4"/>
  <c r="D1091" i="4"/>
  <c r="D1092" i="4"/>
  <c r="D1093" i="4"/>
  <c r="D1094" i="4"/>
  <c r="D1095" i="4"/>
  <c r="D1096" i="4"/>
  <c r="D1097" i="4"/>
  <c r="D1098" i="4"/>
  <c r="D1099" i="4"/>
  <c r="D1100" i="4"/>
  <c r="D1101" i="4"/>
  <c r="D1102" i="4"/>
  <c r="D1103" i="4"/>
  <c r="D1104" i="4"/>
  <c r="D1105" i="4"/>
  <c r="D1106" i="4"/>
  <c r="D1107" i="4"/>
  <c r="D1108" i="4"/>
  <c r="D1109" i="4"/>
  <c r="D1110" i="4"/>
  <c r="D1111" i="4"/>
  <c r="D1112" i="4"/>
  <c r="D1113" i="4"/>
  <c r="D1114" i="4"/>
  <c r="D1115" i="4"/>
  <c r="D1116" i="4"/>
  <c r="D1117" i="4"/>
  <c r="D1118" i="4"/>
  <c r="D1119" i="4"/>
  <c r="D1120" i="4"/>
  <c r="D1121" i="4"/>
  <c r="D1122" i="4"/>
  <c r="D1123" i="4"/>
  <c r="D1124" i="4"/>
  <c r="D1125" i="4"/>
  <c r="D1126" i="4"/>
  <c r="D1127" i="4"/>
  <c r="D1128" i="4"/>
  <c r="D1129" i="4"/>
  <c r="D1130" i="4"/>
  <c r="D1131" i="4"/>
  <c r="D1132" i="4"/>
  <c r="D1133" i="4"/>
  <c r="D1134" i="4"/>
  <c r="D1135" i="4"/>
  <c r="D1136" i="4"/>
  <c r="D1137" i="4"/>
  <c r="D1138" i="4"/>
  <c r="D1139" i="4"/>
  <c r="D1140" i="4"/>
  <c r="D1141" i="4"/>
  <c r="D1142" i="4"/>
  <c r="D1143" i="4"/>
  <c r="D1144" i="4"/>
  <c r="D1145" i="4"/>
  <c r="D1146" i="4"/>
  <c r="D1147" i="4"/>
  <c r="D1148" i="4"/>
  <c r="D1149" i="4"/>
  <c r="D1150" i="4"/>
  <c r="D1151" i="4"/>
  <c r="D1152" i="4"/>
  <c r="D1153" i="4"/>
  <c r="D1154" i="4"/>
  <c r="D1155" i="4"/>
  <c r="D1156" i="4"/>
  <c r="D1157" i="4"/>
  <c r="D1158" i="4"/>
  <c r="D1159" i="4"/>
  <c r="D1160" i="4"/>
  <c r="D1161" i="4"/>
  <c r="D1162" i="4"/>
  <c r="D1163" i="4"/>
  <c r="D1164" i="4"/>
  <c r="D1165" i="4"/>
  <c r="D1166" i="4"/>
  <c r="D1167" i="4"/>
  <c r="D1168" i="4"/>
  <c r="D1169" i="4"/>
  <c r="D1170" i="4"/>
  <c r="D1171" i="4"/>
  <c r="D1172" i="4"/>
  <c r="D1173" i="4"/>
  <c r="D1174" i="4"/>
  <c r="D1175" i="4"/>
  <c r="D1176" i="4"/>
  <c r="D1177" i="4"/>
  <c r="D1178" i="4"/>
  <c r="D1179" i="4"/>
  <c r="D1180" i="4"/>
  <c r="D1181" i="4"/>
  <c r="D1182" i="4"/>
  <c r="D1183" i="4"/>
  <c r="D1184" i="4"/>
  <c r="D1185" i="4"/>
  <c r="D1186" i="4"/>
  <c r="D1187" i="4"/>
  <c r="D1188" i="4"/>
  <c r="D1189" i="4"/>
  <c r="D1190" i="4"/>
  <c r="D1191" i="4"/>
  <c r="D1192" i="4"/>
  <c r="D1193" i="4"/>
  <c r="D1194" i="4"/>
  <c r="D1195" i="4"/>
  <c r="D1196" i="4"/>
  <c r="D1197" i="4"/>
  <c r="D1198" i="4"/>
  <c r="D1199" i="4"/>
  <c r="D1200" i="4"/>
  <c r="D1201" i="4"/>
  <c r="D1202" i="4"/>
  <c r="D1203" i="4"/>
  <c r="D1204" i="4"/>
  <c r="D1205" i="4"/>
  <c r="D1206" i="4"/>
  <c r="D1207" i="4"/>
  <c r="D1208" i="4"/>
  <c r="D1209" i="4"/>
  <c r="D1210" i="4"/>
  <c r="D1211" i="4"/>
  <c r="D1212" i="4"/>
  <c r="D1213" i="4"/>
  <c r="D1214" i="4"/>
  <c r="D1215" i="4"/>
  <c r="D1216" i="4"/>
  <c r="D1217" i="4"/>
  <c r="D1218" i="4"/>
  <c r="D1219" i="4"/>
  <c r="D1220" i="4"/>
  <c r="D1221" i="4"/>
  <c r="D1222" i="4"/>
  <c r="D1223" i="4"/>
  <c r="D1224" i="4"/>
  <c r="D1225" i="4"/>
  <c r="D1226" i="4"/>
  <c r="D1227" i="4"/>
  <c r="D1228" i="4"/>
  <c r="D1229" i="4"/>
  <c r="D1230" i="4"/>
  <c r="D1231" i="4"/>
  <c r="D1232" i="4"/>
  <c r="D1233" i="4"/>
  <c r="D1234" i="4"/>
  <c r="D1235" i="4"/>
  <c r="D1236" i="4"/>
  <c r="D1237" i="4"/>
  <c r="D1238" i="4"/>
  <c r="D1239" i="4"/>
  <c r="D1240" i="4"/>
  <c r="D1241" i="4"/>
  <c r="D1242" i="4"/>
  <c r="D1243" i="4"/>
  <c r="D1244" i="4"/>
  <c r="D1245" i="4"/>
  <c r="D1246" i="4"/>
  <c r="D1247" i="4"/>
  <c r="D1248" i="4"/>
  <c r="D1249" i="4"/>
  <c r="D1250" i="4"/>
  <c r="D1251" i="4"/>
  <c r="D1252" i="4"/>
  <c r="D1253" i="4"/>
  <c r="D1254" i="4"/>
  <c r="D1255" i="4"/>
  <c r="D1256" i="4"/>
  <c r="D1257" i="4"/>
  <c r="D1258" i="4"/>
  <c r="D1259" i="4"/>
  <c r="D1260" i="4"/>
  <c r="D1261" i="4"/>
  <c r="D1262" i="4"/>
  <c r="D1263" i="4"/>
  <c r="D1264" i="4"/>
  <c r="D1265" i="4"/>
  <c r="D1266" i="4"/>
  <c r="D1267" i="4"/>
  <c r="D1268" i="4"/>
  <c r="D1269" i="4"/>
  <c r="D1270" i="4"/>
  <c r="D1271" i="4"/>
  <c r="D1272" i="4"/>
  <c r="D1273" i="4"/>
  <c r="D1274" i="4"/>
  <c r="D1275" i="4"/>
  <c r="D1276" i="4"/>
  <c r="D1277" i="4"/>
  <c r="D1278" i="4"/>
  <c r="D1279" i="4"/>
  <c r="D1280" i="4"/>
  <c r="D1281" i="4"/>
  <c r="D1282" i="4"/>
  <c r="D1283" i="4"/>
  <c r="D1284" i="4"/>
  <c r="D1285" i="4"/>
  <c r="D1286" i="4"/>
  <c r="D1287" i="4"/>
  <c r="D1288" i="4"/>
  <c r="D1289" i="4"/>
  <c r="D1290" i="4"/>
  <c r="D1291" i="4"/>
  <c r="D1292" i="4"/>
  <c r="D1293" i="4"/>
  <c r="D1294" i="4"/>
  <c r="D1295" i="4"/>
  <c r="D1296" i="4"/>
  <c r="D1297" i="4"/>
  <c r="D1298" i="4"/>
  <c r="D1299" i="4"/>
  <c r="D1300" i="4"/>
  <c r="D1301" i="4"/>
  <c r="D1302" i="4"/>
  <c r="D1303" i="4"/>
  <c r="D1304" i="4"/>
  <c r="D1305" i="4"/>
  <c r="D1306" i="4"/>
  <c r="D1307" i="4"/>
  <c r="D1308" i="4"/>
  <c r="D1309" i="4"/>
  <c r="D1310" i="4"/>
  <c r="D1311" i="4"/>
  <c r="D1312" i="4"/>
  <c r="D1313" i="4"/>
  <c r="D1314" i="4"/>
  <c r="D1315" i="4"/>
  <c r="D1316" i="4"/>
  <c r="D1317" i="4"/>
  <c r="D1318" i="4"/>
  <c r="D1319" i="4"/>
  <c r="D1320" i="4"/>
  <c r="D1321" i="4"/>
  <c r="D1322" i="4"/>
  <c r="D1323" i="4"/>
  <c r="D1324" i="4"/>
  <c r="D1325" i="4"/>
  <c r="D1326" i="4"/>
  <c r="D1327" i="4"/>
  <c r="D1328" i="4"/>
  <c r="D1329" i="4"/>
  <c r="D1330" i="4"/>
  <c r="D1331" i="4"/>
  <c r="D1332" i="4"/>
  <c r="D1333" i="4"/>
  <c r="D1334" i="4"/>
  <c r="D1335" i="4"/>
  <c r="D1336" i="4"/>
  <c r="D1337" i="4"/>
  <c r="D1338" i="4"/>
  <c r="D1339" i="4"/>
  <c r="D1340" i="4"/>
  <c r="D1341" i="4"/>
  <c r="D1342" i="4"/>
  <c r="D1343" i="4"/>
  <c r="D1344" i="4"/>
  <c r="D1345" i="4"/>
  <c r="D1346" i="4"/>
  <c r="D1347" i="4"/>
  <c r="D1348" i="4"/>
  <c r="D1349" i="4"/>
  <c r="D1350" i="4"/>
  <c r="D1351" i="4"/>
  <c r="D1352" i="4"/>
  <c r="D1353" i="4"/>
  <c r="D1354" i="4"/>
  <c r="D1355" i="4"/>
  <c r="D1356" i="4"/>
  <c r="D1357" i="4"/>
  <c r="D1358" i="4"/>
  <c r="D1359" i="4"/>
  <c r="D1360" i="4"/>
  <c r="D1361" i="4"/>
  <c r="D1362" i="4"/>
  <c r="D1363" i="4"/>
  <c r="D1364" i="4"/>
  <c r="D1365" i="4"/>
  <c r="D1366" i="4"/>
  <c r="D1367" i="4"/>
  <c r="D1368" i="4"/>
  <c r="D1369" i="4"/>
  <c r="D1370" i="4"/>
  <c r="D1371" i="4"/>
  <c r="D1372" i="4"/>
  <c r="D1373" i="4"/>
  <c r="D1374" i="4"/>
  <c r="D1375" i="4"/>
  <c r="D1376" i="4"/>
  <c r="D1377" i="4"/>
  <c r="D1378" i="4"/>
  <c r="D1379" i="4"/>
  <c r="D1380" i="4"/>
  <c r="D1381" i="4"/>
  <c r="D1382" i="4"/>
  <c r="D1383" i="4"/>
  <c r="D1384" i="4"/>
  <c r="D1385" i="4"/>
  <c r="D1386" i="4"/>
  <c r="D1387" i="4"/>
  <c r="D1388" i="4"/>
  <c r="D1389" i="4"/>
  <c r="D1390" i="4"/>
  <c r="D1391" i="4"/>
  <c r="D1392" i="4"/>
  <c r="D1393" i="4"/>
  <c r="D1394" i="4"/>
  <c r="D1395" i="4"/>
  <c r="D1396" i="4"/>
  <c r="D1397" i="4"/>
  <c r="D1398" i="4"/>
  <c r="D1399" i="4"/>
  <c r="D1400" i="4"/>
  <c r="D1401" i="4"/>
  <c r="D1402" i="4"/>
  <c r="D1403" i="4"/>
  <c r="D1404" i="4"/>
  <c r="D1405" i="4"/>
  <c r="D1406" i="4"/>
  <c r="D1407" i="4"/>
  <c r="D1408" i="4"/>
  <c r="D1409" i="4"/>
  <c r="D1410" i="4"/>
  <c r="D1411" i="4"/>
  <c r="D1412" i="4"/>
  <c r="D1413" i="4"/>
  <c r="D1414" i="4"/>
  <c r="D1415" i="4"/>
  <c r="D1416" i="4"/>
  <c r="D1417" i="4"/>
  <c r="D1418" i="4"/>
  <c r="D1419" i="4"/>
  <c r="D1420" i="4"/>
  <c r="D1421" i="4"/>
  <c r="D1422" i="4"/>
  <c r="D1423" i="4"/>
  <c r="D1424" i="4"/>
  <c r="D1425" i="4"/>
  <c r="D1426" i="4"/>
  <c r="D1427" i="4"/>
  <c r="D1428" i="4"/>
  <c r="D1429" i="4"/>
  <c r="E2" i="4"/>
  <c r="E3" i="4" s="1"/>
  <c r="E4" i="4" s="1"/>
  <c r="E5" i="4" s="1"/>
  <c r="E6" i="4" s="1"/>
  <c r="E7" i="4" s="1"/>
  <c r="E8" i="4" s="1"/>
  <c r="E9" i="4" s="1"/>
  <c r="E10" i="4" s="1"/>
  <c r="E11" i="4" s="1"/>
  <c r="E12" i="4" s="1"/>
  <c r="E13" i="4" s="1"/>
  <c r="E14" i="4" s="1"/>
  <c r="E15" i="4" s="1"/>
  <c r="E16" i="4" s="1"/>
  <c r="E17" i="4" s="1"/>
  <c r="E18" i="4" s="1"/>
  <c r="E19" i="4" s="1"/>
  <c r="E20" i="4" s="1"/>
  <c r="E21" i="4" s="1"/>
  <c r="E22" i="4" s="1"/>
  <c r="E23" i="4" s="1"/>
  <c r="E24" i="4" s="1"/>
  <c r="E25" i="4" s="1"/>
  <c r="E26" i="4" s="1"/>
  <c r="E27" i="4" s="1"/>
  <c r="E28" i="4" s="1"/>
  <c r="E29" i="4" s="1"/>
  <c r="E30" i="4" s="1"/>
  <c r="E31" i="4" s="1"/>
  <c r="E32" i="4" s="1"/>
  <c r="E33" i="4" s="1"/>
  <c r="E34" i="4" s="1"/>
  <c r="E35" i="4" s="1"/>
  <c r="E36" i="4" s="1"/>
  <c r="E37" i="4" s="1"/>
  <c r="E38" i="4" s="1"/>
  <c r="E39" i="4" s="1"/>
  <c r="E40" i="4" s="1"/>
  <c r="E41" i="4" s="1"/>
  <c r="E42" i="4" s="1"/>
  <c r="E43" i="4" s="1"/>
  <c r="E44" i="4" s="1"/>
  <c r="E45" i="4" s="1"/>
  <c r="E46" i="4" s="1"/>
  <c r="E47" i="4" s="1"/>
  <c r="E48" i="4" s="1"/>
  <c r="E49" i="4" s="1"/>
  <c r="E50" i="4" s="1"/>
  <c r="E51" i="4" s="1"/>
  <c r="E52" i="4" s="1"/>
  <c r="E53" i="4" s="1"/>
  <c r="E54" i="4" s="1"/>
  <c r="E55" i="4" s="1"/>
  <c r="E56" i="4" s="1"/>
  <c r="E57" i="4" s="1"/>
  <c r="E58" i="4" s="1"/>
  <c r="E59" i="4" s="1"/>
  <c r="E60" i="4" s="1"/>
  <c r="E61" i="4" s="1"/>
  <c r="E62" i="4" s="1"/>
  <c r="E63" i="4" s="1"/>
  <c r="E64" i="4" s="1"/>
  <c r="E65" i="4" s="1"/>
  <c r="E66" i="4" s="1"/>
  <c r="E67" i="4" s="1"/>
  <c r="E68" i="4" s="1"/>
  <c r="E69" i="4" s="1"/>
  <c r="E70" i="4" s="1"/>
  <c r="E71" i="4" s="1"/>
  <c r="E72" i="4" s="1"/>
  <c r="T73" i="6" s="1"/>
  <c r="S73" i="6" s="1"/>
  <c r="D2" i="4"/>
  <c r="E2" i="1"/>
  <c r="E3" i="1" s="1"/>
  <c r="D979" i="1"/>
  <c r="D980" i="1"/>
  <c r="D981" i="1"/>
  <c r="D982" i="1"/>
  <c r="D983" i="1"/>
  <c r="D984" i="1"/>
  <c r="D985" i="1"/>
  <c r="D986" i="1"/>
  <c r="D987" i="1"/>
  <c r="D988" i="1"/>
  <c r="D989" i="1"/>
  <c r="D990" i="1"/>
  <c r="D3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D154" i="1"/>
  <c r="D155" i="1"/>
  <c r="D156" i="1"/>
  <c r="D157" i="1"/>
  <c r="D158" i="1"/>
  <c r="D159" i="1"/>
  <c r="D160" i="1"/>
  <c r="D161" i="1"/>
  <c r="D162" i="1"/>
  <c r="D163" i="1"/>
  <c r="D164" i="1"/>
  <c r="D165" i="1"/>
  <c r="D166" i="1"/>
  <c r="D167" i="1"/>
  <c r="D168" i="1"/>
  <c r="D169" i="1"/>
  <c r="D170" i="1"/>
  <c r="D171" i="1"/>
  <c r="D172" i="1"/>
  <c r="D173" i="1"/>
  <c r="D174" i="1"/>
  <c r="D175" i="1"/>
  <c r="D176" i="1"/>
  <c r="D177" i="1"/>
  <c r="D178" i="1"/>
  <c r="D179" i="1"/>
  <c r="D180" i="1"/>
  <c r="D181" i="1"/>
  <c r="D182" i="1"/>
  <c r="D183" i="1"/>
  <c r="D184" i="1"/>
  <c r="D185" i="1"/>
  <c r="D186" i="1"/>
  <c r="D187" i="1"/>
  <c r="D188" i="1"/>
  <c r="D189" i="1"/>
  <c r="D190" i="1"/>
  <c r="D191" i="1"/>
  <c r="D192" i="1"/>
  <c r="D193" i="1"/>
  <c r="D194" i="1"/>
  <c r="D195" i="1"/>
  <c r="D196" i="1"/>
  <c r="D197" i="1"/>
  <c r="D198" i="1"/>
  <c r="D199" i="1"/>
  <c r="D200" i="1"/>
  <c r="D201" i="1"/>
  <c r="D202" i="1"/>
  <c r="D203" i="1"/>
  <c r="D204" i="1"/>
  <c r="D205" i="1"/>
  <c r="D206" i="1"/>
  <c r="D207" i="1"/>
  <c r="D208" i="1"/>
  <c r="D209" i="1"/>
  <c r="D210" i="1"/>
  <c r="D211" i="1"/>
  <c r="D212" i="1"/>
  <c r="D213" i="1"/>
  <c r="D214" i="1"/>
  <c r="D215" i="1"/>
  <c r="D216" i="1"/>
  <c r="D217" i="1"/>
  <c r="D218" i="1"/>
  <c r="D219" i="1"/>
  <c r="D220" i="1"/>
  <c r="D221" i="1"/>
  <c r="D222" i="1"/>
  <c r="D223" i="1"/>
  <c r="D224" i="1"/>
  <c r="D225" i="1"/>
  <c r="D226" i="1"/>
  <c r="D227" i="1"/>
  <c r="D228" i="1"/>
  <c r="D229" i="1"/>
  <c r="D230" i="1"/>
  <c r="D231" i="1"/>
  <c r="D232" i="1"/>
  <c r="D233" i="1"/>
  <c r="D234" i="1"/>
  <c r="D235" i="1"/>
  <c r="D236" i="1"/>
  <c r="D237" i="1"/>
  <c r="D238" i="1"/>
  <c r="D239" i="1"/>
  <c r="D240" i="1"/>
  <c r="D241" i="1"/>
  <c r="D242" i="1"/>
  <c r="D243" i="1"/>
  <c r="D244" i="1"/>
  <c r="D245" i="1"/>
  <c r="D246" i="1"/>
  <c r="D247" i="1"/>
  <c r="D248" i="1"/>
  <c r="D249" i="1"/>
  <c r="D250" i="1"/>
  <c r="D251" i="1"/>
  <c r="D252" i="1"/>
  <c r="D253" i="1"/>
  <c r="D254" i="1"/>
  <c r="D255" i="1"/>
  <c r="D256" i="1"/>
  <c r="D257" i="1"/>
  <c r="D258" i="1"/>
  <c r="D259" i="1"/>
  <c r="D260" i="1"/>
  <c r="D261" i="1"/>
  <c r="D262" i="1"/>
  <c r="D263" i="1"/>
  <c r="D264" i="1"/>
  <c r="D265" i="1"/>
  <c r="D266" i="1"/>
  <c r="D267" i="1"/>
  <c r="D268" i="1"/>
  <c r="D269" i="1"/>
  <c r="D270" i="1"/>
  <c r="D271" i="1"/>
  <c r="D272" i="1"/>
  <c r="D273" i="1"/>
  <c r="D274" i="1"/>
  <c r="D275" i="1"/>
  <c r="D276" i="1"/>
  <c r="D277" i="1"/>
  <c r="D278" i="1"/>
  <c r="D279" i="1"/>
  <c r="D280" i="1"/>
  <c r="D281" i="1"/>
  <c r="D282" i="1"/>
  <c r="D283" i="1"/>
  <c r="D284" i="1"/>
  <c r="D285" i="1"/>
  <c r="D286" i="1"/>
  <c r="D287" i="1"/>
  <c r="D288" i="1"/>
  <c r="D289" i="1"/>
  <c r="D290" i="1"/>
  <c r="D291" i="1"/>
  <c r="D292" i="1"/>
  <c r="D293" i="1"/>
  <c r="D294" i="1"/>
  <c r="D295" i="1"/>
  <c r="D296" i="1"/>
  <c r="D297" i="1"/>
  <c r="D298" i="1"/>
  <c r="D299" i="1"/>
  <c r="D300" i="1"/>
  <c r="D301" i="1"/>
  <c r="D302" i="1"/>
  <c r="D303" i="1"/>
  <c r="D304" i="1"/>
  <c r="D305" i="1"/>
  <c r="D306" i="1"/>
  <c r="D307" i="1"/>
  <c r="D308" i="1"/>
  <c r="D309" i="1"/>
  <c r="D310" i="1"/>
  <c r="D311" i="1"/>
  <c r="D312" i="1"/>
  <c r="D313" i="1"/>
  <c r="D314" i="1"/>
  <c r="D315" i="1"/>
  <c r="D316" i="1"/>
  <c r="D317" i="1"/>
  <c r="D318" i="1"/>
  <c r="D319" i="1"/>
  <c r="D320" i="1"/>
  <c r="D321" i="1"/>
  <c r="D322" i="1"/>
  <c r="D323" i="1"/>
  <c r="D324" i="1"/>
  <c r="D325" i="1"/>
  <c r="D326" i="1"/>
  <c r="D327" i="1"/>
  <c r="D328" i="1"/>
  <c r="D329" i="1"/>
  <c r="D330" i="1"/>
  <c r="D331" i="1"/>
  <c r="D332" i="1"/>
  <c r="D333" i="1"/>
  <c r="D334" i="1"/>
  <c r="D335" i="1"/>
  <c r="D336" i="1"/>
  <c r="D337" i="1"/>
  <c r="D338" i="1"/>
  <c r="D339" i="1"/>
  <c r="D340" i="1"/>
  <c r="D341" i="1"/>
  <c r="D342" i="1"/>
  <c r="D343" i="1"/>
  <c r="D344" i="1"/>
  <c r="D345" i="1"/>
  <c r="D346" i="1"/>
  <c r="D347" i="1"/>
  <c r="D348" i="1"/>
  <c r="D349" i="1"/>
  <c r="D350" i="1"/>
  <c r="D351" i="1"/>
  <c r="D352" i="1"/>
  <c r="D353" i="1"/>
  <c r="D354" i="1"/>
  <c r="D355" i="1"/>
  <c r="D356" i="1"/>
  <c r="D357" i="1"/>
  <c r="D358" i="1"/>
  <c r="D359" i="1"/>
  <c r="D360" i="1"/>
  <c r="D361" i="1"/>
  <c r="D362" i="1"/>
  <c r="D363" i="1"/>
  <c r="D364" i="1"/>
  <c r="D365" i="1"/>
  <c r="D366" i="1"/>
  <c r="D367" i="1"/>
  <c r="D368" i="1"/>
  <c r="D369" i="1"/>
  <c r="D370" i="1"/>
  <c r="D371" i="1"/>
  <c r="D372" i="1"/>
  <c r="D373" i="1"/>
  <c r="D374" i="1"/>
  <c r="D375" i="1"/>
  <c r="D376" i="1"/>
  <c r="D377" i="1"/>
  <c r="D378" i="1"/>
  <c r="D379" i="1"/>
  <c r="D380" i="1"/>
  <c r="D381" i="1"/>
  <c r="D382" i="1"/>
  <c r="D383" i="1"/>
  <c r="D384" i="1"/>
  <c r="D385" i="1"/>
  <c r="D386" i="1"/>
  <c r="D387" i="1"/>
  <c r="D388" i="1"/>
  <c r="D389" i="1"/>
  <c r="D390" i="1"/>
  <c r="D391" i="1"/>
  <c r="D392" i="1"/>
  <c r="D393" i="1"/>
  <c r="D394" i="1"/>
  <c r="D395" i="1"/>
  <c r="D396" i="1"/>
  <c r="D397" i="1"/>
  <c r="D398" i="1"/>
  <c r="D399" i="1"/>
  <c r="D400" i="1"/>
  <c r="D401" i="1"/>
  <c r="D402" i="1"/>
  <c r="D403" i="1"/>
  <c r="D404" i="1"/>
  <c r="D405" i="1"/>
  <c r="D406" i="1"/>
  <c r="D407" i="1"/>
  <c r="D408" i="1"/>
  <c r="D409" i="1"/>
  <c r="D410" i="1"/>
  <c r="D411" i="1"/>
  <c r="D412" i="1"/>
  <c r="D413" i="1"/>
  <c r="D414" i="1"/>
  <c r="D415" i="1"/>
  <c r="D416" i="1"/>
  <c r="D417" i="1"/>
  <c r="D418" i="1"/>
  <c r="D419" i="1"/>
  <c r="D420" i="1"/>
  <c r="D421" i="1"/>
  <c r="D422" i="1"/>
  <c r="D423" i="1"/>
  <c r="D424" i="1"/>
  <c r="D425" i="1"/>
  <c r="D426" i="1"/>
  <c r="D427" i="1"/>
  <c r="D428" i="1"/>
  <c r="D429" i="1"/>
  <c r="D430" i="1"/>
  <c r="D431" i="1"/>
  <c r="D432" i="1"/>
  <c r="D433" i="1"/>
  <c r="D434" i="1"/>
  <c r="D435" i="1"/>
  <c r="D436" i="1"/>
  <c r="D437" i="1"/>
  <c r="D438" i="1"/>
  <c r="D439" i="1"/>
  <c r="D440" i="1"/>
  <c r="D441" i="1"/>
  <c r="D442" i="1"/>
  <c r="D443" i="1"/>
  <c r="D444" i="1"/>
  <c r="D445" i="1"/>
  <c r="D446" i="1"/>
  <c r="D447" i="1"/>
  <c r="D448" i="1"/>
  <c r="D449" i="1"/>
  <c r="D450" i="1"/>
  <c r="D451" i="1"/>
  <c r="D452" i="1"/>
  <c r="D453" i="1"/>
  <c r="D454" i="1"/>
  <c r="D455" i="1"/>
  <c r="D456" i="1"/>
  <c r="D457" i="1"/>
  <c r="D458" i="1"/>
  <c r="D459" i="1"/>
  <c r="D460" i="1"/>
  <c r="D461" i="1"/>
  <c r="D462" i="1"/>
  <c r="D463" i="1"/>
  <c r="D464" i="1"/>
  <c r="D465" i="1"/>
  <c r="D466" i="1"/>
  <c r="D467" i="1"/>
  <c r="D468" i="1"/>
  <c r="D469" i="1"/>
  <c r="D470" i="1"/>
  <c r="D471" i="1"/>
  <c r="D472" i="1"/>
  <c r="D473" i="1"/>
  <c r="D474" i="1"/>
  <c r="D475" i="1"/>
  <c r="D476" i="1"/>
  <c r="D477" i="1"/>
  <c r="D478" i="1"/>
  <c r="D479" i="1"/>
  <c r="D480" i="1"/>
  <c r="D481" i="1"/>
  <c r="D482" i="1"/>
  <c r="D483" i="1"/>
  <c r="D484" i="1"/>
  <c r="D485" i="1"/>
  <c r="D486" i="1"/>
  <c r="D487" i="1"/>
  <c r="D488" i="1"/>
  <c r="D489" i="1"/>
  <c r="D490" i="1"/>
  <c r="D491" i="1"/>
  <c r="D492" i="1"/>
  <c r="D493" i="1"/>
  <c r="D494" i="1"/>
  <c r="D495" i="1"/>
  <c r="D496" i="1"/>
  <c r="D497" i="1"/>
  <c r="D498" i="1"/>
  <c r="D499" i="1"/>
  <c r="D500" i="1"/>
  <c r="D501" i="1"/>
  <c r="D502" i="1"/>
  <c r="D503" i="1"/>
  <c r="D504" i="1"/>
  <c r="D505" i="1"/>
  <c r="D506" i="1"/>
  <c r="D507" i="1"/>
  <c r="D508" i="1"/>
  <c r="D509" i="1"/>
  <c r="D510" i="1"/>
  <c r="D511" i="1"/>
  <c r="D512" i="1"/>
  <c r="D513" i="1"/>
  <c r="D514" i="1"/>
  <c r="D515" i="1"/>
  <c r="D516" i="1"/>
  <c r="D517" i="1"/>
  <c r="D518" i="1"/>
  <c r="D519" i="1"/>
  <c r="D520" i="1"/>
  <c r="D521" i="1"/>
  <c r="D522" i="1"/>
  <c r="D523" i="1"/>
  <c r="D524" i="1"/>
  <c r="D525" i="1"/>
  <c r="D526" i="1"/>
  <c r="D527" i="1"/>
  <c r="D528" i="1"/>
  <c r="D529" i="1"/>
  <c r="D530" i="1"/>
  <c r="D531" i="1"/>
  <c r="D532" i="1"/>
  <c r="D533" i="1"/>
  <c r="D534" i="1"/>
  <c r="D535" i="1"/>
  <c r="D536" i="1"/>
  <c r="D537" i="1"/>
  <c r="D538" i="1"/>
  <c r="D539" i="1"/>
  <c r="D540" i="1"/>
  <c r="D541" i="1"/>
  <c r="D542" i="1"/>
  <c r="D543" i="1"/>
  <c r="D544" i="1"/>
  <c r="D545" i="1"/>
  <c r="D546" i="1"/>
  <c r="D547" i="1"/>
  <c r="D548" i="1"/>
  <c r="D549" i="1"/>
  <c r="D550" i="1"/>
  <c r="D551" i="1"/>
  <c r="D552" i="1"/>
  <c r="D553" i="1"/>
  <c r="D554" i="1"/>
  <c r="D555" i="1"/>
  <c r="D556" i="1"/>
  <c r="D557" i="1"/>
  <c r="D558" i="1"/>
  <c r="D559" i="1"/>
  <c r="D560" i="1"/>
  <c r="D561" i="1"/>
  <c r="D562" i="1"/>
  <c r="D563" i="1"/>
  <c r="D564" i="1"/>
  <c r="D565" i="1"/>
  <c r="D566" i="1"/>
  <c r="D567" i="1"/>
  <c r="D568" i="1"/>
  <c r="D569" i="1"/>
  <c r="D570" i="1"/>
  <c r="D571" i="1"/>
  <c r="D572" i="1"/>
  <c r="D573" i="1"/>
  <c r="D574" i="1"/>
  <c r="D575" i="1"/>
  <c r="D576" i="1"/>
  <c r="D577" i="1"/>
  <c r="D578" i="1"/>
  <c r="D579" i="1"/>
  <c r="D580" i="1"/>
  <c r="D581" i="1"/>
  <c r="D582" i="1"/>
  <c r="D583" i="1"/>
  <c r="D584" i="1"/>
  <c r="D585" i="1"/>
  <c r="D586" i="1"/>
  <c r="D587" i="1"/>
  <c r="D588" i="1"/>
  <c r="D589" i="1"/>
  <c r="D590" i="1"/>
  <c r="D591" i="1"/>
  <c r="D592" i="1"/>
  <c r="D593" i="1"/>
  <c r="D594" i="1"/>
  <c r="D595" i="1"/>
  <c r="D596" i="1"/>
  <c r="D597" i="1"/>
  <c r="D598" i="1"/>
  <c r="D599" i="1"/>
  <c r="D600" i="1"/>
  <c r="D601" i="1"/>
  <c r="D602" i="1"/>
  <c r="D603" i="1"/>
  <c r="D604" i="1"/>
  <c r="D605" i="1"/>
  <c r="D606" i="1"/>
  <c r="D607" i="1"/>
  <c r="D608" i="1"/>
  <c r="D609" i="1"/>
  <c r="D610" i="1"/>
  <c r="D611" i="1"/>
  <c r="D612" i="1"/>
  <c r="D613" i="1"/>
  <c r="D614" i="1"/>
  <c r="D615" i="1"/>
  <c r="D616" i="1"/>
  <c r="D617" i="1"/>
  <c r="D618" i="1"/>
  <c r="D619" i="1"/>
  <c r="D620" i="1"/>
  <c r="D621" i="1"/>
  <c r="D622" i="1"/>
  <c r="D623" i="1"/>
  <c r="D624" i="1"/>
  <c r="D625" i="1"/>
  <c r="D626" i="1"/>
  <c r="D627" i="1"/>
  <c r="D628" i="1"/>
  <c r="D629" i="1"/>
  <c r="D630" i="1"/>
  <c r="D631" i="1"/>
  <c r="D632" i="1"/>
  <c r="D633" i="1"/>
  <c r="D634" i="1"/>
  <c r="D635" i="1"/>
  <c r="D636" i="1"/>
  <c r="D637" i="1"/>
  <c r="D638" i="1"/>
  <c r="D639" i="1"/>
  <c r="D640" i="1"/>
  <c r="D641" i="1"/>
  <c r="D642" i="1"/>
  <c r="D643" i="1"/>
  <c r="D644" i="1"/>
  <c r="D645" i="1"/>
  <c r="D646" i="1"/>
  <c r="D647" i="1"/>
  <c r="D648" i="1"/>
  <c r="D649" i="1"/>
  <c r="D650" i="1"/>
  <c r="D651" i="1"/>
  <c r="D652" i="1"/>
  <c r="D653" i="1"/>
  <c r="D654" i="1"/>
  <c r="D655" i="1"/>
  <c r="D656" i="1"/>
  <c r="D657" i="1"/>
  <c r="D658" i="1"/>
  <c r="D659" i="1"/>
  <c r="D660" i="1"/>
  <c r="D661" i="1"/>
  <c r="D662" i="1"/>
  <c r="D663" i="1"/>
  <c r="D664" i="1"/>
  <c r="D665" i="1"/>
  <c r="D666" i="1"/>
  <c r="D667" i="1"/>
  <c r="D668" i="1"/>
  <c r="D669" i="1"/>
  <c r="D670" i="1"/>
  <c r="D671" i="1"/>
  <c r="D672" i="1"/>
  <c r="D673" i="1"/>
  <c r="D674" i="1"/>
  <c r="D675" i="1"/>
  <c r="D676" i="1"/>
  <c r="D677" i="1"/>
  <c r="D678" i="1"/>
  <c r="D679" i="1"/>
  <c r="D680" i="1"/>
  <c r="D681" i="1"/>
  <c r="D682" i="1"/>
  <c r="D683" i="1"/>
  <c r="D684" i="1"/>
  <c r="D685" i="1"/>
  <c r="D686" i="1"/>
  <c r="D687" i="1"/>
  <c r="D688" i="1"/>
  <c r="D689" i="1"/>
  <c r="D690" i="1"/>
  <c r="D691" i="1"/>
  <c r="D692" i="1"/>
  <c r="D693" i="1"/>
  <c r="D694" i="1"/>
  <c r="D695" i="1"/>
  <c r="D696" i="1"/>
  <c r="D697" i="1"/>
  <c r="D698" i="1"/>
  <c r="D699" i="1"/>
  <c r="D700" i="1"/>
  <c r="D701" i="1"/>
  <c r="D702" i="1"/>
  <c r="D703" i="1"/>
  <c r="D704" i="1"/>
  <c r="D705" i="1"/>
  <c r="D706" i="1"/>
  <c r="D707" i="1"/>
  <c r="D708" i="1"/>
  <c r="D709" i="1"/>
  <c r="D710" i="1"/>
  <c r="D711" i="1"/>
  <c r="D712" i="1"/>
  <c r="D713" i="1"/>
  <c r="D714" i="1"/>
  <c r="D715" i="1"/>
  <c r="D716" i="1"/>
  <c r="D717" i="1"/>
  <c r="D718" i="1"/>
  <c r="D719" i="1"/>
  <c r="D720" i="1"/>
  <c r="D721" i="1"/>
  <c r="D722" i="1"/>
  <c r="D723" i="1"/>
  <c r="D724" i="1"/>
  <c r="D725" i="1"/>
  <c r="D726" i="1"/>
  <c r="D727" i="1"/>
  <c r="D728" i="1"/>
  <c r="D729" i="1"/>
  <c r="D730" i="1"/>
  <c r="D731" i="1"/>
  <c r="D732" i="1"/>
  <c r="D733" i="1"/>
  <c r="D734" i="1"/>
  <c r="D735" i="1"/>
  <c r="D736" i="1"/>
  <c r="D737" i="1"/>
  <c r="D738" i="1"/>
  <c r="D739" i="1"/>
  <c r="D740" i="1"/>
  <c r="D741" i="1"/>
  <c r="D742" i="1"/>
  <c r="D743" i="1"/>
  <c r="D744" i="1"/>
  <c r="D745" i="1"/>
  <c r="D746" i="1"/>
  <c r="D747" i="1"/>
  <c r="D748" i="1"/>
  <c r="D749" i="1"/>
  <c r="D750" i="1"/>
  <c r="D751" i="1"/>
  <c r="D752" i="1"/>
  <c r="D753" i="1"/>
  <c r="D754" i="1"/>
  <c r="D755" i="1"/>
  <c r="D756" i="1"/>
  <c r="D757" i="1"/>
  <c r="D758" i="1"/>
  <c r="D759" i="1"/>
  <c r="D760" i="1"/>
  <c r="D761" i="1"/>
  <c r="D762" i="1"/>
  <c r="D763" i="1"/>
  <c r="D764" i="1"/>
  <c r="D765" i="1"/>
  <c r="D766" i="1"/>
  <c r="D767" i="1"/>
  <c r="D768" i="1"/>
  <c r="D769" i="1"/>
  <c r="D770" i="1"/>
  <c r="D771" i="1"/>
  <c r="D772" i="1"/>
  <c r="D773" i="1"/>
  <c r="D774" i="1"/>
  <c r="D775" i="1"/>
  <c r="D776" i="1"/>
  <c r="D777" i="1"/>
  <c r="D778" i="1"/>
  <c r="D779" i="1"/>
  <c r="D780" i="1"/>
  <c r="D781" i="1"/>
  <c r="D782" i="1"/>
  <c r="D783" i="1"/>
  <c r="D784" i="1"/>
  <c r="D785" i="1"/>
  <c r="D786" i="1"/>
  <c r="D787" i="1"/>
  <c r="D788" i="1"/>
  <c r="D789" i="1"/>
  <c r="D790" i="1"/>
  <c r="D791" i="1"/>
  <c r="D792" i="1"/>
  <c r="D793" i="1"/>
  <c r="D794" i="1"/>
  <c r="D795" i="1"/>
  <c r="D796" i="1"/>
  <c r="D797" i="1"/>
  <c r="D798" i="1"/>
  <c r="D799" i="1"/>
  <c r="D800" i="1"/>
  <c r="D801" i="1"/>
  <c r="D802" i="1"/>
  <c r="D803" i="1"/>
  <c r="D804" i="1"/>
  <c r="D805" i="1"/>
  <c r="D806" i="1"/>
  <c r="D807" i="1"/>
  <c r="D808" i="1"/>
  <c r="D809" i="1"/>
  <c r="D810" i="1"/>
  <c r="D811" i="1"/>
  <c r="D812" i="1"/>
  <c r="D813" i="1"/>
  <c r="D814" i="1"/>
  <c r="D815" i="1"/>
  <c r="D816" i="1"/>
  <c r="D817" i="1"/>
  <c r="D818" i="1"/>
  <c r="D819" i="1"/>
  <c r="D820" i="1"/>
  <c r="D821" i="1"/>
  <c r="D822" i="1"/>
  <c r="D823" i="1"/>
  <c r="D824" i="1"/>
  <c r="D825" i="1"/>
  <c r="D826" i="1"/>
  <c r="D827" i="1"/>
  <c r="D828" i="1"/>
  <c r="D829" i="1"/>
  <c r="D830" i="1"/>
  <c r="D831" i="1"/>
  <c r="D832" i="1"/>
  <c r="D833" i="1"/>
  <c r="D834" i="1"/>
  <c r="D835" i="1"/>
  <c r="D836" i="1"/>
  <c r="D837" i="1"/>
  <c r="D838" i="1"/>
  <c r="D839" i="1"/>
  <c r="D840" i="1"/>
  <c r="D841" i="1"/>
  <c r="D842" i="1"/>
  <c r="D843" i="1"/>
  <c r="D844" i="1"/>
  <c r="D845" i="1"/>
  <c r="D846" i="1"/>
  <c r="D847" i="1"/>
  <c r="D848" i="1"/>
  <c r="D849" i="1"/>
  <c r="D850" i="1"/>
  <c r="D851" i="1"/>
  <c r="D852" i="1"/>
  <c r="D853" i="1"/>
  <c r="D854" i="1"/>
  <c r="D855" i="1"/>
  <c r="D856" i="1"/>
  <c r="D857" i="1"/>
  <c r="D858" i="1"/>
  <c r="D859" i="1"/>
  <c r="D860" i="1"/>
  <c r="D861" i="1"/>
  <c r="D862" i="1"/>
  <c r="D863" i="1"/>
  <c r="D864" i="1"/>
  <c r="D865" i="1"/>
  <c r="D866" i="1"/>
  <c r="D867" i="1"/>
  <c r="D868" i="1"/>
  <c r="D869" i="1"/>
  <c r="D870" i="1"/>
  <c r="D871" i="1"/>
  <c r="D872" i="1"/>
  <c r="D873" i="1"/>
  <c r="D874" i="1"/>
  <c r="D875" i="1"/>
  <c r="D876" i="1"/>
  <c r="D877" i="1"/>
  <c r="D878" i="1"/>
  <c r="D879" i="1"/>
  <c r="D880" i="1"/>
  <c r="D881" i="1"/>
  <c r="D882" i="1"/>
  <c r="D883" i="1"/>
  <c r="D884" i="1"/>
  <c r="D885" i="1"/>
  <c r="D886" i="1"/>
  <c r="D887" i="1"/>
  <c r="D888" i="1"/>
  <c r="D889" i="1"/>
  <c r="D890" i="1"/>
  <c r="D891" i="1"/>
  <c r="D892" i="1"/>
  <c r="D893" i="1"/>
  <c r="D894" i="1"/>
  <c r="D895" i="1"/>
  <c r="D896" i="1"/>
  <c r="D897" i="1"/>
  <c r="D898" i="1"/>
  <c r="D899" i="1"/>
  <c r="D900" i="1"/>
  <c r="D901" i="1"/>
  <c r="D902" i="1"/>
  <c r="D903" i="1"/>
  <c r="D904" i="1"/>
  <c r="D905" i="1"/>
  <c r="D906" i="1"/>
  <c r="D907" i="1"/>
  <c r="D908" i="1"/>
  <c r="D909" i="1"/>
  <c r="D910" i="1"/>
  <c r="D911" i="1"/>
  <c r="D912" i="1"/>
  <c r="D913" i="1"/>
  <c r="D914" i="1"/>
  <c r="D915" i="1"/>
  <c r="D916" i="1"/>
  <c r="D917" i="1"/>
  <c r="D918" i="1"/>
  <c r="D919" i="1"/>
  <c r="D920" i="1"/>
  <c r="D921" i="1"/>
  <c r="D922" i="1"/>
  <c r="D923" i="1"/>
  <c r="D924" i="1"/>
  <c r="D925" i="1"/>
  <c r="D926" i="1"/>
  <c r="D927" i="1"/>
  <c r="D928" i="1"/>
  <c r="D929" i="1"/>
  <c r="D930" i="1"/>
  <c r="D931" i="1"/>
  <c r="D932" i="1"/>
  <c r="D933" i="1"/>
  <c r="D934" i="1"/>
  <c r="D935" i="1"/>
  <c r="D936" i="1"/>
  <c r="D937" i="1"/>
  <c r="D938" i="1"/>
  <c r="D939" i="1"/>
  <c r="D940" i="1"/>
  <c r="D941" i="1"/>
  <c r="D942" i="1"/>
  <c r="D943" i="1"/>
  <c r="D944" i="1"/>
  <c r="D945" i="1"/>
  <c r="D946" i="1"/>
  <c r="D947" i="1"/>
  <c r="D948" i="1"/>
  <c r="D949" i="1"/>
  <c r="D950" i="1"/>
  <c r="D951" i="1"/>
  <c r="D952" i="1"/>
  <c r="D953" i="1"/>
  <c r="D954" i="1"/>
  <c r="D955" i="1"/>
  <c r="D956" i="1"/>
  <c r="D957" i="1"/>
  <c r="D958" i="1"/>
  <c r="D959" i="1"/>
  <c r="D960" i="1"/>
  <c r="D961" i="1"/>
  <c r="D962" i="1"/>
  <c r="D963" i="1"/>
  <c r="D964" i="1"/>
  <c r="D965" i="1"/>
  <c r="D966" i="1"/>
  <c r="D967" i="1"/>
  <c r="D968" i="1"/>
  <c r="D969" i="1"/>
  <c r="D970" i="1"/>
  <c r="D971" i="1"/>
  <c r="D972" i="1"/>
  <c r="D973" i="1"/>
  <c r="D974" i="1"/>
  <c r="D975" i="1"/>
  <c r="D976" i="1"/>
  <c r="D977" i="1"/>
  <c r="D978" i="1"/>
  <c r="D2" i="1"/>
  <c r="G40" i="5"/>
  <c r="G25" i="4"/>
  <c r="F60" i="4"/>
  <c r="F35" i="5"/>
  <c r="G45" i="5"/>
  <c r="G15" i="4"/>
  <c r="F6" i="4"/>
  <c r="F2" i="4"/>
  <c r="G48" i="5"/>
  <c r="G13" i="4"/>
  <c r="F5" i="4"/>
  <c r="F51" i="5"/>
  <c r="G14" i="5"/>
  <c r="G62" i="4"/>
  <c r="F39" i="4"/>
  <c r="F33" i="5"/>
  <c r="F20" i="5"/>
  <c r="G7" i="5"/>
  <c r="G23" i="4"/>
  <c r="F71" i="4"/>
  <c r="F21" i="5"/>
  <c r="G9" i="4"/>
  <c r="G49" i="4"/>
  <c r="G31" i="4"/>
  <c r="G35" i="4"/>
  <c r="G6" i="4"/>
  <c r="F59" i="4"/>
  <c r="F65" i="4"/>
  <c r="G2" i="4"/>
  <c r="G61" i="4"/>
  <c r="F31" i="4"/>
  <c r="G9" i="5"/>
  <c r="F7" i="4"/>
  <c r="G10" i="5"/>
  <c r="F30" i="4"/>
  <c r="G25" i="5"/>
  <c r="F29" i="4"/>
  <c r="G42" i="5"/>
  <c r="F54" i="4"/>
  <c r="F48" i="5"/>
  <c r="G41" i="4"/>
  <c r="F30" i="5"/>
  <c r="F49" i="4"/>
  <c r="G39" i="4"/>
  <c r="F3" i="1"/>
  <c r="F62" i="4"/>
  <c r="F36" i="5"/>
  <c r="F18" i="4"/>
  <c r="G48" i="4"/>
  <c r="G26" i="5"/>
  <c r="F15" i="5"/>
  <c r="F41" i="4"/>
  <c r="G43" i="4"/>
  <c r="F32" i="5"/>
  <c r="F52" i="4"/>
  <c r="G43" i="5"/>
  <c r="F57" i="4"/>
  <c r="G40" i="4"/>
  <c r="G3" i="4"/>
  <c r="F45" i="5"/>
  <c r="F32" i="4"/>
  <c r="F27" i="4"/>
  <c r="F25" i="5"/>
  <c r="F2" i="1"/>
  <c r="F3" i="5"/>
  <c r="F25" i="4"/>
  <c r="G15" i="5"/>
  <c r="G57" i="4"/>
  <c r="G67" i="4"/>
  <c r="F34" i="5"/>
  <c r="F21" i="4"/>
  <c r="F20" i="4"/>
  <c r="G32" i="5"/>
  <c r="F19" i="5"/>
  <c r="G28" i="5"/>
  <c r="G20" i="4"/>
  <c r="G29" i="5"/>
  <c r="F27" i="5"/>
  <c r="G37" i="5"/>
  <c r="G69" i="4"/>
  <c r="F69" i="4"/>
  <c r="F18" i="5"/>
  <c r="G17" i="5"/>
  <c r="G46" i="4"/>
  <c r="F17" i="4"/>
  <c r="F43" i="5"/>
  <c r="G6" i="5"/>
  <c r="G33" i="4"/>
  <c r="F16" i="4"/>
  <c r="F42" i="5"/>
  <c r="G33" i="5"/>
  <c r="G71" i="4"/>
  <c r="F50" i="4"/>
  <c r="F47" i="5"/>
  <c r="F13" i="5"/>
  <c r="G47" i="5"/>
  <c r="G24" i="4"/>
  <c r="F9" i="4"/>
  <c r="F9" i="5"/>
  <c r="F28" i="4"/>
  <c r="F36" i="4"/>
  <c r="G7" i="4"/>
  <c r="G37" i="4"/>
  <c r="F38" i="4"/>
  <c r="F48" i="4"/>
  <c r="F13" i="4"/>
  <c r="F37" i="4"/>
  <c r="G16" i="4"/>
  <c r="F41" i="5"/>
  <c r="G38" i="4"/>
  <c r="F44" i="5"/>
  <c r="G55" i="4"/>
  <c r="F26" i="5"/>
  <c r="G54" i="4"/>
  <c r="F31" i="5"/>
  <c r="G64" i="4"/>
  <c r="F6" i="5"/>
  <c r="G34" i="5"/>
  <c r="F55" i="4"/>
  <c r="F70" i="4"/>
  <c r="G50" i="4"/>
  <c r="F14" i="5"/>
  <c r="F12" i="5"/>
  <c r="F35" i="4"/>
  <c r="G39" i="5"/>
  <c r="F37" i="5"/>
  <c r="F10" i="4"/>
  <c r="G63" i="4"/>
  <c r="G50" i="5"/>
  <c r="F24" i="5"/>
  <c r="G66" i="4"/>
  <c r="F33" i="4"/>
  <c r="G58" i="4"/>
  <c r="G13" i="5"/>
  <c r="G35" i="5"/>
  <c r="F10" i="5"/>
  <c r="F56" i="4"/>
  <c r="G56" i="4"/>
  <c r="G19" i="4"/>
  <c r="G24" i="5"/>
  <c r="F51" i="4"/>
  <c r="G4" i="5"/>
  <c r="G27" i="5"/>
  <c r="F5" i="5"/>
  <c r="G3" i="5"/>
  <c r="F46" i="5"/>
  <c r="F42" i="4"/>
  <c r="G10" i="4"/>
  <c r="G21" i="4"/>
  <c r="G5" i="5"/>
  <c r="F44" i="4"/>
  <c r="G41" i="5"/>
  <c r="F63" i="4"/>
  <c r="G22" i="5"/>
  <c r="F64" i="4"/>
  <c r="F38" i="5"/>
  <c r="G59" i="4"/>
  <c r="F3" i="4"/>
  <c r="F24" i="4"/>
  <c r="G12" i="5"/>
  <c r="G36" i="4"/>
  <c r="F4" i="4"/>
  <c r="G2" i="1"/>
  <c r="F7" i="5"/>
  <c r="G12" i="4"/>
  <c r="F19" i="4"/>
  <c r="F45" i="4"/>
  <c r="G20" i="5"/>
  <c r="G52" i="4"/>
  <c r="F15" i="4"/>
  <c r="F23" i="5"/>
  <c r="F11" i="5"/>
  <c r="G21" i="5"/>
  <c r="G53" i="4"/>
  <c r="F47" i="4"/>
  <c r="F17" i="5"/>
  <c r="G60" i="4"/>
  <c r="G68" i="4"/>
  <c r="G49" i="5"/>
  <c r="F16" i="5"/>
  <c r="F22" i="4"/>
  <c r="G14" i="4"/>
  <c r="G18" i="4"/>
  <c r="G45" i="4"/>
  <c r="G31" i="5"/>
  <c r="G11" i="5"/>
  <c r="BE3" i="6"/>
  <c r="BG3" i="6" s="1"/>
  <c r="G8" i="5"/>
  <c r="G28" i="4"/>
  <c r="F67" i="4"/>
  <c r="G3" i="1"/>
  <c r="G44" i="5"/>
  <c r="G26" i="4"/>
  <c r="F68" i="4"/>
  <c r="G29" i="4"/>
  <c r="G16" i="5"/>
  <c r="G44" i="4"/>
  <c r="F12" i="4"/>
  <c r="F2" i="5"/>
  <c r="G52" i="5"/>
  <c r="G34" i="4"/>
  <c r="F26" i="4"/>
  <c r="F4" i="5"/>
  <c r="F40" i="5"/>
  <c r="G38" i="5"/>
  <c r="G22" i="4"/>
  <c r="F58" i="4"/>
  <c r="F28" i="5"/>
  <c r="G30" i="4"/>
  <c r="G70" i="4"/>
  <c r="G27" i="4"/>
  <c r="G23" i="5"/>
  <c r="F8" i="5"/>
  <c r="G72" i="4"/>
  <c r="F43" i="4"/>
  <c r="G8" i="4"/>
  <c r="G17" i="4"/>
  <c r="G32" i="4"/>
  <c r="G47" i="4"/>
  <c r="G18" i="5"/>
  <c r="F52" i="5"/>
  <c r="F40" i="4"/>
  <c r="G42" i="4"/>
  <c r="F22" i="5"/>
  <c r="F66" i="4"/>
  <c r="F14" i="4"/>
  <c r="G30" i="5"/>
  <c r="F23" i="4"/>
  <c r="F29" i="5"/>
  <c r="F53" i="4"/>
  <c r="G65" i="4"/>
  <c r="G19" i="5"/>
  <c r="F50" i="5"/>
  <c r="F46" i="4"/>
  <c r="G4" i="4"/>
  <c r="G46" i="5"/>
  <c r="F61" i="4"/>
  <c r="G36" i="5"/>
  <c r="F72" i="4"/>
  <c r="F49" i="5"/>
  <c r="F34" i="4"/>
  <c r="F11" i="4"/>
  <c r="G11" i="4"/>
  <c r="F39" i="5"/>
  <c r="G2" i="5"/>
  <c r="G5" i="4"/>
  <c r="G51" i="5"/>
  <c r="F8" i="4"/>
  <c r="G51" i="4"/>
  <c r="AI23" i="6" l="1"/>
  <c r="AI15" i="6"/>
  <c r="AI9" i="6"/>
  <c r="T3" i="6"/>
  <c r="AI25" i="6"/>
  <c r="T54" i="6"/>
  <c r="AI24" i="6"/>
  <c r="AI40" i="6"/>
  <c r="AI8" i="6"/>
  <c r="AI39" i="6"/>
  <c r="AI7" i="6"/>
  <c r="AI41" i="6"/>
  <c r="AI31" i="6"/>
  <c r="AI49" i="6"/>
  <c r="AH49" i="6" s="1"/>
  <c r="AI42" i="6"/>
  <c r="AI26" i="6"/>
  <c r="AI10" i="6"/>
  <c r="T6" i="6"/>
  <c r="AI34" i="6"/>
  <c r="AI18" i="6"/>
  <c r="AI52" i="6"/>
  <c r="AH52" i="6" s="1"/>
  <c r="T59" i="6"/>
  <c r="S59" i="6" s="1"/>
  <c r="AI33" i="6"/>
  <c r="AI17" i="6"/>
  <c r="AI51" i="6"/>
  <c r="AH51" i="6" s="1"/>
  <c r="T58" i="6"/>
  <c r="S58" i="6" s="1"/>
  <c r="AI32" i="6"/>
  <c r="AI16" i="6"/>
  <c r="AI50" i="6"/>
  <c r="AH50" i="6" s="1"/>
  <c r="T49" i="6"/>
  <c r="AI38" i="6"/>
  <c r="AI30" i="6"/>
  <c r="AI22" i="6"/>
  <c r="AI14" i="6"/>
  <c r="AI6" i="6"/>
  <c r="AI48" i="6"/>
  <c r="AH48" i="6" s="1"/>
  <c r="T38" i="6"/>
  <c r="AI3" i="6"/>
  <c r="AI37" i="6"/>
  <c r="AI29" i="6"/>
  <c r="AI21" i="6"/>
  <c r="AI13" i="6"/>
  <c r="AI5" i="6"/>
  <c r="AI47" i="6"/>
  <c r="AH47" i="6" s="1"/>
  <c r="T25" i="6"/>
  <c r="AI44" i="6"/>
  <c r="AI36" i="6"/>
  <c r="AI28" i="6"/>
  <c r="AI20" i="6"/>
  <c r="AI12" i="6"/>
  <c r="AI4" i="6"/>
  <c r="AI46" i="6"/>
  <c r="AH46" i="6" s="1"/>
  <c r="T22" i="6"/>
  <c r="AI43" i="6"/>
  <c r="AI35" i="6"/>
  <c r="AI27" i="6"/>
  <c r="AI19" i="6"/>
  <c r="AI11" i="6"/>
  <c r="AI45" i="6"/>
  <c r="AH45" i="6" s="1"/>
  <c r="AS12" i="6"/>
  <c r="AS32" i="6"/>
  <c r="AS30" i="6"/>
  <c r="AJ6" i="6"/>
  <c r="AS16" i="6"/>
  <c r="AS14" i="6"/>
  <c r="AJ13" i="6"/>
  <c r="AS23" i="6"/>
  <c r="AS37" i="6"/>
  <c r="AS44" i="6"/>
  <c r="AS28" i="6"/>
  <c r="AS31" i="6"/>
  <c r="AJ15" i="6"/>
  <c r="AJ9" i="6"/>
  <c r="AS24" i="6"/>
  <c r="AJ17" i="6"/>
  <c r="AS50" i="6"/>
  <c r="AS29" i="6"/>
  <c r="AJ4" i="6"/>
  <c r="AS42" i="6"/>
  <c r="AS5" i="6"/>
  <c r="AS52" i="6"/>
  <c r="AS47" i="6"/>
  <c r="AJ33" i="6"/>
  <c r="AJ31" i="6"/>
  <c r="AJ10" i="6"/>
  <c r="AJ22" i="6"/>
  <c r="AJ29" i="6"/>
  <c r="AJ18" i="6"/>
  <c r="AJ20" i="6"/>
  <c r="AS35" i="6"/>
  <c r="AS48" i="6"/>
  <c r="AS8" i="6"/>
  <c r="AS39" i="6"/>
  <c r="AS22" i="6"/>
  <c r="AS33" i="6"/>
  <c r="AJ26" i="6"/>
  <c r="AJ23" i="6"/>
  <c r="AJ49" i="6"/>
  <c r="AJ14" i="6"/>
  <c r="AJ21" i="6"/>
  <c r="AJ41" i="6"/>
  <c r="AJ12" i="6"/>
  <c r="AS6" i="6"/>
  <c r="AS25" i="6"/>
  <c r="AJ25" i="6"/>
  <c r="AJ7" i="6"/>
  <c r="AJ48" i="6"/>
  <c r="AJ34" i="6"/>
  <c r="AJ5" i="6"/>
  <c r="AJ24" i="6"/>
  <c r="AS3" i="6"/>
  <c r="AU3" i="6" s="1"/>
  <c r="AS51" i="6"/>
  <c r="AS43" i="6"/>
  <c r="AS34" i="6"/>
  <c r="AS15" i="6"/>
  <c r="AS53" i="6"/>
  <c r="AS21" i="6"/>
  <c r="AJ40" i="6"/>
  <c r="AJ51" i="6"/>
  <c r="AJ16" i="6"/>
  <c r="AJ32" i="6"/>
  <c r="AJ43" i="6"/>
  <c r="AJ52" i="6"/>
  <c r="AJ3" i="6"/>
  <c r="AS20" i="6"/>
  <c r="AS27" i="6"/>
  <c r="AS26" i="6"/>
  <c r="AS7" i="6"/>
  <c r="AS49" i="6"/>
  <c r="AS17" i="6"/>
  <c r="AJ8" i="6"/>
  <c r="AJ35" i="6"/>
  <c r="AJ46" i="6"/>
  <c r="AJ53" i="6"/>
  <c r="AJ27" i="6"/>
  <c r="AJ44" i="6"/>
  <c r="AS19" i="6"/>
  <c r="AS11" i="6"/>
  <c r="AS18" i="6"/>
  <c r="AS46" i="6"/>
  <c r="AS45" i="6"/>
  <c r="AS13" i="6"/>
  <c r="AJ47" i="6"/>
  <c r="AJ11" i="6"/>
  <c r="AJ38" i="6"/>
  <c r="AJ45" i="6"/>
  <c r="AJ19" i="6"/>
  <c r="AJ36" i="6"/>
  <c r="AS4" i="6"/>
  <c r="AS36" i="6"/>
  <c r="AS40" i="6"/>
  <c r="AS10" i="6"/>
  <c r="AS38" i="6"/>
  <c r="AS41" i="6"/>
  <c r="AS9" i="6"/>
  <c r="AJ39" i="6"/>
  <c r="AJ50" i="6"/>
  <c r="AJ30" i="6"/>
  <c r="AJ37" i="6"/>
  <c r="AJ42" i="6"/>
  <c r="AJ28" i="6"/>
  <c r="BF4" i="6"/>
  <c r="O3" i="6"/>
  <c r="Q3" i="6" s="1"/>
  <c r="T33" i="6"/>
  <c r="T30" i="6"/>
  <c r="T64" i="6"/>
  <c r="S64" i="6" s="1"/>
  <c r="T46" i="6"/>
  <c r="T14" i="6"/>
  <c r="T41" i="6"/>
  <c r="T9" i="6"/>
  <c r="U3" i="6"/>
  <c r="U66" i="6"/>
  <c r="U65" i="6"/>
  <c r="U47" i="6"/>
  <c r="U46" i="6"/>
  <c r="U43" i="6"/>
  <c r="U25" i="6"/>
  <c r="U24" i="6"/>
  <c r="U67" i="6"/>
  <c r="U23" i="6"/>
  <c r="U64" i="6"/>
  <c r="U42" i="6"/>
  <c r="U22" i="6"/>
  <c r="U57" i="6"/>
  <c r="U35" i="6"/>
  <c r="U15" i="6"/>
  <c r="U56" i="6"/>
  <c r="U34" i="6"/>
  <c r="U14" i="6"/>
  <c r="U55" i="6"/>
  <c r="U33" i="6"/>
  <c r="U11" i="6"/>
  <c r="U54" i="6"/>
  <c r="U32" i="6"/>
  <c r="U10" i="6"/>
  <c r="U73" i="6"/>
  <c r="U63" i="6"/>
  <c r="U51" i="6"/>
  <c r="U41" i="6"/>
  <c r="U31" i="6"/>
  <c r="U19" i="6"/>
  <c r="U9" i="6"/>
  <c r="U72" i="6"/>
  <c r="U62" i="6"/>
  <c r="U50" i="6"/>
  <c r="U40" i="6"/>
  <c r="U30" i="6"/>
  <c r="U18" i="6"/>
  <c r="U8" i="6"/>
  <c r="U71" i="6"/>
  <c r="U59" i="6"/>
  <c r="U49" i="6"/>
  <c r="U39" i="6"/>
  <c r="U27" i="6"/>
  <c r="U17" i="6"/>
  <c r="U7" i="6"/>
  <c r="U70" i="6"/>
  <c r="U58" i="6"/>
  <c r="U48" i="6"/>
  <c r="U38" i="6"/>
  <c r="U26" i="6"/>
  <c r="U16" i="6"/>
  <c r="U6" i="6"/>
  <c r="U69" i="6"/>
  <c r="U61" i="6"/>
  <c r="U53" i="6"/>
  <c r="U45" i="6"/>
  <c r="U37" i="6"/>
  <c r="U29" i="6"/>
  <c r="U21" i="6"/>
  <c r="U13" i="6"/>
  <c r="U5" i="6"/>
  <c r="U68" i="6"/>
  <c r="U60" i="6"/>
  <c r="U52" i="6"/>
  <c r="U44" i="6"/>
  <c r="U36" i="6"/>
  <c r="U28" i="6"/>
  <c r="U20" i="6"/>
  <c r="U12" i="6"/>
  <c r="U4" i="6"/>
  <c r="AD3" i="6"/>
  <c r="AF3" i="6" s="1"/>
  <c r="AD67" i="6"/>
  <c r="AD59" i="6"/>
  <c r="AD51" i="6"/>
  <c r="AD43" i="6"/>
  <c r="AD11" i="6"/>
  <c r="AD66" i="6"/>
  <c r="AD58" i="6"/>
  <c r="AD50" i="6"/>
  <c r="AD42" i="6"/>
  <c r="AD10" i="6"/>
  <c r="AD73" i="6"/>
  <c r="AD65" i="6"/>
  <c r="AD57" i="6"/>
  <c r="AD49" i="6"/>
  <c r="AD41" i="6"/>
  <c r="AD33" i="6"/>
  <c r="AD25" i="6"/>
  <c r="AD17" i="6"/>
  <c r="AD9" i="6"/>
  <c r="AD72" i="6"/>
  <c r="AD64" i="6"/>
  <c r="AD56" i="6"/>
  <c r="AD48" i="6"/>
  <c r="AD40" i="6"/>
  <c r="AD24" i="6"/>
  <c r="AD8" i="6"/>
  <c r="AD71" i="6"/>
  <c r="AD63" i="6"/>
  <c r="AD55" i="6"/>
  <c r="AD47" i="6"/>
  <c r="AD39" i="6"/>
  <c r="AD31" i="6"/>
  <c r="AD23" i="6"/>
  <c r="AD15" i="6"/>
  <c r="AD7" i="6"/>
  <c r="AD35" i="6"/>
  <c r="AD34" i="6"/>
  <c r="AD16" i="6"/>
  <c r="AD70" i="6"/>
  <c r="AD62" i="6"/>
  <c r="AD54" i="6"/>
  <c r="AD46" i="6"/>
  <c r="AD38" i="6"/>
  <c r="AD30" i="6"/>
  <c r="AD14" i="6"/>
  <c r="AD27" i="6"/>
  <c r="AD26" i="6"/>
  <c r="AD32" i="6"/>
  <c r="AD6" i="6"/>
  <c r="AD69" i="6"/>
  <c r="AD61" i="6"/>
  <c r="AD53" i="6"/>
  <c r="AD45" i="6"/>
  <c r="AD37" i="6"/>
  <c r="AD29" i="6"/>
  <c r="AD21" i="6"/>
  <c r="AD5" i="6"/>
  <c r="AD19" i="6"/>
  <c r="AD18" i="6"/>
  <c r="AD22" i="6"/>
  <c r="AD13" i="6"/>
  <c r="AD68" i="6"/>
  <c r="AD60" i="6"/>
  <c r="AD52" i="6"/>
  <c r="AD44" i="6"/>
  <c r="AD36" i="6"/>
  <c r="AD28" i="6"/>
  <c r="AD20" i="6"/>
  <c r="AD12" i="6"/>
  <c r="AD4" i="6"/>
  <c r="T56" i="6"/>
  <c r="T48" i="6"/>
  <c r="T40" i="6"/>
  <c r="T32" i="6"/>
  <c r="T24" i="6"/>
  <c r="T16" i="6"/>
  <c r="T8" i="6"/>
  <c r="T69" i="6"/>
  <c r="S69" i="6" s="1"/>
  <c r="T71" i="6"/>
  <c r="S71" i="6" s="1"/>
  <c r="T55" i="6"/>
  <c r="T47" i="6"/>
  <c r="T39" i="6"/>
  <c r="T31" i="6"/>
  <c r="T23" i="6"/>
  <c r="T15" i="6"/>
  <c r="T7" i="6"/>
  <c r="T61" i="6"/>
  <c r="S61" i="6" s="1"/>
  <c r="T66" i="6"/>
  <c r="S66" i="6" s="1"/>
  <c r="T52" i="6"/>
  <c r="T44" i="6"/>
  <c r="T36" i="6"/>
  <c r="T28" i="6"/>
  <c r="T20" i="6"/>
  <c r="T12" i="6"/>
  <c r="T4" i="6"/>
  <c r="T60" i="6"/>
  <c r="S60" i="6" s="1"/>
  <c r="T65" i="6"/>
  <c r="S65" i="6" s="1"/>
  <c r="T51" i="6"/>
  <c r="T43" i="6"/>
  <c r="T35" i="6"/>
  <c r="T27" i="6"/>
  <c r="T19" i="6"/>
  <c r="T11" i="6"/>
  <c r="T57" i="6"/>
  <c r="S57" i="6" s="1"/>
  <c r="T72" i="6"/>
  <c r="S72" i="6" s="1"/>
  <c r="T53" i="6"/>
  <c r="T45" i="6"/>
  <c r="T37" i="6"/>
  <c r="T29" i="6"/>
  <c r="T21" i="6"/>
  <c r="T13" i="6"/>
  <c r="T5" i="6"/>
  <c r="T63" i="6"/>
  <c r="S63" i="6" s="1"/>
  <c r="T68" i="6"/>
  <c r="S68" i="6" s="1"/>
  <c r="T70" i="6"/>
  <c r="S70" i="6" s="1"/>
  <c r="T50" i="6"/>
  <c r="T42" i="6"/>
  <c r="T34" i="6"/>
  <c r="T26" i="6"/>
  <c r="T18" i="6"/>
  <c r="T10" i="6"/>
  <c r="T62" i="6"/>
  <c r="S62" i="6" s="1"/>
  <c r="T67" i="6"/>
  <c r="S67" i="6" s="1"/>
  <c r="X73" i="6"/>
  <c r="X61" i="6"/>
  <c r="X72" i="6"/>
  <c r="Y60" i="6"/>
  <c r="Y73" i="6"/>
  <c r="AN49" i="6"/>
  <c r="X60" i="6"/>
  <c r="Y61" i="6"/>
  <c r="AM46" i="6"/>
  <c r="AN52" i="6"/>
  <c r="AM45" i="6"/>
  <c r="AM52" i="6"/>
  <c r="Y66" i="6"/>
  <c r="Y59" i="6"/>
  <c r="Y65" i="6"/>
  <c r="X64" i="6"/>
  <c r="AN46" i="6"/>
  <c r="X63" i="6"/>
  <c r="Y72" i="6"/>
  <c r="AN45" i="6"/>
  <c r="X69" i="6"/>
  <c r="X66" i="6"/>
  <c r="Y67" i="6"/>
  <c r="AM47" i="6"/>
  <c r="AM51" i="6"/>
  <c r="AN50" i="6"/>
  <c r="X70" i="6"/>
  <c r="Y71" i="6"/>
  <c r="X62" i="6"/>
  <c r="Y57" i="6"/>
  <c r="X57" i="6"/>
  <c r="X58" i="6"/>
  <c r="X65" i="6"/>
  <c r="X71" i="6"/>
  <c r="AN53" i="6"/>
  <c r="Y62" i="6"/>
  <c r="AN48" i="6"/>
  <c r="Y70" i="6"/>
  <c r="Y58" i="6"/>
  <c r="Y68" i="6"/>
  <c r="X68" i="6"/>
  <c r="Y64" i="6"/>
  <c r="AM49" i="6"/>
  <c r="X67" i="6"/>
  <c r="AN51" i="6"/>
  <c r="AM50" i="6"/>
  <c r="Y69" i="6"/>
  <c r="Y63" i="6"/>
  <c r="AN47" i="6"/>
  <c r="X59" i="6"/>
  <c r="AM53" i="6"/>
  <c r="AM48" i="6"/>
  <c r="AZ4" i="6" l="1"/>
  <c r="BI4" i="6"/>
  <c r="S47" i="6"/>
  <c r="S48" i="6"/>
  <c r="S49" i="6"/>
  <c r="S50" i="6"/>
  <c r="S51" i="6"/>
  <c r="S52" i="6"/>
  <c r="S53" i="6"/>
  <c r="S54" i="6"/>
  <c r="S55" i="6"/>
  <c r="S56" i="6"/>
  <c r="X53" i="6"/>
  <c r="X55" i="6"/>
  <c r="X54" i="6"/>
  <c r="Y47" i="6"/>
  <c r="X52" i="6"/>
  <c r="X56" i="6"/>
  <c r="Y51" i="6"/>
  <c r="Y53" i="6"/>
  <c r="BA4" i="6"/>
  <c r="Y49" i="6"/>
  <c r="Y55" i="6"/>
  <c r="Y50" i="6"/>
  <c r="Y48" i="6"/>
  <c r="Y56" i="6"/>
  <c r="Y52" i="6"/>
  <c r="X47" i="6"/>
  <c r="X49" i="6"/>
  <c r="X51" i="6"/>
  <c r="Y54" i="6"/>
  <c r="X48" i="6"/>
  <c r="X50" i="6"/>
  <c r="BE4" i="6"/>
  <c r="BD4" i="6"/>
  <c r="S45" i="6" l="1"/>
  <c r="S46" i="6"/>
  <c r="BG4" i="6"/>
  <c r="BF5" i="6" l="1"/>
  <c r="G3" i="6"/>
  <c r="BI5" i="6" l="1"/>
  <c r="AZ5" i="6"/>
  <c r="AH3" i="6"/>
  <c r="AK3" i="6"/>
  <c r="S3" i="6"/>
  <c r="V3" i="6"/>
  <c r="BA5" i="6"/>
  <c r="BD5" i="6" s="1"/>
  <c r="BE5" i="6"/>
  <c r="AH5" i="6" l="1"/>
  <c r="AH4" i="6"/>
  <c r="AE3" i="6"/>
  <c r="AN3" i="6"/>
  <c r="AN5" i="6"/>
  <c r="AM3" i="6"/>
  <c r="BG5" i="6"/>
  <c r="AN4" i="6"/>
  <c r="AL3" i="6"/>
  <c r="AM5" i="6"/>
  <c r="AM4" i="6"/>
  <c r="BF6" i="6" l="1"/>
  <c r="AH6" i="6"/>
  <c r="P3" i="6"/>
  <c r="AO3" i="6"/>
  <c r="AM6" i="6"/>
  <c r="AP3" i="6"/>
  <c r="AN6" i="6"/>
  <c r="AZ6" i="6" l="1"/>
  <c r="BI6" i="6"/>
  <c r="AH7" i="6"/>
  <c r="AR3" i="6"/>
  <c r="AN7" i="6"/>
  <c r="AM7" i="6"/>
  <c r="BA6" i="6"/>
  <c r="BD6" i="6"/>
  <c r="BE6" i="6"/>
  <c r="AQ4" i="6" l="1"/>
  <c r="AH8" i="6"/>
  <c r="BG6" i="6"/>
  <c r="AN8" i="6"/>
  <c r="AM8" i="6"/>
  <c r="BF7" i="6" l="1"/>
  <c r="AK4" i="6"/>
  <c r="AU4" i="6"/>
  <c r="AH9" i="6"/>
  <c r="AM9" i="6"/>
  <c r="AN9" i="6"/>
  <c r="AL4" i="6"/>
  <c r="AO4" i="6"/>
  <c r="BI7" i="6" l="1"/>
  <c r="AZ7" i="6"/>
  <c r="F3" i="6"/>
  <c r="E3" i="6"/>
  <c r="D3" i="6" s="1"/>
  <c r="F4" i="6"/>
  <c r="O4" i="6"/>
  <c r="E4" i="1"/>
  <c r="E4" i="6"/>
  <c r="D4" i="6" s="1"/>
  <c r="AH10" i="6"/>
  <c r="S4" i="6"/>
  <c r="AP4" i="6"/>
  <c r="W3" i="6"/>
  <c r="H3" i="6"/>
  <c r="AN10" i="6"/>
  <c r="J4" i="6"/>
  <c r="AR4" i="6"/>
  <c r="G4" i="1"/>
  <c r="F4" i="1"/>
  <c r="X4" i="6"/>
  <c r="J3" i="6"/>
  <c r="I3" i="6"/>
  <c r="AM10" i="6"/>
  <c r="BA7" i="6"/>
  <c r="BD7" i="6" s="1"/>
  <c r="Y3" i="6"/>
  <c r="BE7" i="6"/>
  <c r="I4" i="6"/>
  <c r="Y4" i="6"/>
  <c r="X3" i="6"/>
  <c r="AQ5" i="6" l="1"/>
  <c r="F5" i="6"/>
  <c r="O5" i="6"/>
  <c r="E5" i="1"/>
  <c r="E5" i="6"/>
  <c r="D5" i="6" s="1"/>
  <c r="AH11" i="6"/>
  <c r="AT3" i="6"/>
  <c r="S5" i="6"/>
  <c r="G5" i="1"/>
  <c r="Z3" i="6"/>
  <c r="X5" i="6"/>
  <c r="Y5" i="6"/>
  <c r="I5" i="6"/>
  <c r="K3" i="6"/>
  <c r="AA3" i="6"/>
  <c r="AM11" i="6"/>
  <c r="F5" i="1"/>
  <c r="AN11" i="6"/>
  <c r="J5" i="6"/>
  <c r="BG7" i="6"/>
  <c r="L3" i="6"/>
  <c r="BF8" i="6" l="1"/>
  <c r="AK5" i="6"/>
  <c r="AU5" i="6"/>
  <c r="O6" i="6"/>
  <c r="F6" i="6"/>
  <c r="E6" i="1"/>
  <c r="E6" i="6"/>
  <c r="D6" i="6" s="1"/>
  <c r="AH12" i="6"/>
  <c r="S6" i="6"/>
  <c r="Y6" i="6"/>
  <c r="AN12" i="6"/>
  <c r="AL5" i="6"/>
  <c r="N3" i="6"/>
  <c r="G6" i="1"/>
  <c r="X6" i="6"/>
  <c r="AO5" i="6"/>
  <c r="F6" i="1"/>
  <c r="AP5" i="6"/>
  <c r="J6" i="6"/>
  <c r="AC3" i="6"/>
  <c r="AM12" i="6"/>
  <c r="I6" i="6"/>
  <c r="BI8" i="6" l="1"/>
  <c r="AZ8" i="6"/>
  <c r="AB4" i="6"/>
  <c r="M4" i="6"/>
  <c r="Q4" i="6" s="1"/>
  <c r="F7" i="6"/>
  <c r="O7" i="6"/>
  <c r="E7" i="1"/>
  <c r="E7" i="6"/>
  <c r="D7" i="6" s="1"/>
  <c r="AH13" i="6"/>
  <c r="S7" i="6"/>
  <c r="J7" i="6"/>
  <c r="F7" i="1"/>
  <c r="X7" i="6"/>
  <c r="Y7" i="6"/>
  <c r="G7" i="1"/>
  <c r="AM13" i="6"/>
  <c r="BA8" i="6"/>
  <c r="AR5" i="6"/>
  <c r="I7" i="6"/>
  <c r="AN13" i="6"/>
  <c r="BE8" i="6"/>
  <c r="BD8" i="6"/>
  <c r="V4" i="6" l="1"/>
  <c r="AF4" i="6"/>
  <c r="AQ6" i="6"/>
  <c r="AU6" i="6" s="1"/>
  <c r="P4" i="6"/>
  <c r="G4" i="6"/>
  <c r="F8" i="6"/>
  <c r="O8" i="6"/>
  <c r="E8" i="1"/>
  <c r="E8" i="6"/>
  <c r="D8" i="6" s="1"/>
  <c r="AH14" i="6"/>
  <c r="S8" i="6"/>
  <c r="AK6" i="6"/>
  <c r="G8" i="1"/>
  <c r="AM14" i="6"/>
  <c r="BG8" i="6"/>
  <c r="X8" i="6"/>
  <c r="F8" i="1"/>
  <c r="AN14" i="6"/>
  <c r="AL6" i="6"/>
  <c r="H4" i="6"/>
  <c r="L4" i="6" s="1"/>
  <c r="Y8" i="6"/>
  <c r="I8" i="6"/>
  <c r="W4" i="6"/>
  <c r="K4" i="6"/>
  <c r="J8" i="6"/>
  <c r="Z4" i="6"/>
  <c r="AA4" i="6"/>
  <c r="BF9" i="6" l="1"/>
  <c r="O9" i="6"/>
  <c r="F9" i="6"/>
  <c r="E9" i="1"/>
  <c r="E9" i="6"/>
  <c r="D9" i="6" s="1"/>
  <c r="AH15" i="6"/>
  <c r="S9" i="6"/>
  <c r="AC4" i="6"/>
  <c r="F9" i="1"/>
  <c r="X9" i="6"/>
  <c r="N4" i="6"/>
  <c r="AO6" i="6"/>
  <c r="G9" i="1"/>
  <c r="AN15" i="6"/>
  <c r="AM15" i="6"/>
  <c r="Y9" i="6"/>
  <c r="J9" i="6"/>
  <c r="I9" i="6"/>
  <c r="AP6" i="6"/>
  <c r="AB5" i="6" l="1"/>
  <c r="V5" i="6"/>
  <c r="AF5" i="6"/>
  <c r="BI9" i="6"/>
  <c r="AZ9" i="6"/>
  <c r="M5" i="6"/>
  <c r="Q5" i="6" s="1"/>
  <c r="F10" i="6"/>
  <c r="O10" i="6"/>
  <c r="E10" i="1"/>
  <c r="E10" i="6"/>
  <c r="D10" i="6" s="1"/>
  <c r="AH16" i="6"/>
  <c r="AE4" i="6"/>
  <c r="S10" i="6"/>
  <c r="AR6" i="6"/>
  <c r="AN16" i="6"/>
  <c r="F10" i="1"/>
  <c r="W5" i="6"/>
  <c r="BA9" i="6"/>
  <c r="BD9" i="6" s="1"/>
  <c r="X10" i="6"/>
  <c r="I10" i="6"/>
  <c r="J10" i="6"/>
  <c r="BE9" i="6"/>
  <c r="Y10" i="6"/>
  <c r="G10" i="1"/>
  <c r="AM16" i="6"/>
  <c r="AA5" i="6"/>
  <c r="Z5" i="6"/>
  <c r="AQ7" i="6" l="1"/>
  <c r="G5" i="6"/>
  <c r="P5" i="6"/>
  <c r="O11" i="6"/>
  <c r="F11" i="6"/>
  <c r="E11" i="1"/>
  <c r="E11" i="6"/>
  <c r="D11" i="6" s="1"/>
  <c r="AH17" i="6"/>
  <c r="S11" i="6"/>
  <c r="AC5" i="6"/>
  <c r="AN17" i="6"/>
  <c r="AM17" i="6"/>
  <c r="F11" i="1"/>
  <c r="Y11" i="6"/>
  <c r="BG9" i="6"/>
  <c r="I11" i="6"/>
  <c r="G11" i="1"/>
  <c r="H5" i="6"/>
  <c r="J11" i="6"/>
  <c r="X11" i="6"/>
  <c r="L5" i="6"/>
  <c r="K5" i="6"/>
  <c r="AB6" i="6" l="1"/>
  <c r="BF10" i="6"/>
  <c r="V6" i="6"/>
  <c r="AF6" i="6"/>
  <c r="AK7" i="6"/>
  <c r="AU7" i="6"/>
  <c r="O12" i="6"/>
  <c r="F12" i="6"/>
  <c r="E12" i="1"/>
  <c r="E12" i="6"/>
  <c r="D12" i="6" s="1"/>
  <c r="AH18" i="6"/>
  <c r="S12" i="6"/>
  <c r="AN18" i="6"/>
  <c r="J12" i="6"/>
  <c r="N5" i="6"/>
  <c r="AL7" i="6"/>
  <c r="Y12" i="6"/>
  <c r="G12" i="1"/>
  <c r="W6" i="6"/>
  <c r="AM18" i="6"/>
  <c r="I12" i="6"/>
  <c r="F12" i="1"/>
  <c r="AP7" i="6"/>
  <c r="X12" i="6"/>
  <c r="Z6" i="6"/>
  <c r="BI10" i="6" l="1"/>
  <c r="AZ10" i="6"/>
  <c r="M6" i="6"/>
  <c r="O13" i="6"/>
  <c r="F13" i="6"/>
  <c r="E13" i="1"/>
  <c r="E13" i="6"/>
  <c r="D13" i="6" s="1"/>
  <c r="AH19" i="6"/>
  <c r="S13" i="6"/>
  <c r="AA6" i="6"/>
  <c r="J13" i="6"/>
  <c r="F13" i="1"/>
  <c r="BA10" i="6"/>
  <c r="X13" i="6"/>
  <c r="AO7" i="6"/>
  <c r="AN19" i="6"/>
  <c r="Y13" i="6"/>
  <c r="G13" i="1"/>
  <c r="AM19" i="6"/>
  <c r="I13" i="6"/>
  <c r="BD10" i="6"/>
  <c r="AC6" i="6"/>
  <c r="BE10" i="6"/>
  <c r="AR7" i="6"/>
  <c r="AB7" i="6" l="1"/>
  <c r="P6" i="6"/>
  <c r="Q6" i="6"/>
  <c r="G6" i="6"/>
  <c r="AQ8" i="6"/>
  <c r="F14" i="6"/>
  <c r="O14" i="6"/>
  <c r="E14" i="1"/>
  <c r="E14" i="6"/>
  <c r="D14" i="6" s="1"/>
  <c r="AH20" i="6"/>
  <c r="S14" i="6"/>
  <c r="F14" i="1"/>
  <c r="I14" i="6"/>
  <c r="G14" i="1"/>
  <c r="AN20" i="6"/>
  <c r="X14" i="6"/>
  <c r="Y14" i="6"/>
  <c r="AM20" i="6"/>
  <c r="H6" i="6"/>
  <c r="L6" i="6" s="1"/>
  <c r="K6" i="6"/>
  <c r="BG10" i="6"/>
  <c r="J14" i="6"/>
  <c r="BF11" i="6" l="1"/>
  <c r="V7" i="6"/>
  <c r="AF7" i="6"/>
  <c r="AK8" i="6"/>
  <c r="AU8" i="6"/>
  <c r="F15" i="6"/>
  <c r="O15" i="6"/>
  <c r="E15" i="1"/>
  <c r="E15" i="6"/>
  <c r="D15" i="6" s="1"/>
  <c r="AH21" i="6"/>
  <c r="S15" i="6"/>
  <c r="AM21" i="6"/>
  <c r="J15" i="6"/>
  <c r="Y15" i="6"/>
  <c r="AN21" i="6"/>
  <c r="G15" i="1"/>
  <c r="AL8" i="6"/>
  <c r="X15" i="6"/>
  <c r="F15" i="1"/>
  <c r="I15" i="6"/>
  <c r="N6" i="6"/>
  <c r="W7" i="6"/>
  <c r="AP8" i="6"/>
  <c r="AO8" i="6"/>
  <c r="AA7" i="6"/>
  <c r="Z7" i="6"/>
  <c r="BI11" i="6" l="1"/>
  <c r="AZ11" i="6"/>
  <c r="M7" i="6"/>
  <c r="O16" i="6"/>
  <c r="F16" i="6"/>
  <c r="E16" i="1"/>
  <c r="E16" i="6"/>
  <c r="D16" i="6" s="1"/>
  <c r="AT4" i="6"/>
  <c r="AH22" i="6"/>
  <c r="S16" i="6"/>
  <c r="AC7" i="6"/>
  <c r="AN22" i="6"/>
  <c r="AM22" i="6"/>
  <c r="AR8" i="6"/>
  <c r="I16" i="6"/>
  <c r="F16" i="1"/>
  <c r="X16" i="6"/>
  <c r="BA11" i="6"/>
  <c r="BE11" i="6" s="1"/>
  <c r="Y16" i="6"/>
  <c r="J16" i="6"/>
  <c r="BD11" i="6"/>
  <c r="G16" i="1"/>
  <c r="AQ9" i="6" l="1"/>
  <c r="AK9" i="6" s="1"/>
  <c r="AB8" i="6"/>
  <c r="V8" i="6" s="1"/>
  <c r="AF8" i="6"/>
  <c r="P7" i="6"/>
  <c r="Q7" i="6"/>
  <c r="G7" i="6"/>
  <c r="F17" i="6"/>
  <c r="O17" i="6"/>
  <c r="E17" i="1"/>
  <c r="E17" i="6"/>
  <c r="D17" i="6" s="1"/>
  <c r="AH23" i="6"/>
  <c r="S17" i="6"/>
  <c r="Y17" i="6"/>
  <c r="AL9" i="6"/>
  <c r="H7" i="6"/>
  <c r="BG11" i="6"/>
  <c r="AO9" i="6"/>
  <c r="AM23" i="6"/>
  <c r="G17" i="1"/>
  <c r="J17" i="6"/>
  <c r="F17" i="1"/>
  <c r="L7" i="6"/>
  <c r="W8" i="6"/>
  <c r="Z8" i="6" s="1"/>
  <c r="AP9" i="6"/>
  <c r="I17" i="6"/>
  <c r="X17" i="6"/>
  <c r="AN23" i="6"/>
  <c r="AU9" i="6" l="1"/>
  <c r="BF12" i="6"/>
  <c r="O18" i="6"/>
  <c r="F18" i="6"/>
  <c r="E18" i="1"/>
  <c r="E18" i="6"/>
  <c r="D18" i="6" s="1"/>
  <c r="AH24" i="6"/>
  <c r="S18" i="6"/>
  <c r="AR9" i="6"/>
  <c r="AN24" i="6"/>
  <c r="Y18" i="6"/>
  <c r="J18" i="6"/>
  <c r="K7" i="6"/>
  <c r="N7" i="6" s="1"/>
  <c r="F18" i="1"/>
  <c r="AA8" i="6"/>
  <c r="G18" i="1"/>
  <c r="X18" i="6"/>
  <c r="AM24" i="6"/>
  <c r="I18" i="6"/>
  <c r="AQ10" i="6" l="1"/>
  <c r="AK10" i="6"/>
  <c r="AU10" i="6"/>
  <c r="AZ12" i="6"/>
  <c r="BI12" i="6"/>
  <c r="M8" i="6"/>
  <c r="Q8" i="6" s="1"/>
  <c r="F19" i="6"/>
  <c r="O19" i="6"/>
  <c r="E19" i="1"/>
  <c r="E19" i="6"/>
  <c r="D19" i="6" s="1"/>
  <c r="AH25" i="6"/>
  <c r="S19" i="6"/>
  <c r="AC8" i="6"/>
  <c r="AL10" i="6"/>
  <c r="AP10" i="6"/>
  <c r="X19" i="6"/>
  <c r="AM25" i="6"/>
  <c r="F19" i="1"/>
  <c r="AO10" i="6"/>
  <c r="BA12" i="6"/>
  <c r="J19" i="6"/>
  <c r="G19" i="1"/>
  <c r="I19" i="6"/>
  <c r="Y19" i="6"/>
  <c r="AN25" i="6"/>
  <c r="BE12" i="6"/>
  <c r="BD12" i="6"/>
  <c r="AB9" i="6" l="1"/>
  <c r="G8" i="6"/>
  <c r="P8" i="6"/>
  <c r="V9" i="6"/>
  <c r="AF9" i="6"/>
  <c r="O20" i="6"/>
  <c r="F20" i="6"/>
  <c r="E20" i="1"/>
  <c r="E20" i="6"/>
  <c r="D20" i="6" s="1"/>
  <c r="AH26" i="6"/>
  <c r="S20" i="6"/>
  <c r="X20" i="6"/>
  <c r="F20" i="1"/>
  <c r="Y20" i="6"/>
  <c r="AM26" i="6"/>
  <c r="H8" i="6"/>
  <c r="K8" i="6" s="1"/>
  <c r="BG12" i="6"/>
  <c r="I20" i="6"/>
  <c r="AR10" i="6"/>
  <c r="AN26" i="6"/>
  <c r="G20" i="1"/>
  <c r="W9" i="6"/>
  <c r="AA9" i="6" s="1"/>
  <c r="J20" i="6"/>
  <c r="AQ11" i="6" l="1"/>
  <c r="BF13" i="6"/>
  <c r="F21" i="6"/>
  <c r="O21" i="6"/>
  <c r="E21" i="1"/>
  <c r="E21" i="6"/>
  <c r="D21" i="6" s="1"/>
  <c r="AH27" i="6"/>
  <c r="S21" i="6"/>
  <c r="Z9" i="6"/>
  <c r="J21" i="6"/>
  <c r="L8" i="6"/>
  <c r="G21" i="1"/>
  <c r="Y21" i="6"/>
  <c r="X21" i="6"/>
  <c r="AN27" i="6"/>
  <c r="I21" i="6"/>
  <c r="AM27" i="6"/>
  <c r="F21" i="1"/>
  <c r="BI13" i="6" l="1"/>
  <c r="AZ13" i="6"/>
  <c r="AK11" i="6"/>
  <c r="AU11" i="6"/>
  <c r="F22" i="6"/>
  <c r="E22" i="1"/>
  <c r="E22" i="6"/>
  <c r="D22" i="6" s="1"/>
  <c r="AH28" i="6"/>
  <c r="S22" i="6"/>
  <c r="AC9" i="6"/>
  <c r="BA13" i="6"/>
  <c r="BD13" i="6"/>
  <c r="F22" i="1"/>
  <c r="X22" i="6"/>
  <c r="I22" i="6"/>
  <c r="N8" i="6"/>
  <c r="BE13" i="6"/>
  <c r="AM28" i="6"/>
  <c r="J22" i="6"/>
  <c r="AN28" i="6"/>
  <c r="AL11" i="6"/>
  <c r="G22" i="1"/>
  <c r="AO11" i="6"/>
  <c r="Y22" i="6"/>
  <c r="M9" i="6" l="1"/>
  <c r="AB10" i="6"/>
  <c r="V10" i="6"/>
  <c r="AF10" i="6"/>
  <c r="G9" i="6"/>
  <c r="Q9" i="6"/>
  <c r="P9" i="6"/>
  <c r="F23" i="6"/>
  <c r="E23" i="1"/>
  <c r="E23" i="6"/>
  <c r="D23" i="6" s="1"/>
  <c r="AH29" i="6"/>
  <c r="AE5" i="6"/>
  <c r="S23" i="6"/>
  <c r="AM29" i="6"/>
  <c r="I23" i="6"/>
  <c r="F23" i="1"/>
  <c r="BG13" i="6"/>
  <c r="G23" i="1"/>
  <c r="X23" i="6"/>
  <c r="AN29" i="6"/>
  <c r="W10" i="6"/>
  <c r="Y23" i="6"/>
  <c r="H9" i="6"/>
  <c r="AP11" i="6"/>
  <c r="J23" i="6"/>
  <c r="Z10" i="6"/>
  <c r="AA10" i="6"/>
  <c r="L9" i="6"/>
  <c r="K9" i="6"/>
  <c r="BF14" i="6" l="1"/>
  <c r="F24" i="6"/>
  <c r="E24" i="1"/>
  <c r="E24" i="6"/>
  <c r="D24" i="6" s="1"/>
  <c r="AH30" i="6"/>
  <c r="S24" i="6"/>
  <c r="AR11" i="6"/>
  <c r="Y24" i="6"/>
  <c r="J24" i="6"/>
  <c r="X24" i="6"/>
  <c r="I24" i="6"/>
  <c r="AN30" i="6"/>
  <c r="G24" i="1"/>
  <c r="N9" i="6"/>
  <c r="F24" i="1"/>
  <c r="AM30" i="6"/>
  <c r="AC10" i="6"/>
  <c r="AQ12" i="6" l="1"/>
  <c r="AB11" i="6"/>
  <c r="M10" i="6"/>
  <c r="P10" i="6" s="1"/>
  <c r="BI14" i="6"/>
  <c r="AZ14" i="6"/>
  <c r="AK12" i="6"/>
  <c r="AU12" i="6"/>
  <c r="AH32" i="6"/>
  <c r="F25" i="6"/>
  <c r="E25" i="1"/>
  <c r="E25" i="6"/>
  <c r="D25" i="6" s="1"/>
  <c r="AH31" i="6"/>
  <c r="S25" i="6"/>
  <c r="J25" i="6"/>
  <c r="AN31" i="6"/>
  <c r="I25" i="6"/>
  <c r="AM32" i="6"/>
  <c r="F25" i="1"/>
  <c r="X25" i="6"/>
  <c r="G25" i="1"/>
  <c r="BA14" i="6"/>
  <c r="Y25" i="6"/>
  <c r="AL12" i="6"/>
  <c r="AO12" i="6" s="1"/>
  <c r="AN32" i="6"/>
  <c r="AP12" i="6"/>
  <c r="AM31" i="6"/>
  <c r="BD14" i="6"/>
  <c r="BE14" i="6"/>
  <c r="Q10" i="6" l="1"/>
  <c r="G10" i="6"/>
  <c r="V11" i="6"/>
  <c r="AF11" i="6"/>
  <c r="AH33" i="6"/>
  <c r="F26" i="6"/>
  <c r="E26" i="1"/>
  <c r="E26" i="6"/>
  <c r="D26" i="6" s="1"/>
  <c r="S26" i="6"/>
  <c r="AR12" i="6"/>
  <c r="H10" i="6"/>
  <c r="Y26" i="6"/>
  <c r="I26" i="6"/>
  <c r="G26" i="1"/>
  <c r="BG14" i="6"/>
  <c r="X26" i="6"/>
  <c r="W11" i="6"/>
  <c r="AN33" i="6"/>
  <c r="F26" i="1"/>
  <c r="AA11" i="6"/>
  <c r="AM33" i="6"/>
  <c r="J26" i="6"/>
  <c r="K10" i="6"/>
  <c r="L10" i="6"/>
  <c r="N10" i="6" s="1"/>
  <c r="AQ13" i="6" l="1"/>
  <c r="BF15" i="6"/>
  <c r="AK13" i="6"/>
  <c r="AU13" i="6"/>
  <c r="M11" i="6"/>
  <c r="P11" i="6" s="1"/>
  <c r="AH34" i="6"/>
  <c r="F27" i="6"/>
  <c r="E27" i="1"/>
  <c r="E27" i="6"/>
  <c r="D27" i="6" s="1"/>
  <c r="S27" i="6"/>
  <c r="Y27" i="6"/>
  <c r="G27" i="1"/>
  <c r="I27" i="6"/>
  <c r="AM34" i="6"/>
  <c r="AL13" i="6"/>
  <c r="AP13" i="6"/>
  <c r="AN34" i="6"/>
  <c r="Z11" i="6"/>
  <c r="X27" i="6"/>
  <c r="J27" i="6"/>
  <c r="F27" i="1"/>
  <c r="AZ15" i="6" l="1"/>
  <c r="BI15" i="6"/>
  <c r="G11" i="6"/>
  <c r="Q11" i="6"/>
  <c r="AH35" i="6"/>
  <c r="F28" i="6"/>
  <c r="E28" i="1"/>
  <c r="E28" i="6"/>
  <c r="D28" i="6" s="1"/>
  <c r="S28" i="6"/>
  <c r="Y28" i="6"/>
  <c r="J28" i="6"/>
  <c r="G28" i="1"/>
  <c r="X28" i="6"/>
  <c r="AO13" i="6"/>
  <c r="F28" i="1"/>
  <c r="BA15" i="6"/>
  <c r="BE15" i="6" s="1"/>
  <c r="AN35" i="6"/>
  <c r="H11" i="6"/>
  <c r="AM35" i="6"/>
  <c r="I28" i="6"/>
  <c r="AC11" i="6"/>
  <c r="BD15" i="6"/>
  <c r="L11" i="6"/>
  <c r="AB12" i="6" l="1"/>
  <c r="V12" i="6"/>
  <c r="AF12" i="6"/>
  <c r="AH36" i="6"/>
  <c r="F29" i="6"/>
  <c r="E29" i="1"/>
  <c r="E29" i="6"/>
  <c r="D29" i="6" s="1"/>
  <c r="S29" i="6"/>
  <c r="AR13" i="6"/>
  <c r="I29" i="6"/>
  <c r="G29" i="1"/>
  <c r="W12" i="6"/>
  <c r="K11" i="6"/>
  <c r="N11" i="6" s="1"/>
  <c r="X29" i="6"/>
  <c r="Y29" i="6"/>
  <c r="BG15" i="6"/>
  <c r="F29" i="1"/>
  <c r="AM36" i="6"/>
  <c r="Z12" i="6"/>
  <c r="J29" i="6"/>
  <c r="AA12" i="6"/>
  <c r="AN36" i="6"/>
  <c r="AQ14" i="6" l="1"/>
  <c r="M12" i="6"/>
  <c r="P12" i="6" s="1"/>
  <c r="BF16" i="6"/>
  <c r="AU14" i="6"/>
  <c r="AK14" i="6"/>
  <c r="AH37" i="6"/>
  <c r="F30" i="6"/>
  <c r="E30" i="1"/>
  <c r="E30" i="6"/>
  <c r="D30" i="6" s="1"/>
  <c r="S30" i="6"/>
  <c r="AC12" i="6"/>
  <c r="Y30" i="6"/>
  <c r="AL14" i="6"/>
  <c r="J30" i="6"/>
  <c r="G30" i="1"/>
  <c r="X30" i="6"/>
  <c r="F30" i="1"/>
  <c r="AM37" i="6"/>
  <c r="AN37" i="6"/>
  <c r="AO14" i="6"/>
  <c r="I30" i="6"/>
  <c r="AP14" i="6"/>
  <c r="AB13" i="6" l="1"/>
  <c r="G12" i="6"/>
  <c r="Q12" i="6"/>
  <c r="AZ16" i="6"/>
  <c r="BI16" i="6"/>
  <c r="V13" i="6"/>
  <c r="AF13" i="6"/>
  <c r="AH38" i="6"/>
  <c r="F31" i="6"/>
  <c r="E31" i="1"/>
  <c r="E31" i="6"/>
  <c r="D31" i="6" s="1"/>
  <c r="S31" i="6"/>
  <c r="AR14" i="6"/>
  <c r="AN38" i="6"/>
  <c r="W13" i="6"/>
  <c r="X31" i="6"/>
  <c r="J31" i="6"/>
  <c r="F31" i="1"/>
  <c r="Z13" i="6"/>
  <c r="AM38" i="6"/>
  <c r="H12" i="6"/>
  <c r="K12" i="6" s="1"/>
  <c r="I31" i="6"/>
  <c r="L12" i="6"/>
  <c r="G31" i="1"/>
  <c r="Y31" i="6"/>
  <c r="AA13" i="6"/>
  <c r="BA16" i="6"/>
  <c r="BE16" i="6"/>
  <c r="BD16" i="6"/>
  <c r="AQ15" i="6" l="1"/>
  <c r="AU15" i="6"/>
  <c r="AK15" i="6"/>
  <c r="AH39" i="6"/>
  <c r="F32" i="6"/>
  <c r="E32" i="1"/>
  <c r="E32" i="6"/>
  <c r="D32" i="6" s="1"/>
  <c r="S32" i="6"/>
  <c r="AC13" i="6"/>
  <c r="AN39" i="6"/>
  <c r="AM39" i="6"/>
  <c r="X32" i="6"/>
  <c r="Y32" i="6"/>
  <c r="AL15" i="6"/>
  <c r="I32" i="6"/>
  <c r="N12" i="6"/>
  <c r="BG16" i="6"/>
  <c r="F32" i="1"/>
  <c r="J32" i="6"/>
  <c r="AP15" i="6"/>
  <c r="G32" i="1"/>
  <c r="AO15" i="6"/>
  <c r="M13" i="6" l="1"/>
  <c r="Q13" i="6" s="1"/>
  <c r="AB14" i="6"/>
  <c r="AF14" i="6" s="1"/>
  <c r="BF17" i="6"/>
  <c r="V14" i="6"/>
  <c r="G13" i="6"/>
  <c r="P13" i="6"/>
  <c r="AH40" i="6"/>
  <c r="F33" i="6"/>
  <c r="E33" i="1"/>
  <c r="E33" i="6"/>
  <c r="D33" i="6" s="1"/>
  <c r="S33" i="6"/>
  <c r="AR15" i="6"/>
  <c r="H13" i="6"/>
  <c r="Y33" i="6"/>
  <c r="AN40" i="6"/>
  <c r="K13" i="6"/>
  <c r="AM40" i="6"/>
  <c r="J33" i="6"/>
  <c r="F33" i="1"/>
  <c r="X33" i="6"/>
  <c r="I33" i="6"/>
  <c r="L13" i="6"/>
  <c r="G33" i="1"/>
  <c r="W14" i="6"/>
  <c r="AA14" i="6" s="1"/>
  <c r="Z14" i="6"/>
  <c r="AQ16" i="6" l="1"/>
  <c r="BI17" i="6"/>
  <c r="AZ17" i="6"/>
  <c r="AK16" i="6"/>
  <c r="AU16" i="6"/>
  <c r="AH41" i="6"/>
  <c r="F34" i="6"/>
  <c r="E34" i="1"/>
  <c r="E34" i="6"/>
  <c r="D34" i="6" s="1"/>
  <c r="S34" i="6"/>
  <c r="X34" i="6"/>
  <c r="I34" i="6"/>
  <c r="N13" i="6"/>
  <c r="AN41" i="6"/>
  <c r="AL16" i="6"/>
  <c r="G34" i="1"/>
  <c r="AC14" i="6"/>
  <c r="F34" i="1"/>
  <c r="BA17" i="6"/>
  <c r="AM41" i="6"/>
  <c r="Y34" i="6"/>
  <c r="J34" i="6"/>
  <c r="AO16" i="6"/>
  <c r="AP16" i="6"/>
  <c r="BE17" i="6"/>
  <c r="BD17" i="6"/>
  <c r="AB15" i="6" l="1"/>
  <c r="M14" i="6"/>
  <c r="Q14" i="6" s="1"/>
  <c r="AH42" i="6"/>
  <c r="F35" i="6"/>
  <c r="E35" i="1"/>
  <c r="E35" i="6"/>
  <c r="D35" i="6" s="1"/>
  <c r="AT5" i="6"/>
  <c r="S35" i="6"/>
  <c r="AR16" i="6"/>
  <c r="BG17" i="6"/>
  <c r="G35" i="1"/>
  <c r="X35" i="6"/>
  <c r="AM42" i="6"/>
  <c r="Y35" i="6"/>
  <c r="I35" i="6"/>
  <c r="AN42" i="6"/>
  <c r="F35" i="1"/>
  <c r="J35" i="6"/>
  <c r="AQ17" i="6" l="1"/>
  <c r="BF18" i="6"/>
  <c r="V15" i="6"/>
  <c r="AF15" i="6"/>
  <c r="AK17" i="6"/>
  <c r="AU17" i="6"/>
  <c r="G14" i="6"/>
  <c r="P14" i="6"/>
  <c r="AH43" i="6"/>
  <c r="F36" i="6"/>
  <c r="E36" i="1"/>
  <c r="E36" i="6"/>
  <c r="D36" i="6" s="1"/>
  <c r="AE6" i="6"/>
  <c r="S36" i="6"/>
  <c r="AM43" i="6"/>
  <c r="I36" i="6"/>
  <c r="H14" i="6"/>
  <c r="K14" i="6" s="1"/>
  <c r="X36" i="6"/>
  <c r="G36" i="1"/>
  <c r="L14" i="6"/>
  <c r="Y36" i="6"/>
  <c r="J36" i="6"/>
  <c r="AL17" i="6"/>
  <c r="AN43" i="6"/>
  <c r="F36" i="1"/>
  <c r="W15" i="6"/>
  <c r="AP17" i="6"/>
  <c r="AO17" i="6"/>
  <c r="AA15" i="6"/>
  <c r="Z15" i="6"/>
  <c r="AZ18" i="6" l="1"/>
  <c r="BI18" i="6"/>
  <c r="AH44" i="6"/>
  <c r="F37" i="6"/>
  <c r="E37" i="1"/>
  <c r="E37" i="6"/>
  <c r="D37" i="6" s="1"/>
  <c r="S37" i="6"/>
  <c r="AR17" i="6"/>
  <c r="I37" i="6"/>
  <c r="X37" i="6"/>
  <c r="F37" i="1"/>
  <c r="AN44" i="6"/>
  <c r="BA18" i="6"/>
  <c r="AC15" i="6"/>
  <c r="J37" i="6"/>
  <c r="N14" i="6"/>
  <c r="Y37" i="6"/>
  <c r="BD18" i="6"/>
  <c r="G37" i="1"/>
  <c r="AM44" i="6"/>
  <c r="BE18" i="6"/>
  <c r="AQ18" i="6" l="1"/>
  <c r="AU18" i="6" s="1"/>
  <c r="AB16" i="6"/>
  <c r="AK18" i="6"/>
  <c r="M15" i="6"/>
  <c r="Q15" i="6" s="1"/>
  <c r="O22" i="6"/>
  <c r="F38" i="6"/>
  <c r="E38" i="6"/>
  <c r="D38" i="6" s="1"/>
  <c r="E38" i="1"/>
  <c r="S38" i="6"/>
  <c r="X38" i="6"/>
  <c r="Y38" i="6"/>
  <c r="BG18" i="6"/>
  <c r="J38" i="6"/>
  <c r="AL18" i="6"/>
  <c r="I38" i="6"/>
  <c r="F38" i="1"/>
  <c r="G38" i="1"/>
  <c r="AO18" i="6"/>
  <c r="AP18" i="6"/>
  <c r="BF19" i="6" l="1"/>
  <c r="V16" i="6"/>
  <c r="AF16" i="6"/>
  <c r="G15" i="6"/>
  <c r="P15" i="6"/>
  <c r="F39" i="6"/>
  <c r="E39" i="1"/>
  <c r="E39" i="6"/>
  <c r="D39" i="6" s="1"/>
  <c r="S39" i="6"/>
  <c r="AR18" i="6"/>
  <c r="W16" i="6"/>
  <c r="F39" i="1"/>
  <c r="H15" i="6"/>
  <c r="K15" i="6" s="1"/>
  <c r="X39" i="6"/>
  <c r="Y39" i="6"/>
  <c r="Z16" i="6"/>
  <c r="L15" i="6"/>
  <c r="AA16" i="6"/>
  <c r="I39" i="6"/>
  <c r="G39" i="1"/>
  <c r="J39" i="6"/>
  <c r="AQ19" i="6" l="1"/>
  <c r="AZ19" i="6"/>
  <c r="BI19" i="6"/>
  <c r="AK19" i="6"/>
  <c r="AU19" i="6"/>
  <c r="F40" i="6"/>
  <c r="E40" i="1"/>
  <c r="E40" i="6"/>
  <c r="D40" i="6" s="1"/>
  <c r="S40" i="6"/>
  <c r="AC16" i="6"/>
  <c r="X40" i="6"/>
  <c r="F40" i="1"/>
  <c r="G40" i="1"/>
  <c r="Y40" i="6"/>
  <c r="N15" i="6"/>
  <c r="AL19" i="6"/>
  <c r="J40" i="6"/>
  <c r="BA19" i="6"/>
  <c r="BD19" i="6" s="1"/>
  <c r="AP19" i="6"/>
  <c r="I40" i="6"/>
  <c r="AO19" i="6"/>
  <c r="BE19" i="6"/>
  <c r="AB17" i="6" l="1"/>
  <c r="AF17" i="6"/>
  <c r="V17" i="6"/>
  <c r="M16" i="6"/>
  <c r="Q16" i="6" s="1"/>
  <c r="E41" i="1"/>
  <c r="E41" i="6"/>
  <c r="D41" i="6" s="1"/>
  <c r="S41" i="6"/>
  <c r="AR19" i="6"/>
  <c r="F41" i="1"/>
  <c r="W17" i="6"/>
  <c r="AA17" i="6" s="1"/>
  <c r="G41" i="1"/>
  <c r="X41" i="6"/>
  <c r="Y41" i="6"/>
  <c r="BG19" i="6"/>
  <c r="Z17" i="6"/>
  <c r="AQ20" i="6" l="1"/>
  <c r="BF20" i="6"/>
  <c r="AK20" i="6"/>
  <c r="AU20" i="6"/>
  <c r="P16" i="6"/>
  <c r="G16" i="6"/>
  <c r="F41" i="6"/>
  <c r="F42" i="6"/>
  <c r="E42" i="6"/>
  <c r="D42" i="6" s="1"/>
  <c r="S42" i="6"/>
  <c r="AC17" i="6"/>
  <c r="AL20" i="6"/>
  <c r="J41" i="6"/>
  <c r="I42" i="6"/>
  <c r="H16" i="6"/>
  <c r="K16" i="6" s="1"/>
  <c r="X42" i="6"/>
  <c r="I41" i="6"/>
  <c r="L16" i="6"/>
  <c r="AP20" i="6"/>
  <c r="J42" i="6"/>
  <c r="AO20" i="6"/>
  <c r="Y42" i="6"/>
  <c r="AB18" i="6" l="1"/>
  <c r="BI20" i="6"/>
  <c r="AZ20" i="6"/>
  <c r="V18" i="6"/>
  <c r="AF18" i="6"/>
  <c r="S43" i="6"/>
  <c r="AR20" i="6"/>
  <c r="X43" i="6"/>
  <c r="Y43" i="6"/>
  <c r="BA20" i="6"/>
  <c r="W18" i="6"/>
  <c r="N16" i="6"/>
  <c r="BE20" i="6"/>
  <c r="BD20" i="6"/>
  <c r="Z18" i="6"/>
  <c r="AA18" i="6"/>
  <c r="AQ21" i="6" l="1"/>
  <c r="AK21" i="6"/>
  <c r="AU21" i="6"/>
  <c r="M17" i="6"/>
  <c r="Q17" i="6" s="1"/>
  <c r="S44" i="6"/>
  <c r="AC18" i="6"/>
  <c r="X44" i="6"/>
  <c r="AL21" i="6"/>
  <c r="AO21" i="6"/>
  <c r="BG20" i="6"/>
  <c r="Y44" i="6"/>
  <c r="AP21" i="6"/>
  <c r="AB19" i="6" l="1"/>
  <c r="BF21" i="6"/>
  <c r="V19" i="6"/>
  <c r="AF19" i="6"/>
  <c r="P17" i="6"/>
  <c r="G17" i="6"/>
  <c r="AR21" i="6"/>
  <c r="Y45" i="6"/>
  <c r="X45" i="6"/>
  <c r="W19" i="6"/>
  <c r="AA19" i="6"/>
  <c r="H17" i="6"/>
  <c r="L17" i="6"/>
  <c r="Z19" i="6"/>
  <c r="AQ22" i="6" l="1"/>
  <c r="AK22" i="6"/>
  <c r="AU22" i="6"/>
  <c r="BI21" i="6"/>
  <c r="AZ21" i="6"/>
  <c r="AE7" i="6"/>
  <c r="AC19" i="6"/>
  <c r="X46" i="6"/>
  <c r="K17" i="6"/>
  <c r="Y46" i="6"/>
  <c r="BA21" i="6"/>
  <c r="N17" i="6"/>
  <c r="BD21" i="6"/>
  <c r="BE21" i="6"/>
  <c r="AL22" i="6"/>
  <c r="AP22" i="6" s="1"/>
  <c r="AB20" i="6" l="1"/>
  <c r="AF20" i="6"/>
  <c r="V20" i="6"/>
  <c r="M18" i="6"/>
  <c r="Q18" i="6" s="1"/>
  <c r="BG21" i="6"/>
  <c r="AO22" i="6"/>
  <c r="W20" i="6"/>
  <c r="Z20" i="6"/>
  <c r="AA20" i="6"/>
  <c r="BF22" i="6" l="1"/>
  <c r="P18" i="6"/>
  <c r="G18" i="6"/>
  <c r="AC20" i="6"/>
  <c r="H18" i="6"/>
  <c r="AR22" i="6"/>
  <c r="K18" i="6"/>
  <c r="L18" i="6"/>
  <c r="AQ23" i="6" l="1"/>
  <c r="AU23" i="6" s="1"/>
  <c r="AB21" i="6"/>
  <c r="AK23" i="6"/>
  <c r="BI22" i="6"/>
  <c r="AZ22" i="6"/>
  <c r="V21" i="6"/>
  <c r="AF21" i="6"/>
  <c r="AT6" i="6"/>
  <c r="AL23" i="6"/>
  <c r="N18" i="6"/>
  <c r="BA22" i="6"/>
  <c r="BD22" i="6" s="1"/>
  <c r="AO23" i="6"/>
  <c r="BE22" i="6"/>
  <c r="AP23" i="6"/>
  <c r="W21" i="6"/>
  <c r="Z21" i="6"/>
  <c r="AA21" i="6"/>
  <c r="M19" i="6" l="1"/>
  <c r="Q19" i="6" s="1"/>
  <c r="AC21" i="6"/>
  <c r="BG22" i="6"/>
  <c r="AR23" i="6"/>
  <c r="AB22" i="6" l="1"/>
  <c r="BF23" i="6"/>
  <c r="V22" i="6"/>
  <c r="AF22" i="6"/>
  <c r="AQ24" i="6"/>
  <c r="P19" i="6"/>
  <c r="G19" i="6"/>
  <c r="H19" i="6"/>
  <c r="L19" i="6"/>
  <c r="W22" i="6"/>
  <c r="K19" i="6"/>
  <c r="Z22" i="6"/>
  <c r="AA22" i="6"/>
  <c r="AK24" i="6" l="1"/>
  <c r="AU24" i="6"/>
  <c r="BI23" i="6"/>
  <c r="AZ23" i="6"/>
  <c r="AC22" i="6"/>
  <c r="BA23" i="6"/>
  <c r="BE23" i="6" s="1"/>
  <c r="BD23" i="6"/>
  <c r="AL24" i="6"/>
  <c r="N19" i="6"/>
  <c r="AP24" i="6"/>
  <c r="AO24" i="6"/>
  <c r="M20" i="6" l="1"/>
  <c r="Q20" i="6" s="1"/>
  <c r="AB23" i="6"/>
  <c r="G20" i="6"/>
  <c r="P20" i="6"/>
  <c r="AR24" i="6"/>
  <c r="H20" i="6"/>
  <c r="L20" i="6" s="1"/>
  <c r="BG23" i="6"/>
  <c r="AQ25" i="6" l="1"/>
  <c r="BF24" i="6"/>
  <c r="AF23" i="6"/>
  <c r="V23" i="6"/>
  <c r="AK25" i="6"/>
  <c r="AU25" i="6"/>
  <c r="W23" i="6"/>
  <c r="AL25" i="6"/>
  <c r="AO25" i="6" s="1"/>
  <c r="Z23" i="6"/>
  <c r="AP25" i="6"/>
  <c r="K20" i="6"/>
  <c r="N20" i="6" s="1"/>
  <c r="BI24" i="6" l="1"/>
  <c r="AZ24" i="6"/>
  <c r="M21" i="6"/>
  <c r="Q21" i="6" s="1"/>
  <c r="AR25" i="6"/>
  <c r="AA23" i="6"/>
  <c r="BA24" i="6"/>
  <c r="BD24" i="6" s="1"/>
  <c r="BE24" i="6"/>
  <c r="AQ26" i="6" l="1"/>
  <c r="AK26" i="6"/>
  <c r="AU26" i="6"/>
  <c r="P21" i="6"/>
  <c r="G21" i="6"/>
  <c r="AC23" i="6"/>
  <c r="H21" i="6"/>
  <c r="AL26" i="6"/>
  <c r="K21" i="6"/>
  <c r="L21" i="6"/>
  <c r="BG24" i="6"/>
  <c r="AP26" i="6"/>
  <c r="AO26" i="6"/>
  <c r="AB24" i="6" l="1"/>
  <c r="BF25" i="6"/>
  <c r="V24" i="6"/>
  <c r="AF24" i="6"/>
  <c r="AE8" i="6"/>
  <c r="AR26" i="6"/>
  <c r="W24" i="6"/>
  <c r="Z24" i="6"/>
  <c r="N21" i="6"/>
  <c r="AA24" i="6"/>
  <c r="AQ27" i="6" l="1"/>
  <c r="AK27" i="6"/>
  <c r="AU27" i="6"/>
  <c r="BI25" i="6"/>
  <c r="AZ25" i="6"/>
  <c r="M22" i="6"/>
  <c r="Q22" i="6" s="1"/>
  <c r="O23" i="6"/>
  <c r="AC24" i="6"/>
  <c r="BA25" i="6"/>
  <c r="BD25" i="6"/>
  <c r="AL27" i="6"/>
  <c r="BE25" i="6"/>
  <c r="AO27" i="6"/>
  <c r="AP27" i="6"/>
  <c r="AB25" i="6" l="1"/>
  <c r="V25" i="6"/>
  <c r="AF25" i="6"/>
  <c r="P22" i="6"/>
  <c r="G22" i="6"/>
  <c r="AR27" i="6"/>
  <c r="H22" i="6"/>
  <c r="L22" i="6"/>
  <c r="W25" i="6"/>
  <c r="K22" i="6"/>
  <c r="Z25" i="6"/>
  <c r="BG25" i="6"/>
  <c r="AQ28" i="6" l="1"/>
  <c r="BF26" i="6"/>
  <c r="AK28" i="6"/>
  <c r="AU28" i="6"/>
  <c r="AT7" i="6"/>
  <c r="AA25" i="6"/>
  <c r="AL28" i="6"/>
  <c r="AP28" i="6" s="1"/>
  <c r="AO28" i="6"/>
  <c r="N22" i="6"/>
  <c r="AZ26" i="6" l="1"/>
  <c r="BI26" i="6"/>
  <c r="M23" i="6"/>
  <c r="AR28" i="6"/>
  <c r="AC25" i="6"/>
  <c r="BA26" i="6"/>
  <c r="BD26" i="6"/>
  <c r="BE26" i="6"/>
  <c r="AB26" i="6" l="1"/>
  <c r="AQ29" i="6"/>
  <c r="AK29" i="6"/>
  <c r="AU29" i="6"/>
  <c r="AF26" i="6"/>
  <c r="V26" i="6"/>
  <c r="Q23" i="6"/>
  <c r="G23" i="6"/>
  <c r="P23" i="6"/>
  <c r="AL29" i="6"/>
  <c r="AO29" i="6" s="1"/>
  <c r="BG26" i="6"/>
  <c r="W26" i="6"/>
  <c r="AA26" i="6" s="1"/>
  <c r="H23" i="6"/>
  <c r="AP29" i="6"/>
  <c r="Z26" i="6"/>
  <c r="L23" i="6"/>
  <c r="K23" i="6"/>
  <c r="BF27" i="6" l="1"/>
  <c r="AE9" i="6"/>
  <c r="AC26" i="6"/>
  <c r="AR29" i="6"/>
  <c r="N23" i="6"/>
  <c r="AQ30" i="6" l="1"/>
  <c r="AB27" i="6"/>
  <c r="AK30" i="6"/>
  <c r="AU30" i="6"/>
  <c r="BI27" i="6"/>
  <c r="AZ27" i="6"/>
  <c r="AF27" i="6"/>
  <c r="V27" i="6"/>
  <c r="M24" i="6"/>
  <c r="G24" i="6" s="1"/>
  <c r="BA27" i="6"/>
  <c r="AL30" i="6"/>
  <c r="H24" i="6"/>
  <c r="W27" i="6"/>
  <c r="AP30" i="6"/>
  <c r="AO30" i="6"/>
  <c r="BD27" i="6"/>
  <c r="BE27" i="6"/>
  <c r="K24" i="6"/>
  <c r="AA27" i="6"/>
  <c r="Z27" i="6"/>
  <c r="O24" i="6" l="1"/>
  <c r="AC27" i="6"/>
  <c r="AR30" i="6"/>
  <c r="L24" i="6"/>
  <c r="N24" i="6" s="1"/>
  <c r="BG27" i="6"/>
  <c r="BF28" i="6" l="1"/>
  <c r="M25" i="6"/>
  <c r="AQ31" i="6"/>
  <c r="AB28" i="6"/>
  <c r="P24" i="6"/>
  <c r="Q24" i="6"/>
  <c r="AF28" i="6" l="1"/>
  <c r="V28" i="6"/>
  <c r="AU31" i="6"/>
  <c r="AK31" i="6"/>
  <c r="G25" i="6"/>
  <c r="BI28" i="6"/>
  <c r="AZ28" i="6"/>
  <c r="AE10" i="6"/>
  <c r="AL31" i="6"/>
  <c r="H25" i="6"/>
  <c r="W28" i="6"/>
  <c r="BA28" i="6"/>
  <c r="AO31" i="6"/>
  <c r="AP31" i="6"/>
  <c r="K25" i="6"/>
  <c r="L25" i="6"/>
  <c r="N25" i="6" s="1"/>
  <c r="AA28" i="6"/>
  <c r="Z28" i="6"/>
  <c r="BE28" i="6"/>
  <c r="BD28" i="6"/>
  <c r="BG28" i="6" s="1"/>
  <c r="BF29" i="6" l="1"/>
  <c r="M26" i="6"/>
  <c r="AC28" i="6"/>
  <c r="AR31" i="6"/>
  <c r="AQ32" i="6" l="1"/>
  <c r="AB29" i="6"/>
  <c r="G26" i="6"/>
  <c r="AZ29" i="6"/>
  <c r="BI29" i="6"/>
  <c r="H26" i="6"/>
  <c r="BA29" i="6"/>
  <c r="L26" i="6"/>
  <c r="K26" i="6"/>
  <c r="N26" i="6" s="1"/>
  <c r="BE29" i="6"/>
  <c r="BD29" i="6"/>
  <c r="BG29" i="6" s="1"/>
  <c r="BF30" i="6" l="1"/>
  <c r="M27" i="6"/>
  <c r="V29" i="6"/>
  <c r="AF29" i="6"/>
  <c r="AU32" i="6"/>
  <c r="AK32" i="6"/>
  <c r="AT8" i="6"/>
  <c r="W29" i="6"/>
  <c r="AL32" i="6"/>
  <c r="Z29" i="6"/>
  <c r="AA29" i="6"/>
  <c r="AP32" i="6"/>
  <c r="AO32" i="6"/>
  <c r="G27" i="6" l="1"/>
  <c r="AZ30" i="6"/>
  <c r="BI30" i="6"/>
  <c r="AR32" i="6"/>
  <c r="H27" i="6"/>
  <c r="AC29" i="6"/>
  <c r="BA30" i="6"/>
  <c r="L27" i="6"/>
  <c r="K27" i="6"/>
  <c r="N27" i="6" s="1"/>
  <c r="BE30" i="6"/>
  <c r="BD30" i="6"/>
  <c r="BG30" i="6" s="1"/>
  <c r="BF31" i="6" l="1"/>
  <c r="M28" i="6"/>
  <c r="AB30" i="6"/>
  <c r="AQ33" i="6"/>
  <c r="AU33" i="6" l="1"/>
  <c r="AK33" i="6"/>
  <c r="V30" i="6"/>
  <c r="AF30" i="6"/>
  <c r="G28" i="6"/>
  <c r="BI31" i="6"/>
  <c r="AZ31" i="6"/>
  <c r="W30" i="6"/>
  <c r="H28" i="6"/>
  <c r="BA31" i="6"/>
  <c r="AL33" i="6"/>
  <c r="AA30" i="6"/>
  <c r="Z30" i="6"/>
  <c r="L28" i="6"/>
  <c r="K28" i="6"/>
  <c r="N28" i="6" s="1"/>
  <c r="BD31" i="6"/>
  <c r="BE31" i="6"/>
  <c r="BG31" i="6" s="1"/>
  <c r="AO33" i="6"/>
  <c r="AP33" i="6"/>
  <c r="AR33" i="6" s="1"/>
  <c r="AQ34" i="6" l="1"/>
  <c r="BF32" i="6"/>
  <c r="M29" i="6"/>
  <c r="AC30" i="6"/>
  <c r="AB31" i="6" l="1"/>
  <c r="G29" i="6"/>
  <c r="AZ32" i="6"/>
  <c r="BI32" i="6"/>
  <c r="AU34" i="6"/>
  <c r="AK34" i="6"/>
  <c r="BA32" i="6"/>
  <c r="AL34" i="6"/>
  <c r="H29" i="6"/>
  <c r="BD32" i="6"/>
  <c r="BE32" i="6"/>
  <c r="BG32" i="6" s="1"/>
  <c r="AO34" i="6"/>
  <c r="L29" i="6"/>
  <c r="BF33" i="6" l="1"/>
  <c r="AF31" i="6"/>
  <c r="V31" i="6"/>
  <c r="W31" i="6"/>
  <c r="K29" i="6"/>
  <c r="N29" i="6" s="1"/>
  <c r="AP34" i="6"/>
  <c r="AR34" i="6" s="1"/>
  <c r="Z31" i="6"/>
  <c r="AA31" i="6"/>
  <c r="AQ35" i="6" l="1"/>
  <c r="M30" i="6"/>
  <c r="AZ33" i="6"/>
  <c r="BI33" i="6"/>
  <c r="AE11" i="6"/>
  <c r="AC31" i="6"/>
  <c r="BA33" i="6"/>
  <c r="BD33" i="6"/>
  <c r="BE33" i="6"/>
  <c r="BG33" i="6" s="1"/>
  <c r="BF34" i="6" l="1"/>
  <c r="AB32" i="6"/>
  <c r="AU35" i="6"/>
  <c r="AK35" i="6"/>
  <c r="G30" i="6"/>
  <c r="AZ34" i="6"/>
  <c r="BI34" i="6"/>
  <c r="H30" i="6"/>
  <c r="AL35" i="6"/>
  <c r="BA34" i="6"/>
  <c r="L30" i="6"/>
  <c r="K30" i="6"/>
  <c r="N30" i="6" s="1"/>
  <c r="AO35" i="6"/>
  <c r="AP35" i="6"/>
  <c r="AR35" i="6" s="1"/>
  <c r="BD34" i="6"/>
  <c r="BE34" i="6"/>
  <c r="AQ36" i="6" l="1"/>
  <c r="M31" i="6"/>
  <c r="V32" i="6"/>
  <c r="AF32" i="6"/>
  <c r="BG34" i="6"/>
  <c r="W32" i="6"/>
  <c r="Z32" i="6"/>
  <c r="AA32" i="6"/>
  <c r="G31" i="6" l="1"/>
  <c r="AU36" i="6"/>
  <c r="AK36" i="6"/>
  <c r="BF35" i="6"/>
  <c r="AC32" i="6"/>
  <c r="AL36" i="6"/>
  <c r="H31" i="6"/>
  <c r="AO36" i="6"/>
  <c r="AP36" i="6"/>
  <c r="K31" i="6"/>
  <c r="AB33" i="6" l="1"/>
  <c r="BI35" i="6"/>
  <c r="AZ35" i="6"/>
  <c r="AR36" i="6"/>
  <c r="L31" i="6"/>
  <c r="N31" i="6" s="1"/>
  <c r="BA35" i="6"/>
  <c r="BD35" i="6" s="1"/>
  <c r="BE35" i="6"/>
  <c r="M32" i="6" l="1"/>
  <c r="AQ37" i="6"/>
  <c r="V33" i="6"/>
  <c r="AF33" i="6"/>
  <c r="BG35" i="6"/>
  <c r="W33" i="6"/>
  <c r="Z33" i="6"/>
  <c r="AA33" i="6"/>
  <c r="AK37" i="6" l="1"/>
  <c r="AU37" i="6"/>
  <c r="G32" i="6"/>
  <c r="BF36" i="6"/>
  <c r="AT9" i="6"/>
  <c r="O25" i="6"/>
  <c r="AC33" i="6"/>
  <c r="H32" i="6"/>
  <c r="AL37" i="6"/>
  <c r="K32" i="6"/>
  <c r="L32" i="6"/>
  <c r="N32" i="6" s="1"/>
  <c r="AP37" i="6"/>
  <c r="AO37" i="6"/>
  <c r="M33" i="6" l="1"/>
  <c r="AB34" i="6"/>
  <c r="AZ36" i="6"/>
  <c r="BI36" i="6"/>
  <c r="P25" i="6"/>
  <c r="Q25" i="6"/>
  <c r="AR37" i="6"/>
  <c r="BA36" i="6"/>
  <c r="BE36" i="6" s="1"/>
  <c r="BD36" i="6"/>
  <c r="AQ38" i="6" l="1"/>
  <c r="G33" i="6"/>
  <c r="V34" i="6"/>
  <c r="AF34" i="6"/>
  <c r="AE12" i="6"/>
  <c r="BG36" i="6"/>
  <c r="H33" i="6"/>
  <c r="W34" i="6"/>
  <c r="K33" i="6"/>
  <c r="L33" i="6"/>
  <c r="N33" i="6" s="1"/>
  <c r="AA34" i="6"/>
  <c r="Z34" i="6"/>
  <c r="M34" i="6" l="1"/>
  <c r="AK38" i="6"/>
  <c r="AU38" i="6"/>
  <c r="BF37" i="6"/>
  <c r="AC34" i="6"/>
  <c r="AL38" i="6"/>
  <c r="AO38" i="6"/>
  <c r="AP38" i="6"/>
  <c r="AB35" i="6" l="1"/>
  <c r="G34" i="6"/>
  <c r="BI37" i="6"/>
  <c r="AZ37" i="6"/>
  <c r="AR38" i="6"/>
  <c r="BA37" i="6"/>
  <c r="H34" i="6"/>
  <c r="BD37" i="6"/>
  <c r="BE37" i="6"/>
  <c r="L34" i="6"/>
  <c r="K34" i="6"/>
  <c r="N34" i="6" s="1"/>
  <c r="M35" i="6" l="1"/>
  <c r="AQ39" i="6"/>
  <c r="AF35" i="6"/>
  <c r="V35" i="6"/>
  <c r="AE13" i="6"/>
  <c r="W35" i="6"/>
  <c r="BG37" i="6"/>
  <c r="Z35" i="6"/>
  <c r="AA35" i="6"/>
  <c r="AK39" i="6" l="1"/>
  <c r="AU39" i="6"/>
  <c r="G35" i="6"/>
  <c r="BF38" i="6"/>
  <c r="AT10" i="6"/>
  <c r="AC35" i="6"/>
  <c r="AL39" i="6"/>
  <c r="H35" i="6"/>
  <c r="AP39" i="6"/>
  <c r="AO39" i="6"/>
  <c r="L35" i="6"/>
  <c r="K35" i="6"/>
  <c r="N35" i="6" s="1"/>
  <c r="M36" i="6" l="1"/>
  <c r="AB36" i="6"/>
  <c r="AZ38" i="6"/>
  <c r="BI38" i="6"/>
  <c r="O26" i="6"/>
  <c r="AR39" i="6"/>
  <c r="BA38" i="6"/>
  <c r="BE38" i="6" s="1"/>
  <c r="BD38" i="6"/>
  <c r="AQ40" i="6" l="1"/>
  <c r="AF36" i="6"/>
  <c r="V36" i="6"/>
  <c r="G36" i="6"/>
  <c r="P26" i="6"/>
  <c r="Q26" i="6"/>
  <c r="AE14" i="6"/>
  <c r="W36" i="6"/>
  <c r="BG38" i="6"/>
  <c r="H36" i="6"/>
  <c r="Z36" i="6"/>
  <c r="AA36" i="6"/>
  <c r="K36" i="6"/>
  <c r="L36" i="6"/>
  <c r="N36" i="6" s="1"/>
  <c r="M37" i="6" l="1"/>
  <c r="AK40" i="6"/>
  <c r="AU40" i="6"/>
  <c r="BF39" i="6"/>
  <c r="AT11" i="6"/>
  <c r="AL40" i="6"/>
  <c r="AC36" i="6"/>
  <c r="AO40" i="6"/>
  <c r="AP40" i="6"/>
  <c r="AB37" i="6" l="1"/>
  <c r="G37" i="6"/>
  <c r="BI39" i="6"/>
  <c r="AZ39" i="6"/>
  <c r="AE15" i="6"/>
  <c r="AR40" i="6"/>
  <c r="BA39" i="6"/>
  <c r="BD39" i="6"/>
  <c r="H37" i="6"/>
  <c r="BE39" i="6"/>
  <c r="L37" i="6"/>
  <c r="K37" i="6"/>
  <c r="N37" i="6" s="1"/>
  <c r="M38" i="6" l="1"/>
  <c r="AQ41" i="6"/>
  <c r="AF37" i="6"/>
  <c r="V37" i="6"/>
  <c r="O27" i="6"/>
  <c r="BG39" i="6"/>
  <c r="W37" i="6"/>
  <c r="AA37" i="6"/>
  <c r="Z37" i="6"/>
  <c r="AK41" i="6" l="1"/>
  <c r="AU41" i="6"/>
  <c r="G38" i="6"/>
  <c r="BF40" i="6"/>
  <c r="P27" i="6"/>
  <c r="Q27" i="6"/>
  <c r="AT12" i="6"/>
  <c r="AE16" i="6"/>
  <c r="AC37" i="6"/>
  <c r="H38" i="6"/>
  <c r="AL41" i="6"/>
  <c r="K38" i="6"/>
  <c r="L38" i="6"/>
  <c r="N38" i="6" s="1"/>
  <c r="AP41" i="6"/>
  <c r="AO41" i="6"/>
  <c r="M39" i="6" l="1"/>
  <c r="AB38" i="6"/>
  <c r="BI40" i="6"/>
  <c r="AZ40" i="6"/>
  <c r="AE17" i="6"/>
  <c r="AR41" i="6"/>
  <c r="BA40" i="6"/>
  <c r="BE40" i="6"/>
  <c r="BD40" i="6"/>
  <c r="AQ42" i="6" l="1"/>
  <c r="G39" i="6"/>
  <c r="AF38" i="6"/>
  <c r="V38" i="6"/>
  <c r="O28" i="6"/>
  <c r="AT13" i="6"/>
  <c r="BG40" i="6"/>
  <c r="W38" i="6"/>
  <c r="H39" i="6"/>
  <c r="AA38" i="6"/>
  <c r="Z38" i="6"/>
  <c r="L39" i="6"/>
  <c r="K39" i="6"/>
  <c r="N39" i="6" s="1"/>
  <c r="M40" i="6" l="1"/>
  <c r="AK42" i="6"/>
  <c r="AU42" i="6"/>
  <c r="BF41" i="6"/>
  <c r="P28" i="6"/>
  <c r="Q28" i="6"/>
  <c r="AE18" i="6"/>
  <c r="AL42" i="6"/>
  <c r="AC38" i="6"/>
  <c r="AP42" i="6"/>
  <c r="AO42" i="6"/>
  <c r="AB39" i="6" l="1"/>
  <c r="G40" i="6"/>
  <c r="BI41" i="6"/>
  <c r="AZ41" i="6"/>
  <c r="AT14" i="6"/>
  <c r="AR42" i="6"/>
  <c r="BA41" i="6"/>
  <c r="BD41" i="6"/>
  <c r="H40" i="6"/>
  <c r="BE41" i="6"/>
  <c r="L40" i="6"/>
  <c r="K40" i="6"/>
  <c r="N40" i="6" s="1"/>
  <c r="M41" i="6" l="1"/>
  <c r="AQ43" i="6"/>
  <c r="V39" i="6"/>
  <c r="AF39" i="6"/>
  <c r="AE19" i="6"/>
  <c r="BG41" i="6"/>
  <c r="W39" i="6"/>
  <c r="Z39" i="6"/>
  <c r="AA39" i="6"/>
  <c r="AK43" i="6" l="1"/>
  <c r="AU43" i="6"/>
  <c r="G41" i="6"/>
  <c r="BF42" i="6"/>
  <c r="O29" i="6"/>
  <c r="AC39" i="6"/>
  <c r="AL43" i="6"/>
  <c r="H41" i="6"/>
  <c r="AP43" i="6"/>
  <c r="AO43" i="6"/>
  <c r="K41" i="6"/>
  <c r="AB40" i="6" l="1"/>
  <c r="BI42" i="6"/>
  <c r="AZ42" i="6"/>
  <c r="P29" i="6"/>
  <c r="Q29" i="6"/>
  <c r="AE20" i="6"/>
  <c r="AR43" i="6"/>
  <c r="L41" i="6"/>
  <c r="N41" i="6" s="1"/>
  <c r="BA42" i="6"/>
  <c r="BE42" i="6"/>
  <c r="BD42" i="6"/>
  <c r="M42" i="6" l="1"/>
  <c r="AQ44" i="6"/>
  <c r="AF40" i="6"/>
  <c r="V40" i="6"/>
  <c r="AT15" i="6"/>
  <c r="W40" i="6"/>
  <c r="BG42" i="6"/>
  <c r="Z40" i="6"/>
  <c r="AA40" i="6"/>
  <c r="G42" i="6" l="1"/>
  <c r="AK44" i="6"/>
  <c r="AU44" i="6"/>
  <c r="BF43" i="6"/>
  <c r="AE21" i="6"/>
  <c r="AC40" i="6"/>
  <c r="AL44" i="6"/>
  <c r="H42" i="6"/>
  <c r="AP44" i="6"/>
  <c r="AO44" i="6"/>
  <c r="K42" i="6"/>
  <c r="L42" i="6"/>
  <c r="N42" i="6" s="1"/>
  <c r="AB41" i="6" l="1"/>
  <c r="AZ43" i="6"/>
  <c r="BI43" i="6"/>
  <c r="O30" i="6"/>
  <c r="AR44" i="6"/>
  <c r="BA43" i="6"/>
  <c r="BD43" i="6"/>
  <c r="BE43" i="6"/>
  <c r="AQ45" i="6" l="1"/>
  <c r="AF41" i="6"/>
  <c r="V41" i="6"/>
  <c r="P30" i="6"/>
  <c r="Q30" i="6"/>
  <c r="AT16" i="6"/>
  <c r="BG43" i="6"/>
  <c r="W41" i="6"/>
  <c r="AA41" i="6"/>
  <c r="Z41" i="6"/>
  <c r="AU45" i="6" l="1"/>
  <c r="AT45" i="6"/>
  <c r="AK45" i="6"/>
  <c r="BF44" i="6"/>
  <c r="AE22" i="6"/>
  <c r="AC41" i="6"/>
  <c r="AL45" i="6"/>
  <c r="AP45" i="6"/>
  <c r="AO45" i="6"/>
  <c r="AR45" i="6" s="1"/>
  <c r="AQ46" i="6" l="1"/>
  <c r="AB42" i="6"/>
  <c r="AZ44" i="6"/>
  <c r="BI44" i="6"/>
  <c r="AE23" i="6"/>
  <c r="BA44" i="6"/>
  <c r="BE44" i="6"/>
  <c r="BD44" i="6"/>
  <c r="AF42" i="6" l="1"/>
  <c r="V42" i="6"/>
  <c r="AU46" i="6"/>
  <c r="AK46" i="6"/>
  <c r="AT46" i="6"/>
  <c r="O31" i="6"/>
  <c r="W42" i="6"/>
  <c r="AL46" i="6"/>
  <c r="BG44" i="6"/>
  <c r="AA42" i="6"/>
  <c r="Z42" i="6"/>
  <c r="AO46" i="6"/>
  <c r="AP46" i="6"/>
  <c r="AR46" i="6" s="1"/>
  <c r="AQ47" i="6" l="1"/>
  <c r="BF45" i="6"/>
  <c r="P31" i="6"/>
  <c r="Q31" i="6"/>
  <c r="AT17" i="6"/>
  <c r="AC42" i="6"/>
  <c r="AB43" i="6" l="1"/>
  <c r="AU47" i="6"/>
  <c r="AK47" i="6"/>
  <c r="AT47" i="6"/>
  <c r="BI45" i="6"/>
  <c r="AZ45" i="6"/>
  <c r="AE24" i="6"/>
  <c r="BA45" i="6"/>
  <c r="BE45" i="6"/>
  <c r="BD45" i="6"/>
  <c r="AL47" i="6"/>
  <c r="AP47" i="6"/>
  <c r="AO47" i="6"/>
  <c r="V43" i="6" l="1"/>
  <c r="AF43" i="6"/>
  <c r="AT18" i="6"/>
  <c r="AR47" i="6"/>
  <c r="W43" i="6"/>
  <c r="BG45" i="6"/>
  <c r="Z43" i="6"/>
  <c r="AA43" i="6"/>
  <c r="AQ48" i="6" l="1"/>
  <c r="BF46" i="6"/>
  <c r="AE25" i="6"/>
  <c r="AC43" i="6"/>
  <c r="AB44" i="6" l="1"/>
  <c r="AU48" i="6"/>
  <c r="AT48" i="6"/>
  <c r="AK48" i="6"/>
  <c r="AZ46" i="6"/>
  <c r="BI46" i="6"/>
  <c r="O32" i="6"/>
  <c r="BA46" i="6"/>
  <c r="BD46" i="6"/>
  <c r="BE46" i="6"/>
  <c r="AL48" i="6"/>
  <c r="AP48" i="6"/>
  <c r="AO48" i="6"/>
  <c r="AF44" i="6" l="1"/>
  <c r="V44" i="6"/>
  <c r="P32" i="6"/>
  <c r="Q32" i="6"/>
  <c r="AE26" i="6"/>
  <c r="AR48" i="6"/>
  <c r="BG46" i="6"/>
  <c r="W44" i="6"/>
  <c r="Z44" i="6"/>
  <c r="AA44" i="6"/>
  <c r="AQ49" i="6" l="1"/>
  <c r="BF47" i="6"/>
  <c r="AT19" i="6"/>
  <c r="AC44" i="6"/>
  <c r="AB45" i="6" l="1"/>
  <c r="AU49" i="6"/>
  <c r="AT49" i="6"/>
  <c r="AK49" i="6"/>
  <c r="AZ47" i="6"/>
  <c r="BI47" i="6"/>
  <c r="O33" i="6"/>
  <c r="BA47" i="6"/>
  <c r="BE47" i="6"/>
  <c r="BD47" i="6"/>
  <c r="AL49" i="6"/>
  <c r="AP49" i="6"/>
  <c r="AO49" i="6"/>
  <c r="AR49" i="6" s="1"/>
  <c r="AQ50" i="6" l="1"/>
  <c r="AF45" i="6"/>
  <c r="V45" i="6"/>
  <c r="P33" i="6"/>
  <c r="Q33" i="6"/>
  <c r="AE27" i="6"/>
  <c r="BG47" i="6"/>
  <c r="W45" i="6"/>
  <c r="AA45" i="6"/>
  <c r="Z45" i="6"/>
  <c r="AU50" i="6" l="1"/>
  <c r="AK50" i="6"/>
  <c r="AT50" i="6"/>
  <c r="BF48" i="6"/>
  <c r="AT20" i="6"/>
  <c r="AC45" i="6"/>
  <c r="AL50" i="6"/>
  <c r="AP50" i="6"/>
  <c r="AO50" i="6"/>
  <c r="AR50" i="6" s="1"/>
  <c r="AQ51" i="6" l="1"/>
  <c r="AB46" i="6"/>
  <c r="AZ48" i="6"/>
  <c r="BI48" i="6"/>
  <c r="AE28" i="6"/>
  <c r="BA48" i="6"/>
  <c r="BD48" i="6"/>
  <c r="BE48" i="6"/>
  <c r="V46" i="6" l="1"/>
  <c r="AF46" i="6"/>
  <c r="AK51" i="6"/>
  <c r="AT51" i="6"/>
  <c r="AU51" i="6"/>
  <c r="O34" i="6"/>
  <c r="W46" i="6"/>
  <c r="AL51" i="6"/>
  <c r="BG48" i="6"/>
  <c r="AA46" i="6"/>
  <c r="Z46" i="6"/>
  <c r="AO51" i="6"/>
  <c r="AP51" i="6"/>
  <c r="AR51" i="6" s="1"/>
  <c r="AQ52" i="6" l="1"/>
  <c r="BF49" i="6"/>
  <c r="P34" i="6"/>
  <c r="Q34" i="6"/>
  <c r="AT21" i="6"/>
  <c r="AE29" i="6"/>
  <c r="AC46" i="6"/>
  <c r="AB47" i="6" l="1"/>
  <c r="AU52" i="6"/>
  <c r="AK52" i="6"/>
  <c r="AT52" i="6"/>
  <c r="AZ49" i="6"/>
  <c r="BI49" i="6"/>
  <c r="AE30" i="6"/>
  <c r="BA49" i="6"/>
  <c r="BD49" i="6"/>
  <c r="AL52" i="6"/>
  <c r="BE49" i="6"/>
  <c r="AP52" i="6"/>
  <c r="AO52" i="6"/>
  <c r="AR52" i="6" s="1"/>
  <c r="AQ53" i="6" l="1"/>
  <c r="AF47" i="6"/>
  <c r="V47" i="6"/>
  <c r="AT22" i="6"/>
  <c r="BG49" i="6"/>
  <c r="W47" i="6"/>
  <c r="AA47" i="6"/>
  <c r="Z47" i="6"/>
  <c r="AT53" i="6" l="1"/>
  <c r="AU53" i="6"/>
  <c r="AU1" i="6" s="1"/>
  <c r="AK53" i="6"/>
  <c r="BF50" i="6"/>
  <c r="O35" i="6"/>
  <c r="AC47" i="6"/>
  <c r="AL53" i="6"/>
  <c r="AO53" i="6"/>
  <c r="AP53" i="6"/>
  <c r="AR53" i="6" s="1"/>
  <c r="AB48" i="6" l="1"/>
  <c r="BI50" i="6"/>
  <c r="AZ50" i="6"/>
  <c r="P35" i="6"/>
  <c r="Q35" i="6"/>
  <c r="AE31" i="6"/>
  <c r="BA50" i="6"/>
  <c r="BD50" i="6" s="1"/>
  <c r="BE50" i="6"/>
  <c r="V48" i="6" l="1"/>
  <c r="AF48" i="6"/>
  <c r="AT23" i="6"/>
  <c r="W48" i="6"/>
  <c r="BG50" i="6"/>
  <c r="Z48" i="6"/>
  <c r="AA48" i="6"/>
  <c r="BF51" i="6" l="1"/>
  <c r="AE32" i="6"/>
  <c r="AC48" i="6"/>
  <c r="AB49" i="6" l="1"/>
  <c r="AZ51" i="6"/>
  <c r="BI51" i="6"/>
  <c r="O36" i="6"/>
  <c r="BA51" i="6"/>
  <c r="BE51" i="6"/>
  <c r="BD51" i="6"/>
  <c r="V49" i="6" l="1"/>
  <c r="AF49" i="6"/>
  <c r="P36" i="6"/>
  <c r="Q36" i="6"/>
  <c r="AE33" i="6"/>
  <c r="W49" i="6"/>
  <c r="BG51" i="6"/>
  <c r="AA49" i="6"/>
  <c r="Z49" i="6"/>
  <c r="BF52" i="6" l="1"/>
  <c r="AT24" i="6"/>
  <c r="AC49" i="6"/>
  <c r="AB50" i="6" l="1"/>
  <c r="BI52" i="6"/>
  <c r="AZ52" i="6"/>
  <c r="AE34" i="6"/>
  <c r="BA52" i="6"/>
  <c r="BD52" i="6"/>
  <c r="BE52" i="6"/>
  <c r="V50" i="6" l="1"/>
  <c r="AF50" i="6"/>
  <c r="O37" i="6"/>
  <c r="W50" i="6"/>
  <c r="BG52" i="6"/>
  <c r="Z50" i="6"/>
  <c r="AA50" i="6"/>
  <c r="BF53" i="6" l="1"/>
  <c r="P37" i="6"/>
  <c r="Q37" i="6"/>
  <c r="AT25" i="6"/>
  <c r="AC50" i="6"/>
  <c r="AB51" i="6" l="1"/>
  <c r="BI53" i="6"/>
  <c r="AZ53" i="6"/>
  <c r="AE35" i="6"/>
  <c r="BA53" i="6"/>
  <c r="BD53" i="6"/>
  <c r="BE53" i="6"/>
  <c r="AF51" i="6" l="1"/>
  <c r="V51" i="6"/>
  <c r="AE36" i="6"/>
  <c r="W51" i="6"/>
  <c r="BG53" i="6"/>
  <c r="Z51" i="6"/>
  <c r="AA51" i="6"/>
  <c r="BF54" i="6" l="1"/>
  <c r="AT26" i="6"/>
  <c r="AC51" i="6"/>
  <c r="AB52" i="6" l="1"/>
  <c r="AZ54" i="6"/>
  <c r="O38" i="6"/>
  <c r="BA54" i="6"/>
  <c r="BD54" i="6"/>
  <c r="BE54" i="6"/>
  <c r="V52" i="6" l="1"/>
  <c r="AF52" i="6"/>
  <c r="P38" i="6"/>
  <c r="Q38" i="6"/>
  <c r="AE37" i="6"/>
  <c r="BG54" i="6"/>
  <c r="W52" i="6"/>
  <c r="AA52" i="6"/>
  <c r="Z52" i="6"/>
  <c r="BF55" i="6" l="1"/>
  <c r="AZ55" i="6" s="1"/>
  <c r="AT27" i="6"/>
  <c r="AC52" i="6"/>
  <c r="BA55" i="6"/>
  <c r="BE55" i="6"/>
  <c r="BD55" i="6"/>
  <c r="BG55" i="6" s="1"/>
  <c r="AB53" i="6" l="1"/>
  <c r="BF56" i="6"/>
  <c r="AZ56" i="6" s="1"/>
  <c r="AE38" i="6"/>
  <c r="BA56" i="6"/>
  <c r="BE56" i="6"/>
  <c r="BD56" i="6"/>
  <c r="AF53" i="6" l="1"/>
  <c r="V53" i="6"/>
  <c r="O39" i="6"/>
  <c r="W53" i="6"/>
  <c r="BG56" i="6"/>
  <c r="AA53" i="6"/>
  <c r="Z53" i="6"/>
  <c r="AC53" i="6" s="1"/>
  <c r="AB54" i="6" l="1"/>
  <c r="BF57" i="6"/>
  <c r="AZ57" i="6" s="1"/>
  <c r="P39" i="6"/>
  <c r="Q39" i="6"/>
  <c r="AE39" i="6"/>
  <c r="BA57" i="6"/>
  <c r="BE57" i="6" s="1"/>
  <c r="BD57" i="6"/>
  <c r="V54" i="6" l="1"/>
  <c r="AF54" i="6"/>
  <c r="AT28" i="6"/>
  <c r="W54" i="6"/>
  <c r="BG57" i="6"/>
  <c r="AA54" i="6"/>
  <c r="Z54" i="6"/>
  <c r="BF58" i="6" l="1"/>
  <c r="AZ58" i="6" s="1"/>
  <c r="AE40" i="6"/>
  <c r="AC54" i="6"/>
  <c r="BA58" i="6"/>
  <c r="BD58" i="6"/>
  <c r="BE58" i="6"/>
  <c r="AB55" i="6" l="1"/>
  <c r="O40" i="6"/>
  <c r="BG58" i="6"/>
  <c r="AF55" i="6" l="1"/>
  <c r="V55" i="6"/>
  <c r="BF59" i="6"/>
  <c r="AZ59" i="6" s="1"/>
  <c r="P40" i="6"/>
  <c r="Q40" i="6"/>
  <c r="AT29" i="6"/>
  <c r="BA59" i="6"/>
  <c r="BD59" i="6"/>
  <c r="W55" i="6"/>
  <c r="BE59" i="6"/>
  <c r="Z55" i="6"/>
  <c r="AA55" i="6"/>
  <c r="AE41" i="6" l="1"/>
  <c r="AC55" i="6"/>
  <c r="BG59" i="6"/>
  <c r="AB56" i="6" l="1"/>
  <c r="BF60" i="6"/>
  <c r="AZ60" i="6" s="1"/>
  <c r="AT30" i="6"/>
  <c r="BA60" i="6"/>
  <c r="BD60" i="6"/>
  <c r="BE60" i="6"/>
  <c r="AF56" i="6" l="1"/>
  <c r="V56" i="6"/>
  <c r="AE42" i="6"/>
  <c r="BG60" i="6"/>
  <c r="W56" i="6"/>
  <c r="AA56" i="6"/>
  <c r="Z56" i="6"/>
  <c r="AC56" i="6" s="1"/>
  <c r="AB57" i="6" l="1"/>
  <c r="BF61" i="6"/>
  <c r="AZ61" i="6" s="1"/>
  <c r="O41" i="6"/>
  <c r="BA61" i="6"/>
  <c r="BD61" i="6"/>
  <c r="BE61" i="6"/>
  <c r="AE57" i="6" l="1"/>
  <c r="AF57" i="6"/>
  <c r="V57" i="6"/>
  <c r="P41" i="6"/>
  <c r="Q41" i="6"/>
  <c r="AE43" i="6"/>
  <c r="BG61" i="6"/>
  <c r="W57" i="6"/>
  <c r="AA57" i="6"/>
  <c r="Z57" i="6"/>
  <c r="BF62" i="6" l="1"/>
  <c r="AZ62" i="6" s="1"/>
  <c r="AT31" i="6"/>
  <c r="AC57" i="6"/>
  <c r="BA62" i="6"/>
  <c r="BD62" i="6"/>
  <c r="BE62" i="6"/>
  <c r="AB58" i="6" l="1"/>
  <c r="O42" i="6"/>
  <c r="BG62" i="6"/>
  <c r="AE58" i="6" l="1"/>
  <c r="AF58" i="6"/>
  <c r="V58" i="6"/>
  <c r="BF63" i="6"/>
  <c r="AZ63" i="6" s="1"/>
  <c r="P42" i="6"/>
  <c r="C21" i="6" s="1"/>
  <c r="Q42" i="6"/>
  <c r="Q1" i="6" s="1"/>
  <c r="AE44" i="6"/>
  <c r="BA63" i="6"/>
  <c r="W58" i="6"/>
  <c r="BE63" i="6"/>
  <c r="BD63" i="6"/>
  <c r="AA58" i="6"/>
  <c r="Z58" i="6"/>
  <c r="AT32" i="6" l="1"/>
  <c r="AC58" i="6"/>
  <c r="BG63" i="6"/>
  <c r="AB59" i="6" l="1"/>
  <c r="BF64" i="6"/>
  <c r="AZ64" i="6" s="1"/>
  <c r="AE45" i="6"/>
  <c r="BA64" i="6"/>
  <c r="BD64" i="6"/>
  <c r="BE64" i="6"/>
  <c r="AF59" i="6" l="1"/>
  <c r="AE59" i="6"/>
  <c r="V59" i="6"/>
  <c r="AE46" i="6"/>
  <c r="W59" i="6"/>
  <c r="BG64" i="6"/>
  <c r="AA59" i="6"/>
  <c r="Z59" i="6"/>
  <c r="BF65" i="6" l="1"/>
  <c r="AZ65" i="6" s="1"/>
  <c r="AT33" i="6"/>
  <c r="AC59" i="6"/>
  <c r="BA65" i="6"/>
  <c r="BD65" i="6"/>
  <c r="BE65" i="6"/>
  <c r="AB60" i="6" l="1"/>
  <c r="AE47" i="6"/>
  <c r="BG65" i="6"/>
  <c r="AF60" i="6" l="1"/>
  <c r="V60" i="6"/>
  <c r="AE60" i="6"/>
  <c r="BF66" i="6"/>
  <c r="AZ66" i="6" s="1"/>
  <c r="AT34" i="6"/>
  <c r="W60" i="6"/>
  <c r="BA66" i="6"/>
  <c r="BE66" i="6"/>
  <c r="BD66" i="6"/>
  <c r="AA60" i="6"/>
  <c r="Z60" i="6"/>
  <c r="AE48" i="6" l="1"/>
  <c r="AC60" i="6"/>
  <c r="BG66" i="6"/>
  <c r="AB61" i="6" l="1"/>
  <c r="BF67" i="6"/>
  <c r="AZ67" i="6" s="1"/>
  <c r="AE49" i="6"/>
  <c r="BA67" i="6"/>
  <c r="BD67" i="6"/>
  <c r="BE67" i="6"/>
  <c r="AF61" i="6" l="1"/>
  <c r="AE61" i="6"/>
  <c r="V61" i="6"/>
  <c r="AT35" i="6"/>
  <c r="W61" i="6"/>
  <c r="BG67" i="6"/>
  <c r="Z61" i="6"/>
  <c r="AA61" i="6"/>
  <c r="BF68" i="6" l="1"/>
  <c r="AZ68" i="6" s="1"/>
  <c r="AE50" i="6"/>
  <c r="AC61" i="6"/>
  <c r="BA68" i="6"/>
  <c r="BE68" i="6" s="1"/>
  <c r="BD68" i="6"/>
  <c r="AB62" i="6" l="1"/>
  <c r="AT36" i="6"/>
  <c r="BG68" i="6"/>
  <c r="AF62" i="6" l="1"/>
  <c r="V62" i="6"/>
  <c r="AE62" i="6"/>
  <c r="BF69" i="6"/>
  <c r="AZ69" i="6" s="1"/>
  <c r="AE51" i="6"/>
  <c r="W62" i="6"/>
  <c r="BA69" i="6"/>
  <c r="BD69" i="6" s="1"/>
  <c r="BE69" i="6"/>
  <c r="Z62" i="6"/>
  <c r="AA62" i="6"/>
  <c r="AT37" i="6" l="1"/>
  <c r="AE52" i="6"/>
  <c r="AC62" i="6"/>
  <c r="BG69" i="6"/>
  <c r="AB63" i="6" l="1"/>
  <c r="BF70" i="6"/>
  <c r="AZ70" i="6" s="1"/>
  <c r="AE53" i="6"/>
  <c r="BA70" i="6"/>
  <c r="BE70" i="6"/>
  <c r="BD70" i="6"/>
  <c r="AF63" i="6" l="1"/>
  <c r="V63" i="6"/>
  <c r="AE63" i="6"/>
  <c r="AT38" i="6"/>
  <c r="BG70" i="6"/>
  <c r="W63" i="6"/>
  <c r="Z63" i="6"/>
  <c r="AA63" i="6"/>
  <c r="BF71" i="6" l="1"/>
  <c r="AZ71" i="6" s="1"/>
  <c r="AE54" i="6"/>
  <c r="AC63" i="6"/>
  <c r="BA71" i="6"/>
  <c r="BD71" i="6"/>
  <c r="BE71" i="6"/>
  <c r="AB64" i="6" l="1"/>
  <c r="AT39" i="6"/>
  <c r="BG71" i="6"/>
  <c r="AF64" i="6" l="1"/>
  <c r="V64" i="6"/>
  <c r="AE64" i="6"/>
  <c r="BF72" i="6"/>
  <c r="AZ72" i="6" s="1"/>
  <c r="AE55" i="6"/>
  <c r="W64" i="6"/>
  <c r="BA72" i="6"/>
  <c r="BD72" i="6" s="1"/>
  <c r="BE72" i="6"/>
  <c r="Z64" i="6"/>
  <c r="AA64" i="6"/>
  <c r="AE56" i="6" l="1"/>
  <c r="AC64" i="6"/>
  <c r="BG72" i="6"/>
  <c r="AB65" i="6" l="1"/>
  <c r="BF73" i="6"/>
  <c r="AZ73" i="6" s="1"/>
  <c r="AT40" i="6"/>
  <c r="BA73" i="6"/>
  <c r="BD73" i="6"/>
  <c r="BE73" i="6"/>
  <c r="AF65" i="6" l="1"/>
  <c r="V65" i="6"/>
  <c r="AE65" i="6"/>
  <c r="AT41" i="6"/>
  <c r="W65" i="6"/>
  <c r="BG73" i="6"/>
  <c r="Z65" i="6"/>
  <c r="AA65" i="6"/>
  <c r="BF74" i="6" l="1"/>
  <c r="AZ74" i="6" s="1"/>
  <c r="AT42" i="6"/>
  <c r="AC65" i="6"/>
  <c r="BA74" i="6"/>
  <c r="BE74" i="6"/>
  <c r="BD74" i="6"/>
  <c r="AB66" i="6" l="1"/>
  <c r="AT43" i="6"/>
  <c r="BG74" i="6"/>
  <c r="AF66" i="6" l="1"/>
  <c r="AE66" i="6"/>
  <c r="V66" i="6"/>
  <c r="BF75" i="6"/>
  <c r="AZ75" i="6" s="1"/>
  <c r="AT44" i="6"/>
  <c r="W66" i="6"/>
  <c r="BA75" i="6"/>
  <c r="BD75" i="6" s="1"/>
  <c r="BE75" i="6"/>
  <c r="AA66" i="6"/>
  <c r="Z66" i="6"/>
  <c r="C23" i="6" l="1"/>
  <c r="AC66" i="6"/>
  <c r="BG75" i="6"/>
  <c r="AB67" i="6" l="1"/>
  <c r="BF76" i="6"/>
  <c r="AZ76" i="6" s="1"/>
  <c r="BA76" i="6"/>
  <c r="BD76" i="6"/>
  <c r="BE76" i="6"/>
  <c r="BG76" i="6"/>
  <c r="AF67" i="6" l="1"/>
  <c r="V67" i="6"/>
  <c r="AE67" i="6"/>
  <c r="BF77" i="6"/>
  <c r="AZ77" i="6" s="1"/>
  <c r="W67" i="6"/>
  <c r="BA77" i="6"/>
  <c r="BE77" i="6"/>
  <c r="BD77" i="6"/>
  <c r="BG77" i="6" s="1"/>
  <c r="Z67" i="6"/>
  <c r="AA67" i="6"/>
  <c r="BF78" i="6" l="1"/>
  <c r="AZ78" i="6" s="1"/>
  <c r="AC67" i="6"/>
  <c r="BA78" i="6"/>
  <c r="BE78" i="6"/>
  <c r="BD78" i="6"/>
  <c r="BG78" i="6"/>
  <c r="AB68" i="6" l="1"/>
  <c r="V68" i="6" l="1"/>
  <c r="AE68" i="6"/>
  <c r="AF68" i="6"/>
  <c r="W68" i="6"/>
  <c r="AA68" i="6"/>
  <c r="Z68" i="6"/>
  <c r="AC68" i="6"/>
  <c r="AB69" i="6" l="1"/>
  <c r="AF69" i="6" l="1"/>
  <c r="V69" i="6"/>
  <c r="AE69" i="6"/>
  <c r="W69" i="6"/>
  <c r="AA69" i="6"/>
  <c r="Z69" i="6"/>
  <c r="AC69" i="6"/>
  <c r="AB70" i="6" l="1"/>
  <c r="AF70" i="6" l="1"/>
  <c r="V70" i="6"/>
  <c r="AE70" i="6"/>
  <c r="W70" i="6"/>
  <c r="AA70" i="6"/>
  <c r="Z70" i="6"/>
  <c r="AC70" i="6"/>
  <c r="AB71" i="6" l="1"/>
  <c r="AF71" i="6" l="1"/>
  <c r="AE71" i="6"/>
  <c r="V71" i="6"/>
  <c r="W71" i="6"/>
  <c r="AA71" i="6"/>
  <c r="Z71" i="6"/>
  <c r="AC71" i="6" s="1"/>
  <c r="AB72" i="6" l="1"/>
  <c r="AF72" i="6" l="1"/>
  <c r="V72" i="6"/>
  <c r="AE72" i="6"/>
  <c r="W72" i="6"/>
  <c r="AA72" i="6"/>
  <c r="Z72" i="6"/>
  <c r="AC72" i="6" s="1"/>
  <c r="AB73" i="6" l="1"/>
  <c r="AF73" i="6" l="1"/>
  <c r="AF1" i="6" s="1"/>
  <c r="V73" i="6"/>
  <c r="AE73" i="6"/>
  <c r="W73" i="6"/>
  <c r="AA73" i="6"/>
  <c r="Z73" i="6"/>
  <c r="AC73" i="6" s="1"/>
  <c r="C22" i="6" l="1"/>
  <c r="B20" i="6"/>
</calcChain>
</file>

<file path=xl/connections.xml><?xml version="1.0" encoding="utf-8"?>
<connections xmlns="http://schemas.openxmlformats.org/spreadsheetml/2006/main">
  <connection id="1" name="RTM6_dynamic_260_results2" type="6" refreshedVersion="4" background="1" saveData="1">
    <textPr codePage="850" sourceFile="Z:\DSC Tests\RTM6\Dynamic_260\RTM6_dynamic_260_results2.dat" space="1" consecutive="1">
      <textFields count="7">
        <textField/>
        <textField/>
        <textField/>
        <textField/>
        <textField/>
        <textField/>
        <textField/>
      </textFields>
    </textPr>
  </connection>
  <connection id="2" name="RTM6_dynamic_260_results21" type="6" refreshedVersion="4" background="1" saveData="1">
    <textPr codePage="850" sourceFile="Z:\DSC Tests\RTM6\Dynamic_260\RTM6_dynamic_260_results2.dat" space="1" consecutive="1">
      <textFields count="7">
        <textField/>
        <textField/>
        <textField/>
        <textField/>
        <textField/>
        <textField/>
        <textField/>
      </textFields>
    </textPr>
  </connection>
  <connection id="3" name="RTM6_dynamic_260_results211" type="6" refreshedVersion="4" background="1" saveData="1">
    <textPr codePage="850" sourceFile="Z:\DSC Tests\RTM6\Dynamic_260\RTM6_dynamic_260_results2.dat" space="1" consecutive="1">
      <textFields count="7"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<sst xmlns="http://schemas.openxmlformats.org/spreadsheetml/2006/main" count="125" uniqueCount="48">
  <si>
    <t>Conversion</t>
  </si>
  <si>
    <t>Time (min)</t>
  </si>
  <si>
    <t>k1</t>
  </si>
  <si>
    <t>k2</t>
  </si>
  <si>
    <t>f</t>
  </si>
  <si>
    <t>kd</t>
  </si>
  <si>
    <t>Tg</t>
  </si>
  <si>
    <t>Time (s)</t>
  </si>
  <si>
    <t>dalpha/dt</t>
  </si>
  <si>
    <t>Residual</t>
  </si>
  <si>
    <t>k1c</t>
  </si>
  <si>
    <t>k2c</t>
  </si>
  <si>
    <t>Temp (K)</t>
  </si>
  <si>
    <t>A1</t>
  </si>
  <si>
    <t>A2</t>
  </si>
  <si>
    <t>Ad</t>
  </si>
  <si>
    <t>E1</t>
  </si>
  <si>
    <t>E2</t>
  </si>
  <si>
    <t>Ed</t>
  </si>
  <si>
    <t>n1</t>
  </si>
  <si>
    <t>n2</t>
  </si>
  <si>
    <t>m</t>
  </si>
  <si>
    <t>b</t>
  </si>
  <si>
    <t>g</t>
  </si>
  <si>
    <t>Temperature (K)</t>
  </si>
  <si>
    <t>Isothermal 160</t>
  </si>
  <si>
    <t>Isothermal 180</t>
  </si>
  <si>
    <t>Sum</t>
  </si>
  <si>
    <t>Dynamic 2deg/min</t>
  </si>
  <si>
    <t>alpha_exp_2°C/min</t>
  </si>
  <si>
    <t>alpha_model_2°C/min</t>
  </si>
  <si>
    <t>alpha_model_160</t>
  </si>
  <si>
    <t>alpha_exp_160</t>
  </si>
  <si>
    <t>alpha_model_180</t>
  </si>
  <si>
    <t>alpha_exp_180</t>
  </si>
  <si>
    <t>Temperature (°C)</t>
  </si>
  <si>
    <t>Temperature (°K)</t>
  </si>
  <si>
    <t>% Error</t>
  </si>
  <si>
    <t>Error</t>
  </si>
  <si>
    <t>Thermal Conductivity</t>
  </si>
  <si>
    <t>P=4min</t>
  </si>
  <si>
    <t>A=0.5</t>
  </si>
  <si>
    <t>Absolute Error</t>
  </si>
  <si>
    <t>Relative Error</t>
  </si>
  <si>
    <t>A=1</t>
  </si>
  <si>
    <t>A=2</t>
  </si>
  <si>
    <t>P=1min</t>
  </si>
  <si>
    <t>P=10min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</si>
</sst>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</fills>
  <borders count="2">
    <border>
      <left/>
      <right/>
      <top/>
      <bottom/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11">
    <xf numFmtId="0" fontId="0" fillId="0" borderId="0"/>
    <xf numFmtId="0" fontId="1" fillId="0" borderId="1" applyNumberFormat="0" applyFill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4" fillId="0" borderId="0"/>
  </cellStyleXfs>
  <cellXfs count="19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0" fontId="0" fillId="0" borderId="0" xfId="0" applyNumberFormat="1"/>
    <xf numFmtId="0" fontId="0" fillId="0" borderId="0" xfId="0" applyAlignment="1">
      <alignment horizontal="center" vertical="center"/>
    </xf>
    <xf numFmtId="0" fontId="0" fillId="0" borderId="0" xfId="0"/>
    <xf numFmtId="0" fontId="0" fillId="0" borderId="0" xfId="0" applyFill="1"/>
    <xf numFmtId="0" fontId="0" fillId="0" borderId="0" xfId="0" applyAlignment="1">
      <alignment horizontal="center" vertical="center" wrapText="1" shrinkToFit="1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horizontal="center" vertical="center" wrapText="1" shrinkToFit="1"/>
    </xf>
    <xf numFmtId="0" fontId="0" fillId="0" borderId="0" xfId="0" applyFill="1" applyAlignment="1">
      <alignment horizontal="center" vertical="center" wrapText="1"/>
    </xf>
    <xf numFmtId="0" fontId="0" fillId="0" borderId="0" xfId="0" applyFill="1" applyAlignment="1">
      <alignment wrapText="1"/>
    </xf>
    <xf numFmtId="0" fontId="0" fillId="0" borderId="0" xfId="0" applyNumberFormat="1" applyAlignment="1">
      <alignment horizontal="center" vertical="center"/>
    </xf>
    <xf numFmtId="164" fontId="0" fillId="0" borderId="0" xfId="8" applyNumberFormat="1" applyFont="1" applyAlignment="1">
      <alignment horizontal="center"/>
    </xf>
    <xf numFmtId="164" fontId="0" fillId="0" borderId="0" xfId="8" applyNumberFormat="1" applyFont="1"/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</cellXfs>
  <cellStyles count="11">
    <cellStyle name="Accent1" xfId="2" builtinId="29" customBuiltin="1"/>
    <cellStyle name="Accent2" xfId="3" builtinId="33" customBuiltin="1"/>
    <cellStyle name="Accent3" xfId="4" builtinId="37" customBuiltin="1"/>
    <cellStyle name="Accent4" xfId="5" builtinId="41" customBuiltin="1"/>
    <cellStyle name="Accent5" xfId="6" builtinId="45" customBuiltin="1"/>
    <cellStyle name="Accent6" xfId="7" builtinId="49" customBuiltin="1"/>
    <cellStyle name="Normal" xfId="0" builtinId="0"/>
    <cellStyle name="Normal 2" xfId="9"/>
    <cellStyle name="Normal 3" xfId="10"/>
    <cellStyle name="Percent" xfId="8" builtinId="5"/>
    <cellStyle name="Total" xfId="1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onnections" Target="connection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38425727374348"/>
          <c:y val="3.2857367976649392E-2"/>
          <c:w val="0.85139229765363611"/>
          <c:h val="0.819573301095324"/>
        </c:manualLayout>
      </c:layout>
      <c:scatterChart>
        <c:scatterStyle val="lineMarker"/>
        <c:varyColors val="0"/>
        <c:ser>
          <c:idx val="2"/>
          <c:order val="0"/>
          <c:tx>
            <c:v>2°C/min - model</c:v>
          </c:tx>
          <c:spPr>
            <a:ln w="12700" cap="rnd">
              <a:solidFill>
                <a:schemeClr val="tx1"/>
              </a:solidFill>
              <a:round/>
            </a:ln>
            <a:effectLst/>
          </c:spPr>
          <c:marker>
            <c:symbol val="none"/>
          </c:marker>
          <c:xVal>
            <c:numRef>
              <c:f>Model!$E$3:$E$42</c:f>
              <c:numCache>
                <c:formatCode>General</c:formatCode>
                <c:ptCount val="40"/>
                <c:pt idx="0">
                  <c:v>0</c:v>
                </c:pt>
                <c:pt idx="1">
                  <c:v>2</c:v>
                </c:pt>
                <c:pt idx="2">
                  <c:v>4</c:v>
                </c:pt>
                <c:pt idx="3">
                  <c:v>6</c:v>
                </c:pt>
                <c:pt idx="4">
                  <c:v>8</c:v>
                </c:pt>
                <c:pt idx="5">
                  <c:v>10</c:v>
                </c:pt>
                <c:pt idx="6">
                  <c:v>12</c:v>
                </c:pt>
                <c:pt idx="7">
                  <c:v>14</c:v>
                </c:pt>
                <c:pt idx="8">
                  <c:v>16</c:v>
                </c:pt>
                <c:pt idx="9">
                  <c:v>18</c:v>
                </c:pt>
                <c:pt idx="10">
                  <c:v>20</c:v>
                </c:pt>
                <c:pt idx="11">
                  <c:v>22</c:v>
                </c:pt>
                <c:pt idx="12">
                  <c:v>24</c:v>
                </c:pt>
                <c:pt idx="13">
                  <c:v>26</c:v>
                </c:pt>
                <c:pt idx="14">
                  <c:v>28</c:v>
                </c:pt>
                <c:pt idx="15">
                  <c:v>30</c:v>
                </c:pt>
                <c:pt idx="16">
                  <c:v>32</c:v>
                </c:pt>
                <c:pt idx="17">
                  <c:v>34</c:v>
                </c:pt>
                <c:pt idx="18">
                  <c:v>36</c:v>
                </c:pt>
                <c:pt idx="19">
                  <c:v>38</c:v>
                </c:pt>
                <c:pt idx="20">
                  <c:v>40</c:v>
                </c:pt>
                <c:pt idx="21">
                  <c:v>42</c:v>
                </c:pt>
                <c:pt idx="22">
                  <c:v>44</c:v>
                </c:pt>
                <c:pt idx="23">
                  <c:v>46</c:v>
                </c:pt>
                <c:pt idx="24">
                  <c:v>48</c:v>
                </c:pt>
                <c:pt idx="25">
                  <c:v>50</c:v>
                </c:pt>
                <c:pt idx="26">
                  <c:v>52</c:v>
                </c:pt>
                <c:pt idx="27">
                  <c:v>54</c:v>
                </c:pt>
                <c:pt idx="28">
                  <c:v>56</c:v>
                </c:pt>
                <c:pt idx="29">
                  <c:v>58</c:v>
                </c:pt>
                <c:pt idx="30">
                  <c:v>60</c:v>
                </c:pt>
                <c:pt idx="31">
                  <c:v>62</c:v>
                </c:pt>
                <c:pt idx="32">
                  <c:v>64</c:v>
                </c:pt>
                <c:pt idx="33">
                  <c:v>66</c:v>
                </c:pt>
                <c:pt idx="34">
                  <c:v>68</c:v>
                </c:pt>
                <c:pt idx="35">
                  <c:v>70</c:v>
                </c:pt>
                <c:pt idx="36">
                  <c:v>72</c:v>
                </c:pt>
                <c:pt idx="37">
                  <c:v>74</c:v>
                </c:pt>
                <c:pt idx="38">
                  <c:v>76</c:v>
                </c:pt>
                <c:pt idx="39">
                  <c:v>78</c:v>
                </c:pt>
              </c:numCache>
            </c:numRef>
          </c:xVal>
          <c:yVal>
            <c:numRef>
              <c:f>Model!$M$3:$M$42</c:f>
              <c:numCache>
                <c:formatCode>General</c:formatCode>
                <c:ptCount val="40"/>
                <c:pt idx="0">
                  <c:v>0.02</c:v>
                </c:pt>
                <c:pt idx="1">
                  <c:v>2.0316064284184667E-2</c:v>
                </c:pt>
                <c:pt idx="2">
                  <c:v>2.0726728273884821E-2</c:v>
                </c:pt>
                <c:pt idx="3">
                  <c:v>2.1257269818513357E-2</c:v>
                </c:pt>
                <c:pt idx="4">
                  <c:v>2.1940032519288537E-2</c:v>
                </c:pt>
                <c:pt idx="5">
                  <c:v>2.2816452740543572E-2</c:v>
                </c:pt>
                <c:pt idx="6">
                  <c:v>2.3939946972278362E-2</c:v>
                </c:pt>
                <c:pt idx="7">
                  <c:v>2.537966258832455E-2</c:v>
                </c:pt>
                <c:pt idx="8">
                  <c:v>2.7225915459889845E-2</c:v>
                </c:pt>
                <c:pt idx="9">
                  <c:v>2.9597763797826391E-2</c:v>
                </c:pt>
                <c:pt idx="10">
                  <c:v>3.2654320348731461E-2</c:v>
                </c:pt>
                <c:pt idx="11">
                  <c:v>3.6610458011652955E-2</c:v>
                </c:pt>
                <c:pt idx="12">
                  <c:v>4.1760857007590503E-2</c:v>
                </c:pt>
                <c:pt idx="13">
                  <c:v>4.8516780246089013E-2</c:v>
                </c:pt>
                <c:pt idx="14">
                  <c:v>5.746051397604901E-2</c:v>
                </c:pt>
                <c:pt idx="15">
                  <c:v>6.9431233250698249E-2</c:v>
                </c:pt>
                <c:pt idx="16">
                  <c:v>8.5653066930912458E-2</c:v>
                </c:pt>
                <c:pt idx="17">
                  <c:v>0.10792812074780433</c:v>
                </c:pt>
                <c:pt idx="18">
                  <c:v>0.13890284343677309</c:v>
                </c:pt>
                <c:pt idx="19">
                  <c:v>0.18237408187308657</c:v>
                </c:pt>
                <c:pt idx="20">
                  <c:v>0.24342903365030225</c:v>
                </c:pt>
                <c:pt idx="21">
                  <c:v>0.32776614656898118</c:v>
                </c:pt>
                <c:pt idx="22">
                  <c:v>0.43874988271357851</c:v>
                </c:pt>
                <c:pt idx="23">
                  <c:v>0.57082928145860079</c:v>
                </c:pt>
                <c:pt idx="24">
                  <c:v>0.70345761086913328</c:v>
                </c:pt>
                <c:pt idx="25">
                  <c:v>0.8099074016754183</c:v>
                </c:pt>
                <c:pt idx="26">
                  <c:v>0.87966852215813796</c:v>
                </c:pt>
                <c:pt idx="27">
                  <c:v>0.92019649210048393</c:v>
                </c:pt>
                <c:pt idx="28">
                  <c:v>0.94181845716580848</c:v>
                </c:pt>
                <c:pt idx="29">
                  <c:v>0.95451485523964275</c:v>
                </c:pt>
                <c:pt idx="30">
                  <c:v>0.96389528605643959</c:v>
                </c:pt>
                <c:pt idx="31">
                  <c:v>0.97156752111779332</c:v>
                </c:pt>
                <c:pt idx="32">
                  <c:v>0.97796969364493347</c:v>
                </c:pt>
                <c:pt idx="33">
                  <c:v>0.98321634522586576</c:v>
                </c:pt>
                <c:pt idx="34">
                  <c:v>0.9873692546426267</c:v>
                </c:pt>
                <c:pt idx="35">
                  <c:v>0.99053569671713193</c:v>
                </c:pt>
                <c:pt idx="36">
                  <c:v>0.99288356183515813</c:v>
                </c:pt>
                <c:pt idx="37">
                  <c:v>0.99460151305786315</c:v>
                </c:pt>
                <c:pt idx="38">
                  <c:v>0.99585870762135265</c:v>
                </c:pt>
                <c:pt idx="39">
                  <c:v>0.99678660799415941</c:v>
                </c:pt>
              </c:numCache>
            </c:numRef>
          </c:yVal>
          <c:smooth val="0"/>
        </c:ser>
        <c:ser>
          <c:idx val="3"/>
          <c:order val="1"/>
          <c:tx>
            <c:v>2°C/min - experiment</c:v>
          </c:tx>
          <c:spPr>
            <a:ln w="28575" cap="rnd">
              <a:noFill/>
              <a:round/>
            </a:ln>
            <a:effectLst/>
          </c:spPr>
          <c:marker>
            <c:symbol val="circle"/>
            <c:size val="5"/>
            <c:spPr>
              <a:noFill/>
              <a:ln w="9525">
                <a:solidFill>
                  <a:schemeClr val="tx1"/>
                </a:solidFill>
              </a:ln>
              <a:effectLst/>
            </c:spPr>
          </c:marker>
          <c:xVal>
            <c:numRef>
              <c:f>Model!$E$3:$E$42</c:f>
              <c:numCache>
                <c:formatCode>General</c:formatCode>
                <c:ptCount val="40"/>
                <c:pt idx="0">
                  <c:v>0</c:v>
                </c:pt>
                <c:pt idx="1">
                  <c:v>2</c:v>
                </c:pt>
                <c:pt idx="2">
                  <c:v>4</c:v>
                </c:pt>
                <c:pt idx="3">
                  <c:v>6</c:v>
                </c:pt>
                <c:pt idx="4">
                  <c:v>8</c:v>
                </c:pt>
                <c:pt idx="5">
                  <c:v>10</c:v>
                </c:pt>
                <c:pt idx="6">
                  <c:v>12</c:v>
                </c:pt>
                <c:pt idx="7">
                  <c:v>14</c:v>
                </c:pt>
                <c:pt idx="8">
                  <c:v>16</c:v>
                </c:pt>
                <c:pt idx="9">
                  <c:v>18</c:v>
                </c:pt>
                <c:pt idx="10">
                  <c:v>20</c:v>
                </c:pt>
                <c:pt idx="11">
                  <c:v>22</c:v>
                </c:pt>
                <c:pt idx="12">
                  <c:v>24</c:v>
                </c:pt>
                <c:pt idx="13">
                  <c:v>26</c:v>
                </c:pt>
                <c:pt idx="14">
                  <c:v>28</c:v>
                </c:pt>
                <c:pt idx="15">
                  <c:v>30</c:v>
                </c:pt>
                <c:pt idx="16">
                  <c:v>32</c:v>
                </c:pt>
                <c:pt idx="17">
                  <c:v>34</c:v>
                </c:pt>
                <c:pt idx="18">
                  <c:v>36</c:v>
                </c:pt>
                <c:pt idx="19">
                  <c:v>38</c:v>
                </c:pt>
                <c:pt idx="20">
                  <c:v>40</c:v>
                </c:pt>
                <c:pt idx="21">
                  <c:v>42</c:v>
                </c:pt>
                <c:pt idx="22">
                  <c:v>44</c:v>
                </c:pt>
                <c:pt idx="23">
                  <c:v>46</c:v>
                </c:pt>
                <c:pt idx="24">
                  <c:v>48</c:v>
                </c:pt>
                <c:pt idx="25">
                  <c:v>50</c:v>
                </c:pt>
                <c:pt idx="26">
                  <c:v>52</c:v>
                </c:pt>
                <c:pt idx="27">
                  <c:v>54</c:v>
                </c:pt>
                <c:pt idx="28">
                  <c:v>56</c:v>
                </c:pt>
                <c:pt idx="29">
                  <c:v>58</c:v>
                </c:pt>
                <c:pt idx="30">
                  <c:v>60</c:v>
                </c:pt>
                <c:pt idx="31">
                  <c:v>62</c:v>
                </c:pt>
                <c:pt idx="32">
                  <c:v>64</c:v>
                </c:pt>
                <c:pt idx="33">
                  <c:v>66</c:v>
                </c:pt>
                <c:pt idx="34">
                  <c:v>68</c:v>
                </c:pt>
                <c:pt idx="35">
                  <c:v>70</c:v>
                </c:pt>
                <c:pt idx="36">
                  <c:v>72</c:v>
                </c:pt>
                <c:pt idx="37">
                  <c:v>74</c:v>
                </c:pt>
                <c:pt idx="38">
                  <c:v>76</c:v>
                </c:pt>
                <c:pt idx="39">
                  <c:v>78</c:v>
                </c:pt>
              </c:numCache>
            </c:numRef>
          </c:xVal>
          <c:yVal>
            <c:numRef>
              <c:f>Model!$O$3:$O$42</c:f>
              <c:numCache>
                <c:formatCode>General</c:formatCode>
                <c:ptCount val="40"/>
                <c:pt idx="0">
                  <c:v>0.02</c:v>
                </c:pt>
                <c:pt idx="1">
                  <c:v>2.0046901469091532E-2</c:v>
                </c:pt>
                <c:pt idx="2">
                  <c:v>2.0188348443345099E-2</c:v>
                </c:pt>
                <c:pt idx="3">
                  <c:v>2.0478688923779846E-2</c:v>
                </c:pt>
                <c:pt idx="4">
                  <c:v>2.0939368671296022E-2</c:v>
                </c:pt>
                <c:pt idx="5">
                  <c:v>2.1621824613524125E-2</c:v>
                </c:pt>
                <c:pt idx="6">
                  <c:v>2.2592617778675647E-2</c:v>
                </c:pt>
                <c:pt idx="7">
                  <c:v>2.3887270614586113E-2</c:v>
                </c:pt>
                <c:pt idx="8">
                  <c:v>2.5690122651575411E-2</c:v>
                </c:pt>
                <c:pt idx="9">
                  <c:v>2.8076430912415698E-2</c:v>
                </c:pt>
                <c:pt idx="10">
                  <c:v>3.1188601474669828E-2</c:v>
                </c:pt>
                <c:pt idx="11">
                  <c:v>3.5245996688612127E-2</c:v>
                </c:pt>
                <c:pt idx="12">
                  <c:v>4.047675594604646E-2</c:v>
                </c:pt>
                <c:pt idx="13">
                  <c:v>4.7295672422084566E-2</c:v>
                </c:pt>
                <c:pt idx="14">
                  <c:v>5.6268951063563992E-2</c:v>
                </c:pt>
                <c:pt idx="15">
                  <c:v>6.8277421049565259E-2</c:v>
                </c:pt>
                <c:pt idx="16">
                  <c:v>8.4529528984280816E-2</c:v>
                </c:pt>
                <c:pt idx="17">
                  <c:v>0.10684952913270152</c:v>
                </c:pt>
                <c:pt idx="18">
                  <c:v>0.13794039868029323</c:v>
                </c:pt>
                <c:pt idx="19">
                  <c:v>0.1819645176537602</c:v>
                </c:pt>
                <c:pt idx="20">
                  <c:v>0.24480246308995166</c:v>
                </c:pt>
                <c:pt idx="21">
                  <c:v>0.33225269933682094</c:v>
                </c:pt>
                <c:pt idx="22">
                  <c:v>0.4454226347566369</c:v>
                </c:pt>
                <c:pt idx="23">
                  <c:v>0.573422534085687</c:v>
                </c:pt>
                <c:pt idx="24">
                  <c:v>0.69324504163048883</c:v>
                </c:pt>
                <c:pt idx="25">
                  <c:v>0.78630179592828253</c:v>
                </c:pt>
                <c:pt idx="26">
                  <c:v>0.8537840318401958</c:v>
                </c:pt>
                <c:pt idx="27">
                  <c:v>0.90305857578874671</c:v>
                </c:pt>
                <c:pt idx="28">
                  <c:v>0.93944615722431235</c:v>
                </c:pt>
                <c:pt idx="29">
                  <c:v>0.9663716781110876</c:v>
                </c:pt>
                <c:pt idx="30">
                  <c:v>0.98624222190456146</c:v>
                </c:pt>
                <c:pt idx="31">
                  <c:v>1</c:v>
                </c:pt>
                <c:pt idx="32">
                  <c:v>1</c:v>
                </c:pt>
                <c:pt idx="33">
                  <c:v>1</c:v>
                </c:pt>
                <c:pt idx="34">
                  <c:v>1</c:v>
                </c:pt>
                <c:pt idx="35">
                  <c:v>1</c:v>
                </c:pt>
                <c:pt idx="36">
                  <c:v>1</c:v>
                </c:pt>
                <c:pt idx="37">
                  <c:v>1</c:v>
                </c:pt>
                <c:pt idx="38">
                  <c:v>1</c:v>
                </c:pt>
                <c:pt idx="39">
                  <c:v>1</c:v>
                </c:pt>
              </c:numCache>
            </c:numRef>
          </c:yVal>
          <c:smooth val="0"/>
        </c:ser>
        <c:ser>
          <c:idx val="1"/>
          <c:order val="2"/>
          <c:tx>
            <c:v>160°C - model</c:v>
          </c:tx>
          <c:spPr>
            <a:ln w="12700" cap="rnd">
              <a:solidFill>
                <a:schemeClr val="tx1"/>
              </a:solidFill>
              <a:round/>
            </a:ln>
            <a:effectLst/>
          </c:spPr>
          <c:marker>
            <c:symbol val="none"/>
          </c:marker>
          <c:xVal>
            <c:numRef>
              <c:f>Model!$T$3:$T$72</c:f>
              <c:numCache>
                <c:formatCode>General</c:formatCode>
                <c:ptCount val="70"/>
                <c:pt idx="0">
                  <c:v>0</c:v>
                </c:pt>
                <c:pt idx="1">
                  <c:v>2</c:v>
                </c:pt>
                <c:pt idx="2">
                  <c:v>4</c:v>
                </c:pt>
                <c:pt idx="3">
                  <c:v>6</c:v>
                </c:pt>
                <c:pt idx="4">
                  <c:v>8</c:v>
                </c:pt>
                <c:pt idx="5">
                  <c:v>10</c:v>
                </c:pt>
                <c:pt idx="6">
                  <c:v>12</c:v>
                </c:pt>
                <c:pt idx="7">
                  <c:v>14</c:v>
                </c:pt>
                <c:pt idx="8">
                  <c:v>16</c:v>
                </c:pt>
                <c:pt idx="9">
                  <c:v>18</c:v>
                </c:pt>
                <c:pt idx="10">
                  <c:v>20</c:v>
                </c:pt>
                <c:pt idx="11">
                  <c:v>22</c:v>
                </c:pt>
                <c:pt idx="12">
                  <c:v>24</c:v>
                </c:pt>
                <c:pt idx="13">
                  <c:v>26</c:v>
                </c:pt>
                <c:pt idx="14">
                  <c:v>28</c:v>
                </c:pt>
                <c:pt idx="15">
                  <c:v>30</c:v>
                </c:pt>
                <c:pt idx="16">
                  <c:v>32</c:v>
                </c:pt>
                <c:pt idx="17">
                  <c:v>34</c:v>
                </c:pt>
                <c:pt idx="18">
                  <c:v>36</c:v>
                </c:pt>
                <c:pt idx="19">
                  <c:v>38</c:v>
                </c:pt>
                <c:pt idx="20">
                  <c:v>40</c:v>
                </c:pt>
                <c:pt idx="21">
                  <c:v>42</c:v>
                </c:pt>
                <c:pt idx="22">
                  <c:v>44</c:v>
                </c:pt>
                <c:pt idx="23">
                  <c:v>46</c:v>
                </c:pt>
                <c:pt idx="24">
                  <c:v>48</c:v>
                </c:pt>
                <c:pt idx="25">
                  <c:v>50</c:v>
                </c:pt>
                <c:pt idx="26">
                  <c:v>52</c:v>
                </c:pt>
                <c:pt idx="27">
                  <c:v>54</c:v>
                </c:pt>
                <c:pt idx="28">
                  <c:v>56</c:v>
                </c:pt>
                <c:pt idx="29">
                  <c:v>58</c:v>
                </c:pt>
                <c:pt idx="30">
                  <c:v>60</c:v>
                </c:pt>
                <c:pt idx="31">
                  <c:v>62</c:v>
                </c:pt>
                <c:pt idx="32">
                  <c:v>64</c:v>
                </c:pt>
                <c:pt idx="33">
                  <c:v>66</c:v>
                </c:pt>
                <c:pt idx="34">
                  <c:v>68</c:v>
                </c:pt>
                <c:pt idx="35">
                  <c:v>70</c:v>
                </c:pt>
                <c:pt idx="36">
                  <c:v>72</c:v>
                </c:pt>
                <c:pt idx="37">
                  <c:v>74</c:v>
                </c:pt>
                <c:pt idx="38">
                  <c:v>76</c:v>
                </c:pt>
                <c:pt idx="39">
                  <c:v>78</c:v>
                </c:pt>
                <c:pt idx="40">
                  <c:v>80</c:v>
                </c:pt>
                <c:pt idx="41">
                  <c:v>82</c:v>
                </c:pt>
                <c:pt idx="42">
                  <c:v>84</c:v>
                </c:pt>
                <c:pt idx="43">
                  <c:v>86</c:v>
                </c:pt>
                <c:pt idx="44">
                  <c:v>88</c:v>
                </c:pt>
                <c:pt idx="45">
                  <c:v>90</c:v>
                </c:pt>
                <c:pt idx="46">
                  <c:v>92</c:v>
                </c:pt>
                <c:pt idx="47">
                  <c:v>94</c:v>
                </c:pt>
                <c:pt idx="48">
                  <c:v>96</c:v>
                </c:pt>
                <c:pt idx="49">
                  <c:v>98</c:v>
                </c:pt>
                <c:pt idx="50">
                  <c:v>100</c:v>
                </c:pt>
                <c:pt idx="51">
                  <c:v>102</c:v>
                </c:pt>
                <c:pt idx="52">
                  <c:v>104</c:v>
                </c:pt>
                <c:pt idx="53">
                  <c:v>106</c:v>
                </c:pt>
                <c:pt idx="54">
                  <c:v>108</c:v>
                </c:pt>
                <c:pt idx="55">
                  <c:v>110</c:v>
                </c:pt>
                <c:pt idx="56">
                  <c:v>112</c:v>
                </c:pt>
                <c:pt idx="57">
                  <c:v>114</c:v>
                </c:pt>
                <c:pt idx="58">
                  <c:v>116</c:v>
                </c:pt>
                <c:pt idx="59">
                  <c:v>118</c:v>
                </c:pt>
                <c:pt idx="60">
                  <c:v>120</c:v>
                </c:pt>
                <c:pt idx="61">
                  <c:v>122</c:v>
                </c:pt>
                <c:pt idx="62">
                  <c:v>124</c:v>
                </c:pt>
                <c:pt idx="63">
                  <c:v>126</c:v>
                </c:pt>
                <c:pt idx="64">
                  <c:v>128</c:v>
                </c:pt>
                <c:pt idx="65">
                  <c:v>130</c:v>
                </c:pt>
                <c:pt idx="66">
                  <c:v>132</c:v>
                </c:pt>
                <c:pt idx="67">
                  <c:v>134</c:v>
                </c:pt>
                <c:pt idx="68">
                  <c:v>136</c:v>
                </c:pt>
                <c:pt idx="69">
                  <c:v>138</c:v>
                </c:pt>
              </c:numCache>
            </c:numRef>
          </c:xVal>
          <c:yVal>
            <c:numRef>
              <c:f>Model!$AB$3:$AB$72</c:f>
              <c:numCache>
                <c:formatCode>General</c:formatCode>
                <c:ptCount val="70"/>
                <c:pt idx="0">
                  <c:v>0.02</c:v>
                </c:pt>
                <c:pt idx="1">
                  <c:v>2.7686738145733147E-2</c:v>
                </c:pt>
                <c:pt idx="2">
                  <c:v>3.6471741627976069E-2</c:v>
                </c:pt>
                <c:pt idx="3">
                  <c:v>4.6542772379899587E-2</c:v>
                </c:pt>
                <c:pt idx="4">
                  <c:v>5.8107439618526532E-2</c:v>
                </c:pt>
                <c:pt idx="5">
                  <c:v>7.1393257738119748E-2</c:v>
                </c:pt>
                <c:pt idx="6">
                  <c:v>8.664259766909993E-2</c:v>
                </c:pt>
                <c:pt idx="7">
                  <c:v>0.10410667322214577</c:v>
                </c:pt>
                <c:pt idx="8">
                  <c:v>0.12403489654349288</c:v>
                </c:pt>
                <c:pt idx="9">
                  <c:v>0.14665304356484349</c:v>
                </c:pt>
                <c:pt idx="10">
                  <c:v>0.17214772121421856</c:v>
                </c:pt>
                <c:pt idx="11">
                  <c:v>0.20063480131830774</c:v>
                </c:pt>
                <c:pt idx="12">
                  <c:v>0.23212277234577558</c:v>
                </c:pt>
                <c:pt idx="13">
                  <c:v>0.26648639762820198</c:v>
                </c:pt>
                <c:pt idx="14">
                  <c:v>0.30344836487998605</c:v>
                </c:pt>
                <c:pt idx="15">
                  <c:v>0.34256198041348968</c:v>
                </c:pt>
                <c:pt idx="16">
                  <c:v>0.38322792856024079</c:v>
                </c:pt>
                <c:pt idx="17">
                  <c:v>0.42473095691941504</c:v>
                </c:pt>
                <c:pt idx="18">
                  <c:v>0.46629521902434251</c:v>
                </c:pt>
                <c:pt idx="19">
                  <c:v>0.50715058352653097</c:v>
                </c:pt>
                <c:pt idx="20">
                  <c:v>0.54659795391303412</c:v>
                </c:pt>
                <c:pt idx="21">
                  <c:v>0.58405453138559538</c:v>
                </c:pt>
                <c:pt idx="22">
                  <c:v>0.61907428628992534</c:v>
                </c:pt>
                <c:pt idx="23">
                  <c:v>0.65133963809865314</c:v>
                </c:pt>
                <c:pt idx="24">
                  <c:v>0.68061706056726023</c:v>
                </c:pt>
                <c:pt idx="25">
                  <c:v>0.70668290753271978</c:v>
                </c:pt>
                <c:pt idx="26">
                  <c:v>0.72923803094943329</c:v>
                </c:pt>
                <c:pt idx="27">
                  <c:v>0.74789900840459933</c:v>
                </c:pt>
                <c:pt idx="28">
                  <c:v>0.7624478128575628</c:v>
                </c:pt>
                <c:pt idx="29">
                  <c:v>0.77324740959136995</c:v>
                </c:pt>
                <c:pt idx="30">
                  <c:v>0.78117359920257456</c:v>
                </c:pt>
                <c:pt idx="31">
                  <c:v>0.78712075636656809</c:v>
                </c:pt>
                <c:pt idx="32">
                  <c:v>0.79173799984360693</c:v>
                </c:pt>
                <c:pt idx="33">
                  <c:v>0.79544335333541605</c:v>
                </c:pt>
                <c:pt idx="34">
                  <c:v>0.79850256386557994</c:v>
                </c:pt>
                <c:pt idx="35">
                  <c:v>0.80108701504363311</c:v>
                </c:pt>
                <c:pt idx="36">
                  <c:v>0.80331210220207161</c:v>
                </c:pt>
                <c:pt idx="37">
                  <c:v>0.80525789615956145</c:v>
                </c:pt>
                <c:pt idx="38">
                  <c:v>0.80698121424471225</c:v>
                </c:pt>
                <c:pt idx="39">
                  <c:v>0.80852346049566215</c:v>
                </c:pt>
                <c:pt idx="40">
                  <c:v>0.80991719088698089</c:v>
                </c:pt>
                <c:pt idx="41">
                  <c:v>0.81118638067290949</c:v>
                </c:pt>
                <c:pt idx="42">
                  <c:v>0.81234985292869299</c:v>
                </c:pt>
                <c:pt idx="43">
                  <c:v>0.81342134084411866</c:v>
                </c:pt>
                <c:pt idx="44">
                  <c:v>0.81441572432830167</c:v>
                </c:pt>
                <c:pt idx="45">
                  <c:v>0.81534186391687091</c:v>
                </c:pt>
                <c:pt idx="46">
                  <c:v>0.81620640693450031</c:v>
                </c:pt>
                <c:pt idx="47">
                  <c:v>0.81701765600878384</c:v>
                </c:pt>
                <c:pt idx="48">
                  <c:v>0.81778104274900498</c:v>
                </c:pt>
                <c:pt idx="49">
                  <c:v>0.81850253999640277</c:v>
                </c:pt>
                <c:pt idx="50">
                  <c:v>0.81918471092092049</c:v>
                </c:pt>
                <c:pt idx="51">
                  <c:v>0.81983163986742791</c:v>
                </c:pt>
                <c:pt idx="52">
                  <c:v>0.82044773738463628</c:v>
                </c:pt>
                <c:pt idx="53">
                  <c:v>0.82103431174087116</c:v>
                </c:pt>
                <c:pt idx="54">
                  <c:v>0.82159413314811203</c:v>
                </c:pt>
                <c:pt idx="55">
                  <c:v>0.82213044650641098</c:v>
                </c:pt>
                <c:pt idx="56">
                  <c:v>0.82264359315544755</c:v>
                </c:pt>
                <c:pt idx="57">
                  <c:v>0.82313602173391087</c:v>
                </c:pt>
                <c:pt idx="58">
                  <c:v>0.82360916479691948</c:v>
                </c:pt>
                <c:pt idx="59">
                  <c:v>0.82406438119958303</c:v>
                </c:pt>
                <c:pt idx="60">
                  <c:v>0.82450289485720152</c:v>
                </c:pt>
                <c:pt idx="61">
                  <c:v>0.82492583792791341</c:v>
                </c:pt>
                <c:pt idx="62">
                  <c:v>0.82533424850101944</c:v>
                </c:pt>
                <c:pt idx="63">
                  <c:v>0.82572895762492415</c:v>
                </c:pt>
                <c:pt idx="64">
                  <c:v>0.82611082151958704</c:v>
                </c:pt>
                <c:pt idx="65">
                  <c:v>0.82648057515928985</c:v>
                </c:pt>
                <c:pt idx="66">
                  <c:v>0.82683894935403524</c:v>
                </c:pt>
                <c:pt idx="67">
                  <c:v>0.82718657002911589</c:v>
                </c:pt>
                <c:pt idx="68">
                  <c:v>0.82752401358187444</c:v>
                </c:pt>
                <c:pt idx="69">
                  <c:v>0.82785184330213213</c:v>
                </c:pt>
              </c:numCache>
            </c:numRef>
          </c:yVal>
          <c:smooth val="0"/>
        </c:ser>
        <c:ser>
          <c:idx val="0"/>
          <c:order val="3"/>
          <c:tx>
            <c:v>160°C - experiment</c:v>
          </c:tx>
          <c:spPr>
            <a:ln w="28575" cap="rnd">
              <a:noFill/>
              <a:round/>
            </a:ln>
            <a:effectLst/>
          </c:spPr>
          <c:marker>
            <c:symbol val="triangle"/>
            <c:size val="5"/>
            <c:spPr>
              <a:noFill/>
              <a:ln w="9525">
                <a:solidFill>
                  <a:schemeClr val="tx1"/>
                </a:solidFill>
              </a:ln>
              <a:effectLst/>
            </c:spPr>
          </c:marker>
          <c:xVal>
            <c:numRef>
              <c:f>Model!$T$3:$T$72</c:f>
              <c:numCache>
                <c:formatCode>General</c:formatCode>
                <c:ptCount val="70"/>
                <c:pt idx="0">
                  <c:v>0</c:v>
                </c:pt>
                <c:pt idx="1">
                  <c:v>2</c:v>
                </c:pt>
                <c:pt idx="2">
                  <c:v>4</c:v>
                </c:pt>
                <c:pt idx="3">
                  <c:v>6</c:v>
                </c:pt>
                <c:pt idx="4">
                  <c:v>8</c:v>
                </c:pt>
                <c:pt idx="5">
                  <c:v>10</c:v>
                </c:pt>
                <c:pt idx="6">
                  <c:v>12</c:v>
                </c:pt>
                <c:pt idx="7">
                  <c:v>14</c:v>
                </c:pt>
                <c:pt idx="8">
                  <c:v>16</c:v>
                </c:pt>
                <c:pt idx="9">
                  <c:v>18</c:v>
                </c:pt>
                <c:pt idx="10">
                  <c:v>20</c:v>
                </c:pt>
                <c:pt idx="11">
                  <c:v>22</c:v>
                </c:pt>
                <c:pt idx="12">
                  <c:v>24</c:v>
                </c:pt>
                <c:pt idx="13">
                  <c:v>26</c:v>
                </c:pt>
                <c:pt idx="14">
                  <c:v>28</c:v>
                </c:pt>
                <c:pt idx="15">
                  <c:v>30</c:v>
                </c:pt>
                <c:pt idx="16">
                  <c:v>32</c:v>
                </c:pt>
                <c:pt idx="17">
                  <c:v>34</c:v>
                </c:pt>
                <c:pt idx="18">
                  <c:v>36</c:v>
                </c:pt>
                <c:pt idx="19">
                  <c:v>38</c:v>
                </c:pt>
                <c:pt idx="20">
                  <c:v>40</c:v>
                </c:pt>
                <c:pt idx="21">
                  <c:v>42</c:v>
                </c:pt>
                <c:pt idx="22">
                  <c:v>44</c:v>
                </c:pt>
                <c:pt idx="23">
                  <c:v>46</c:v>
                </c:pt>
                <c:pt idx="24">
                  <c:v>48</c:v>
                </c:pt>
                <c:pt idx="25">
                  <c:v>50</c:v>
                </c:pt>
                <c:pt idx="26">
                  <c:v>52</c:v>
                </c:pt>
                <c:pt idx="27">
                  <c:v>54</c:v>
                </c:pt>
                <c:pt idx="28">
                  <c:v>56</c:v>
                </c:pt>
                <c:pt idx="29">
                  <c:v>58</c:v>
                </c:pt>
                <c:pt idx="30">
                  <c:v>60</c:v>
                </c:pt>
                <c:pt idx="31">
                  <c:v>62</c:v>
                </c:pt>
                <c:pt idx="32">
                  <c:v>64</c:v>
                </c:pt>
                <c:pt idx="33">
                  <c:v>66</c:v>
                </c:pt>
                <c:pt idx="34">
                  <c:v>68</c:v>
                </c:pt>
                <c:pt idx="35">
                  <c:v>70</c:v>
                </c:pt>
                <c:pt idx="36">
                  <c:v>72</c:v>
                </c:pt>
                <c:pt idx="37">
                  <c:v>74</c:v>
                </c:pt>
                <c:pt idx="38">
                  <c:v>76</c:v>
                </c:pt>
                <c:pt idx="39">
                  <c:v>78</c:v>
                </c:pt>
                <c:pt idx="40">
                  <c:v>80</c:v>
                </c:pt>
                <c:pt idx="41">
                  <c:v>82</c:v>
                </c:pt>
                <c:pt idx="42">
                  <c:v>84</c:v>
                </c:pt>
                <c:pt idx="43">
                  <c:v>86</c:v>
                </c:pt>
                <c:pt idx="44">
                  <c:v>88</c:v>
                </c:pt>
                <c:pt idx="45">
                  <c:v>90</c:v>
                </c:pt>
                <c:pt idx="46">
                  <c:v>92</c:v>
                </c:pt>
                <c:pt idx="47">
                  <c:v>94</c:v>
                </c:pt>
                <c:pt idx="48">
                  <c:v>96</c:v>
                </c:pt>
                <c:pt idx="49">
                  <c:v>98</c:v>
                </c:pt>
                <c:pt idx="50">
                  <c:v>100</c:v>
                </c:pt>
                <c:pt idx="51">
                  <c:v>102</c:v>
                </c:pt>
                <c:pt idx="52">
                  <c:v>104</c:v>
                </c:pt>
                <c:pt idx="53">
                  <c:v>106</c:v>
                </c:pt>
                <c:pt idx="54">
                  <c:v>108</c:v>
                </c:pt>
                <c:pt idx="55">
                  <c:v>110</c:v>
                </c:pt>
                <c:pt idx="56">
                  <c:v>112</c:v>
                </c:pt>
                <c:pt idx="57">
                  <c:v>114</c:v>
                </c:pt>
                <c:pt idx="58">
                  <c:v>116</c:v>
                </c:pt>
                <c:pt idx="59">
                  <c:v>118</c:v>
                </c:pt>
                <c:pt idx="60">
                  <c:v>120</c:v>
                </c:pt>
                <c:pt idx="61">
                  <c:v>122</c:v>
                </c:pt>
                <c:pt idx="62">
                  <c:v>124</c:v>
                </c:pt>
                <c:pt idx="63">
                  <c:v>126</c:v>
                </c:pt>
                <c:pt idx="64">
                  <c:v>128</c:v>
                </c:pt>
                <c:pt idx="65">
                  <c:v>130</c:v>
                </c:pt>
                <c:pt idx="66">
                  <c:v>132</c:v>
                </c:pt>
                <c:pt idx="67">
                  <c:v>134</c:v>
                </c:pt>
                <c:pt idx="68">
                  <c:v>136</c:v>
                </c:pt>
                <c:pt idx="69">
                  <c:v>138</c:v>
                </c:pt>
              </c:numCache>
            </c:numRef>
          </c:xVal>
          <c:yVal>
            <c:numRef>
              <c:f>Model!$AD$3:$AD$72</c:f>
              <c:numCache>
                <c:formatCode>General</c:formatCode>
                <c:ptCount val="70"/>
                <c:pt idx="0">
                  <c:v>0.02</c:v>
                </c:pt>
                <c:pt idx="1">
                  <c:v>2.6476118097512231E-2</c:v>
                </c:pt>
                <c:pt idx="2">
                  <c:v>3.4072526946765207E-2</c:v>
                </c:pt>
                <c:pt idx="3">
                  <c:v>4.3007371143429785E-2</c:v>
                </c:pt>
                <c:pt idx="4">
                  <c:v>5.3529397158677557E-2</c:v>
                </c:pt>
                <c:pt idx="5">
                  <c:v>6.5906084701494644E-2</c:v>
                </c:pt>
                <c:pt idx="6">
                  <c:v>8.0334344386447237E-2</c:v>
                </c:pt>
                <c:pt idx="7">
                  <c:v>9.7036980842089282E-2</c:v>
                </c:pt>
                <c:pt idx="8">
                  <c:v>0.11633320862654734</c:v>
                </c:pt>
                <c:pt idx="9">
                  <c:v>0.13845097508284113</c:v>
                </c:pt>
                <c:pt idx="10">
                  <c:v>0.16356272054290671</c:v>
                </c:pt>
                <c:pt idx="11">
                  <c:v>0.19190021214590261</c:v>
                </c:pt>
                <c:pt idx="12">
                  <c:v>0.22355628715192716</c:v>
                </c:pt>
                <c:pt idx="13">
                  <c:v>0.25845564114696484</c:v>
                </c:pt>
                <c:pt idx="14">
                  <c:v>0.29640420832462372</c:v>
                </c:pt>
                <c:pt idx="15">
                  <c:v>0.33706666893528492</c:v>
                </c:pt>
                <c:pt idx="16">
                  <c:v>0.37978014230894508</c:v>
                </c:pt>
                <c:pt idx="17">
                  <c:v>0.42368737056264127</c:v>
                </c:pt>
                <c:pt idx="18">
                  <c:v>0.46778850873675415</c:v>
                </c:pt>
                <c:pt idx="19">
                  <c:v>0.51100936507563044</c:v>
                </c:pt>
                <c:pt idx="20">
                  <c:v>0.55233414226412303</c:v>
                </c:pt>
                <c:pt idx="21">
                  <c:v>0.5909373625411275</c:v>
                </c:pt>
                <c:pt idx="22">
                  <c:v>0.62619247089948704</c:v>
                </c:pt>
                <c:pt idx="23">
                  <c:v>0.6578555026135221</c:v>
                </c:pt>
                <c:pt idx="24">
                  <c:v>0.68590083644878652</c:v>
                </c:pt>
                <c:pt idx="25">
                  <c:v>0.71059764584454044</c:v>
                </c:pt>
                <c:pt idx="26">
                  <c:v>0.73222078871173302</c:v>
                </c:pt>
                <c:pt idx="27">
                  <c:v>0.7510270327656019</c:v>
                </c:pt>
                <c:pt idx="28">
                  <c:v>0.76699782530839078</c:v>
                </c:pt>
                <c:pt idx="29">
                  <c:v>0.77998459851820934</c:v>
                </c:pt>
                <c:pt idx="30">
                  <c:v>0.78996330108016066</c:v>
                </c:pt>
                <c:pt idx="31">
                  <c:v>0.79725096919638661</c:v>
                </c:pt>
                <c:pt idx="32">
                  <c:v>0.80245477270849397</c:v>
                </c:pt>
                <c:pt idx="33">
                  <c:v>0.806147710952276</c:v>
                </c:pt>
                <c:pt idx="34">
                  <c:v>0.80874265841033466</c:v>
                </c:pt>
                <c:pt idx="35">
                  <c:v>0.81054856578298573</c:v>
                </c:pt>
                <c:pt idx="36">
                  <c:v>0.81090325848899181</c:v>
                </c:pt>
                <c:pt idx="37">
                  <c:v>0.81090325848899181</c:v>
                </c:pt>
                <c:pt idx="38">
                  <c:v>0.81090325848899181</c:v>
                </c:pt>
                <c:pt idx="39">
                  <c:v>0.81090325848899181</c:v>
                </c:pt>
                <c:pt idx="40">
                  <c:v>0.81090325848899181</c:v>
                </c:pt>
                <c:pt idx="41">
                  <c:v>0.81090325848899181</c:v>
                </c:pt>
                <c:pt idx="42">
                  <c:v>0.81090325848899181</c:v>
                </c:pt>
                <c:pt idx="43">
                  <c:v>0.81090325848899181</c:v>
                </c:pt>
                <c:pt idx="44">
                  <c:v>0.81090325848899181</c:v>
                </c:pt>
                <c:pt idx="45">
                  <c:v>0.81090325848899181</c:v>
                </c:pt>
                <c:pt idx="46">
                  <c:v>0.81090325848899181</c:v>
                </c:pt>
                <c:pt idx="47">
                  <c:v>0.81090325848899181</c:v>
                </c:pt>
                <c:pt idx="48">
                  <c:v>0.81090325848899181</c:v>
                </c:pt>
                <c:pt idx="49">
                  <c:v>0.81090325848899181</c:v>
                </c:pt>
                <c:pt idx="50">
                  <c:v>0.81090325848899181</c:v>
                </c:pt>
                <c:pt idx="51">
                  <c:v>0.81090325848899181</c:v>
                </c:pt>
                <c:pt idx="52">
                  <c:v>0.81090325848899181</c:v>
                </c:pt>
                <c:pt idx="53">
                  <c:v>0.81090325848899181</c:v>
                </c:pt>
                <c:pt idx="54">
                  <c:v>0.81090325848899181</c:v>
                </c:pt>
                <c:pt idx="55">
                  <c:v>0.81090325848899181</c:v>
                </c:pt>
                <c:pt idx="56">
                  <c:v>0.81090325848899181</c:v>
                </c:pt>
                <c:pt idx="57">
                  <c:v>0.81090325848899181</c:v>
                </c:pt>
                <c:pt idx="58">
                  <c:v>0.81090325848899181</c:v>
                </c:pt>
                <c:pt idx="59">
                  <c:v>0.81090325848899181</c:v>
                </c:pt>
                <c:pt idx="60">
                  <c:v>0.81090325848899181</c:v>
                </c:pt>
                <c:pt idx="61">
                  <c:v>0.81090325848899181</c:v>
                </c:pt>
                <c:pt idx="62">
                  <c:v>0.81090325848899181</c:v>
                </c:pt>
                <c:pt idx="63">
                  <c:v>0.81090325848899181</c:v>
                </c:pt>
                <c:pt idx="64">
                  <c:v>0.81090325848899181</c:v>
                </c:pt>
                <c:pt idx="65">
                  <c:v>0.81090325848899181</c:v>
                </c:pt>
                <c:pt idx="66">
                  <c:v>0.81090325848899181</c:v>
                </c:pt>
                <c:pt idx="67">
                  <c:v>0.81090325848899181</c:v>
                </c:pt>
                <c:pt idx="68">
                  <c:v>0.81090325848899181</c:v>
                </c:pt>
                <c:pt idx="69">
                  <c:v>0.81090325848899181</c:v>
                </c:pt>
              </c:numCache>
            </c:numRef>
          </c:yVal>
          <c:smooth val="0"/>
        </c:ser>
        <c:ser>
          <c:idx val="5"/>
          <c:order val="4"/>
          <c:tx>
            <c:v>180°C - experiment</c:v>
          </c:tx>
          <c:spPr>
            <a:ln w="25400" cap="rnd">
              <a:noFill/>
              <a:round/>
            </a:ln>
            <a:effectLst/>
          </c:spPr>
          <c:marker>
            <c:symbol val="square"/>
            <c:size val="5"/>
            <c:spPr>
              <a:noFill/>
              <a:ln w="9525">
                <a:solidFill>
                  <a:schemeClr val="tx1"/>
                </a:solidFill>
              </a:ln>
              <a:effectLst/>
            </c:spPr>
          </c:marker>
          <c:xVal>
            <c:numRef>
              <c:f>Model!$AI$3:$AI$55</c:f>
              <c:numCache>
                <c:formatCode>General</c:formatCode>
                <c:ptCount val="53"/>
                <c:pt idx="0">
                  <c:v>0</c:v>
                </c:pt>
                <c:pt idx="1">
                  <c:v>2</c:v>
                </c:pt>
                <c:pt idx="2">
                  <c:v>4</c:v>
                </c:pt>
                <c:pt idx="3">
                  <c:v>6</c:v>
                </c:pt>
                <c:pt idx="4">
                  <c:v>8</c:v>
                </c:pt>
                <c:pt idx="5">
                  <c:v>10</c:v>
                </c:pt>
                <c:pt idx="6">
                  <c:v>12</c:v>
                </c:pt>
                <c:pt idx="7">
                  <c:v>14</c:v>
                </c:pt>
                <c:pt idx="8">
                  <c:v>16</c:v>
                </c:pt>
                <c:pt idx="9">
                  <c:v>18</c:v>
                </c:pt>
                <c:pt idx="10">
                  <c:v>20</c:v>
                </c:pt>
                <c:pt idx="11">
                  <c:v>22</c:v>
                </c:pt>
                <c:pt idx="12">
                  <c:v>24</c:v>
                </c:pt>
                <c:pt idx="13">
                  <c:v>26</c:v>
                </c:pt>
                <c:pt idx="14">
                  <c:v>28</c:v>
                </c:pt>
                <c:pt idx="15">
                  <c:v>30</c:v>
                </c:pt>
                <c:pt idx="16">
                  <c:v>32</c:v>
                </c:pt>
                <c:pt idx="17">
                  <c:v>34</c:v>
                </c:pt>
                <c:pt idx="18">
                  <c:v>36</c:v>
                </c:pt>
                <c:pt idx="19">
                  <c:v>38</c:v>
                </c:pt>
                <c:pt idx="20">
                  <c:v>40</c:v>
                </c:pt>
                <c:pt idx="21">
                  <c:v>42</c:v>
                </c:pt>
                <c:pt idx="22">
                  <c:v>44</c:v>
                </c:pt>
                <c:pt idx="23">
                  <c:v>46</c:v>
                </c:pt>
                <c:pt idx="24">
                  <c:v>48</c:v>
                </c:pt>
                <c:pt idx="25">
                  <c:v>50</c:v>
                </c:pt>
                <c:pt idx="26">
                  <c:v>52</c:v>
                </c:pt>
                <c:pt idx="27">
                  <c:v>54</c:v>
                </c:pt>
                <c:pt idx="28">
                  <c:v>56</c:v>
                </c:pt>
                <c:pt idx="29">
                  <c:v>58</c:v>
                </c:pt>
                <c:pt idx="30">
                  <c:v>60</c:v>
                </c:pt>
                <c:pt idx="31">
                  <c:v>62</c:v>
                </c:pt>
                <c:pt idx="32">
                  <c:v>64</c:v>
                </c:pt>
                <c:pt idx="33">
                  <c:v>66</c:v>
                </c:pt>
                <c:pt idx="34">
                  <c:v>68</c:v>
                </c:pt>
                <c:pt idx="35">
                  <c:v>70</c:v>
                </c:pt>
                <c:pt idx="36">
                  <c:v>72</c:v>
                </c:pt>
                <c:pt idx="37">
                  <c:v>74</c:v>
                </c:pt>
                <c:pt idx="38">
                  <c:v>76</c:v>
                </c:pt>
                <c:pt idx="39">
                  <c:v>78</c:v>
                </c:pt>
                <c:pt idx="40">
                  <c:v>80</c:v>
                </c:pt>
                <c:pt idx="41">
                  <c:v>82</c:v>
                </c:pt>
                <c:pt idx="42">
                  <c:v>84</c:v>
                </c:pt>
                <c:pt idx="43">
                  <c:v>86</c:v>
                </c:pt>
                <c:pt idx="44">
                  <c:v>88</c:v>
                </c:pt>
                <c:pt idx="45">
                  <c:v>90</c:v>
                </c:pt>
                <c:pt idx="46">
                  <c:v>92</c:v>
                </c:pt>
                <c:pt idx="47">
                  <c:v>94</c:v>
                </c:pt>
                <c:pt idx="48">
                  <c:v>96</c:v>
                </c:pt>
                <c:pt idx="49">
                  <c:v>98</c:v>
                </c:pt>
                <c:pt idx="50">
                  <c:v>100</c:v>
                </c:pt>
              </c:numCache>
            </c:numRef>
          </c:xVal>
          <c:yVal>
            <c:numRef>
              <c:f>Model!$AS$3:$AS$55</c:f>
              <c:numCache>
                <c:formatCode>General</c:formatCode>
                <c:ptCount val="53"/>
                <c:pt idx="0">
                  <c:v>0.02</c:v>
                </c:pt>
                <c:pt idx="1">
                  <c:v>4.1006988542943809E-2</c:v>
                </c:pt>
                <c:pt idx="2">
                  <c:v>6.8303742664981473E-2</c:v>
                </c:pt>
                <c:pt idx="3">
                  <c:v>0.10367880779945782</c:v>
                </c:pt>
                <c:pt idx="4">
                  <c:v>0.14920948427208885</c:v>
                </c:pt>
                <c:pt idx="5">
                  <c:v>0.20663470721004731</c:v>
                </c:pt>
                <c:pt idx="6">
                  <c:v>0.27690086090755067</c:v>
                </c:pt>
                <c:pt idx="7">
                  <c:v>0.35880552677582267</c:v>
                </c:pt>
                <c:pt idx="8">
                  <c:v>0.44826181720701919</c:v>
                </c:pt>
                <c:pt idx="9">
                  <c:v>0.53795018429333485</c:v>
                </c:pt>
                <c:pt idx="10">
                  <c:v>0.61970915934588866</c:v>
                </c:pt>
                <c:pt idx="11">
                  <c:v>0.68815860501955517</c:v>
                </c:pt>
                <c:pt idx="12">
                  <c:v>0.74269023442243309</c:v>
                </c:pt>
                <c:pt idx="13">
                  <c:v>0.78525808360942206</c:v>
                </c:pt>
                <c:pt idx="14">
                  <c:v>0.81832158409599587</c:v>
                </c:pt>
                <c:pt idx="15">
                  <c:v>0.84404673623273863</c:v>
                </c:pt>
                <c:pt idx="16">
                  <c:v>0.86363393445053516</c:v>
                </c:pt>
                <c:pt idx="17">
                  <c:v>0.87744157663556654</c:v>
                </c:pt>
                <c:pt idx="18">
                  <c:v>0.88620999479734008</c:v>
                </c:pt>
                <c:pt idx="19">
                  <c:v>0.89131350242715246</c:v>
                </c:pt>
                <c:pt idx="20">
                  <c:v>0.89401897081545012</c:v>
                </c:pt>
                <c:pt idx="21">
                  <c:v>0.89521911301838497</c:v>
                </c:pt>
                <c:pt idx="22">
                  <c:v>0.89543116610573759</c:v>
                </c:pt>
                <c:pt idx="23">
                  <c:v>0.89543116610573759</c:v>
                </c:pt>
                <c:pt idx="24">
                  <c:v>0.89543116610573759</c:v>
                </c:pt>
                <c:pt idx="25">
                  <c:v>0.89543116610573759</c:v>
                </c:pt>
                <c:pt idx="26">
                  <c:v>0.89543116610573759</c:v>
                </c:pt>
                <c:pt idx="27">
                  <c:v>0.89543116610573759</c:v>
                </c:pt>
                <c:pt idx="28">
                  <c:v>0.89543116610573759</c:v>
                </c:pt>
                <c:pt idx="29">
                  <c:v>0.89543116610573759</c:v>
                </c:pt>
                <c:pt idx="30">
                  <c:v>0.89543116610573759</c:v>
                </c:pt>
                <c:pt idx="31">
                  <c:v>0.89543116610573759</c:v>
                </c:pt>
                <c:pt idx="32">
                  <c:v>0.89543116610573759</c:v>
                </c:pt>
                <c:pt idx="33">
                  <c:v>0.89543116610573759</c:v>
                </c:pt>
                <c:pt idx="34">
                  <c:v>0.89543116610573759</c:v>
                </c:pt>
                <c:pt idx="35">
                  <c:v>0.89543116610573759</c:v>
                </c:pt>
                <c:pt idx="36">
                  <c:v>0.89543116610573803</c:v>
                </c:pt>
                <c:pt idx="37">
                  <c:v>0.89543116610573803</c:v>
                </c:pt>
                <c:pt idx="38">
                  <c:v>0.89543116610573803</c:v>
                </c:pt>
                <c:pt idx="39">
                  <c:v>0.89543116610573803</c:v>
                </c:pt>
                <c:pt idx="40">
                  <c:v>0.89543116610573803</c:v>
                </c:pt>
                <c:pt idx="41">
                  <c:v>0.89543116610573803</c:v>
                </c:pt>
                <c:pt idx="42">
                  <c:v>0.89543116610573803</c:v>
                </c:pt>
                <c:pt idx="43">
                  <c:v>0.89543116610573803</c:v>
                </c:pt>
                <c:pt idx="44">
                  <c:v>0.89543116610573803</c:v>
                </c:pt>
                <c:pt idx="45">
                  <c:v>0.89543116610573803</c:v>
                </c:pt>
                <c:pt idx="46">
                  <c:v>0.89543116610573803</c:v>
                </c:pt>
                <c:pt idx="47">
                  <c:v>0.89543116610573803</c:v>
                </c:pt>
                <c:pt idx="48">
                  <c:v>0.89543116610573803</c:v>
                </c:pt>
                <c:pt idx="49">
                  <c:v>0.89543116610573803</c:v>
                </c:pt>
                <c:pt idx="50">
                  <c:v>0.89543116610573803</c:v>
                </c:pt>
              </c:numCache>
            </c:numRef>
          </c:yVal>
          <c:smooth val="0"/>
        </c:ser>
        <c:ser>
          <c:idx val="4"/>
          <c:order val="5"/>
          <c:tx>
            <c:v> model</c:v>
          </c:tx>
          <c:spPr>
            <a:ln w="12700" cap="rnd">
              <a:solidFill>
                <a:schemeClr val="tx1"/>
              </a:solidFill>
              <a:round/>
            </a:ln>
            <a:effectLst/>
          </c:spPr>
          <c:marker>
            <c:symbol val="none"/>
          </c:marker>
          <c:xVal>
            <c:numRef>
              <c:f>Model!$AI$3:$AI$55</c:f>
              <c:numCache>
                <c:formatCode>General</c:formatCode>
                <c:ptCount val="53"/>
                <c:pt idx="0">
                  <c:v>0</c:v>
                </c:pt>
                <c:pt idx="1">
                  <c:v>2</c:v>
                </c:pt>
                <c:pt idx="2">
                  <c:v>4</c:v>
                </c:pt>
                <c:pt idx="3">
                  <c:v>6</c:v>
                </c:pt>
                <c:pt idx="4">
                  <c:v>8</c:v>
                </c:pt>
                <c:pt idx="5">
                  <c:v>10</c:v>
                </c:pt>
                <c:pt idx="6">
                  <c:v>12</c:v>
                </c:pt>
                <c:pt idx="7">
                  <c:v>14</c:v>
                </c:pt>
                <c:pt idx="8">
                  <c:v>16</c:v>
                </c:pt>
                <c:pt idx="9">
                  <c:v>18</c:v>
                </c:pt>
                <c:pt idx="10">
                  <c:v>20</c:v>
                </c:pt>
                <c:pt idx="11">
                  <c:v>22</c:v>
                </c:pt>
                <c:pt idx="12">
                  <c:v>24</c:v>
                </c:pt>
                <c:pt idx="13">
                  <c:v>26</c:v>
                </c:pt>
                <c:pt idx="14">
                  <c:v>28</c:v>
                </c:pt>
                <c:pt idx="15">
                  <c:v>30</c:v>
                </c:pt>
                <c:pt idx="16">
                  <c:v>32</c:v>
                </c:pt>
                <c:pt idx="17">
                  <c:v>34</c:v>
                </c:pt>
                <c:pt idx="18">
                  <c:v>36</c:v>
                </c:pt>
                <c:pt idx="19">
                  <c:v>38</c:v>
                </c:pt>
                <c:pt idx="20">
                  <c:v>40</c:v>
                </c:pt>
                <c:pt idx="21">
                  <c:v>42</c:v>
                </c:pt>
                <c:pt idx="22">
                  <c:v>44</c:v>
                </c:pt>
                <c:pt idx="23">
                  <c:v>46</c:v>
                </c:pt>
                <c:pt idx="24">
                  <c:v>48</c:v>
                </c:pt>
                <c:pt idx="25">
                  <c:v>50</c:v>
                </c:pt>
                <c:pt idx="26">
                  <c:v>52</c:v>
                </c:pt>
                <c:pt idx="27">
                  <c:v>54</c:v>
                </c:pt>
                <c:pt idx="28">
                  <c:v>56</c:v>
                </c:pt>
                <c:pt idx="29">
                  <c:v>58</c:v>
                </c:pt>
                <c:pt idx="30">
                  <c:v>60</c:v>
                </c:pt>
                <c:pt idx="31">
                  <c:v>62</c:v>
                </c:pt>
                <c:pt idx="32">
                  <c:v>64</c:v>
                </c:pt>
                <c:pt idx="33">
                  <c:v>66</c:v>
                </c:pt>
                <c:pt idx="34">
                  <c:v>68</c:v>
                </c:pt>
                <c:pt idx="35">
                  <c:v>70</c:v>
                </c:pt>
                <c:pt idx="36">
                  <c:v>72</c:v>
                </c:pt>
                <c:pt idx="37">
                  <c:v>74</c:v>
                </c:pt>
                <c:pt idx="38">
                  <c:v>76</c:v>
                </c:pt>
                <c:pt idx="39">
                  <c:v>78</c:v>
                </c:pt>
                <c:pt idx="40">
                  <c:v>80</c:v>
                </c:pt>
                <c:pt idx="41">
                  <c:v>82</c:v>
                </c:pt>
                <c:pt idx="42">
                  <c:v>84</c:v>
                </c:pt>
                <c:pt idx="43">
                  <c:v>86</c:v>
                </c:pt>
                <c:pt idx="44">
                  <c:v>88</c:v>
                </c:pt>
                <c:pt idx="45">
                  <c:v>90</c:v>
                </c:pt>
                <c:pt idx="46">
                  <c:v>92</c:v>
                </c:pt>
                <c:pt idx="47">
                  <c:v>94</c:v>
                </c:pt>
                <c:pt idx="48">
                  <c:v>96</c:v>
                </c:pt>
                <c:pt idx="49">
                  <c:v>98</c:v>
                </c:pt>
                <c:pt idx="50">
                  <c:v>100</c:v>
                </c:pt>
              </c:numCache>
            </c:numRef>
          </c:xVal>
          <c:yVal>
            <c:numRef>
              <c:f>Model!$AQ$3:$AQ$55</c:f>
              <c:numCache>
                <c:formatCode>General</c:formatCode>
                <c:ptCount val="53"/>
                <c:pt idx="0">
                  <c:v>0.02</c:v>
                </c:pt>
                <c:pt idx="1">
                  <c:v>3.9385085231613742E-2</c:v>
                </c:pt>
                <c:pt idx="2">
                  <c:v>6.480119283507102E-2</c:v>
                </c:pt>
                <c:pt idx="3">
                  <c:v>9.8303445014500265E-2</c:v>
                </c:pt>
                <c:pt idx="4">
                  <c:v>0.14219834215356869</c:v>
                </c:pt>
                <c:pt idx="5">
                  <c:v>0.19862740653046745</c:v>
                </c:pt>
                <c:pt idx="6">
                  <c:v>0.26871700142462696</c:v>
                </c:pt>
                <c:pt idx="7">
                  <c:v>0.35134950177000213</c:v>
                </c:pt>
                <c:pt idx="8">
                  <c:v>0.44213552812913531</c:v>
                </c:pt>
                <c:pt idx="9">
                  <c:v>0.53376297005763618</c:v>
                </c:pt>
                <c:pt idx="10">
                  <c:v>0.61838261525201255</c:v>
                </c:pt>
                <c:pt idx="11">
                  <c:v>0.69062304150988429</c:v>
                </c:pt>
                <c:pt idx="12">
                  <c:v>0.74880065971864107</c:v>
                </c:pt>
                <c:pt idx="13">
                  <c:v>0.79378394141690867</c:v>
                </c:pt>
                <c:pt idx="14">
                  <c:v>0.82680853645595709</c:v>
                </c:pt>
                <c:pt idx="15">
                  <c:v>0.84794519454665596</c:v>
                </c:pt>
                <c:pt idx="16">
                  <c:v>0.85927648024732439</c:v>
                </c:pt>
                <c:pt idx="17">
                  <c:v>0.86576771818953646</c:v>
                </c:pt>
                <c:pt idx="18">
                  <c:v>0.87007482103249711</c:v>
                </c:pt>
                <c:pt idx="19">
                  <c:v>0.87323061358882437</c:v>
                </c:pt>
                <c:pt idx="20">
                  <c:v>0.87569553753541651</c:v>
                </c:pt>
                <c:pt idx="21">
                  <c:v>0.87770486331296482</c:v>
                </c:pt>
                <c:pt idx="22">
                  <c:v>0.8793937018943393</c:v>
                </c:pt>
                <c:pt idx="23">
                  <c:v>0.88084567244079925</c:v>
                </c:pt>
                <c:pt idx="24">
                  <c:v>0.88211637622096672</c:v>
                </c:pt>
                <c:pt idx="25">
                  <c:v>0.88324366350788741</c:v>
                </c:pt>
                <c:pt idx="26">
                  <c:v>0.88425518803762926</c:v>
                </c:pt>
                <c:pt idx="27">
                  <c:v>0.88517158486077319</c:v>
                </c:pt>
                <c:pt idx="28">
                  <c:v>0.88600837602258486</c:v>
                </c:pt>
                <c:pt idx="29">
                  <c:v>0.88677745280678788</c:v>
                </c:pt>
                <c:pt idx="30">
                  <c:v>0.88748859006454928</c:v>
                </c:pt>
                <c:pt idx="31">
                  <c:v>0.88814937756403112</c:v>
                </c:pt>
                <c:pt idx="32">
                  <c:v>0.88876617862617102</c:v>
                </c:pt>
                <c:pt idx="33">
                  <c:v>0.88934419492294836</c:v>
                </c:pt>
                <c:pt idx="34">
                  <c:v>0.8898877739558424</c:v>
                </c:pt>
                <c:pt idx="35">
                  <c:v>0.89040060122061293</c:v>
                </c:pt>
                <c:pt idx="36">
                  <c:v>0.89088560730778688</c:v>
                </c:pt>
                <c:pt idx="37">
                  <c:v>0.89134579861209995</c:v>
                </c:pt>
                <c:pt idx="38">
                  <c:v>0.89178326758795212</c:v>
                </c:pt>
                <c:pt idx="39">
                  <c:v>0.89220038213959263</c:v>
                </c:pt>
                <c:pt idx="40">
                  <c:v>0.89259844398409705</c:v>
                </c:pt>
                <c:pt idx="41">
                  <c:v>0.89297908740541243</c:v>
                </c:pt>
                <c:pt idx="42">
                  <c:v>0.89334391288111237</c:v>
                </c:pt>
                <c:pt idx="43">
                  <c:v>0.89369382644162398</c:v>
                </c:pt>
                <c:pt idx="44">
                  <c:v>0.89403024994359193</c:v>
                </c:pt>
                <c:pt idx="45">
                  <c:v>0.89435392905697497</c:v>
                </c:pt>
                <c:pt idx="46">
                  <c:v>0.89466577521778257</c:v>
                </c:pt>
                <c:pt idx="47">
                  <c:v>0.89496660937082873</c:v>
                </c:pt>
                <c:pt idx="48">
                  <c:v>0.89525715351077828</c:v>
                </c:pt>
                <c:pt idx="49">
                  <c:v>0.89553801458965621</c:v>
                </c:pt>
                <c:pt idx="50">
                  <c:v>0.89580981193353371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3491712"/>
        <c:axId val="193493632"/>
      </c:scatterChart>
      <c:valAx>
        <c:axId val="193491712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6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Times New Roman" panose="02020603050405020304" pitchFamily="18" charset="0"/>
                    <a:ea typeface="+mn-ea"/>
                    <a:cs typeface="Times New Roman" panose="02020603050405020304" pitchFamily="18" charset="0"/>
                  </a:defRPr>
                </a:pPr>
                <a:r>
                  <a:rPr lang="fr-FR" sz="160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Time (min)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endParaRPr lang="en-US"/>
          </a:p>
        </c:txPr>
        <c:crossAx val="193493632"/>
        <c:crosses val="autoZero"/>
        <c:crossBetween val="midCat"/>
      </c:valAx>
      <c:valAx>
        <c:axId val="193493632"/>
        <c:scaling>
          <c:orientation val="minMax"/>
          <c:max val="1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6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Times New Roman" panose="02020603050405020304" pitchFamily="18" charset="0"/>
                    <a:ea typeface="+mn-ea"/>
                    <a:cs typeface="Times New Roman" panose="02020603050405020304" pitchFamily="18" charset="0"/>
                  </a:defRPr>
                </a:pPr>
                <a:r>
                  <a:rPr lang="fr-FR" sz="160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Degree of Cure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endParaRPr lang="en-US"/>
          </a:p>
        </c:txPr>
        <c:crossAx val="193491712"/>
        <c:crosses val="autoZero"/>
        <c:crossBetween val="midCat"/>
        <c:majorUnit val="0.2"/>
      </c:valAx>
      <c:spPr>
        <a:noFill/>
        <a:ln>
          <a:noFill/>
        </a:ln>
        <a:effectLst/>
      </c:spPr>
    </c:plotArea>
    <c:legend>
      <c:legendPos val="r"/>
      <c:legendEntry>
        <c:idx val="0"/>
        <c:delete val="1"/>
      </c:legendEntry>
      <c:legendEntry>
        <c:idx val="2"/>
        <c:delete val="1"/>
      </c:legendEntry>
      <c:layout>
        <c:manualLayout>
          <c:xMode val="edge"/>
          <c:yMode val="edge"/>
          <c:x val="0.62213329384749816"/>
          <c:y val="0.55787271474300926"/>
          <c:w val="0.36422567996065736"/>
          <c:h val="0.26038182284304434"/>
        </c:manualLayout>
      </c:layout>
      <c:overlay val="1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000000000000078" l="0.70000000000000062" r="0.70000000000000062" t="0.75000000000000078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6"/>
          <c:order val="0"/>
          <c:tx>
            <c:v>2 °C/min model</c:v>
          </c:tx>
          <c:spPr>
            <a:ln w="28575" cap="rnd">
              <a:solidFill>
                <a:prstClr val="white">
                  <a:lumMod val="65000"/>
                </a:prstClr>
              </a:solidFill>
              <a:round/>
            </a:ln>
            <a:effectLst/>
          </c:spPr>
          <c:marker>
            <c:symbol val="none"/>
          </c:marker>
          <c:xVal>
            <c:numRef>
              <c:f>[1]Sheet3!$AR$2:$AR$229</c:f>
              <c:numCache>
                <c:formatCode>General</c:formatCode>
                <c:ptCount val="228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-20</c:v>
                </c:pt>
                <c:pt idx="62">
                  <c:v>-20</c:v>
                </c:pt>
                <c:pt idx="63">
                  <c:v>-20</c:v>
                </c:pt>
                <c:pt idx="64">
                  <c:v>-20</c:v>
                </c:pt>
                <c:pt idx="65">
                  <c:v>-20</c:v>
                </c:pt>
                <c:pt idx="66">
                  <c:v>-20</c:v>
                </c:pt>
                <c:pt idx="67">
                  <c:v>-20</c:v>
                </c:pt>
                <c:pt idx="68">
                  <c:v>-20</c:v>
                </c:pt>
                <c:pt idx="69">
                  <c:v>-20</c:v>
                </c:pt>
                <c:pt idx="70">
                  <c:v>-20</c:v>
                </c:pt>
                <c:pt idx="71">
                  <c:v>-20</c:v>
                </c:pt>
                <c:pt idx="72">
                  <c:v>-20</c:v>
                </c:pt>
                <c:pt idx="73">
                  <c:v>-20</c:v>
                </c:pt>
                <c:pt idx="74">
                  <c:v>-20</c:v>
                </c:pt>
                <c:pt idx="75">
                  <c:v>-20</c:v>
                </c:pt>
                <c:pt idx="76">
                  <c:v>-20</c:v>
                </c:pt>
                <c:pt idx="77">
                  <c:v>-20</c:v>
                </c:pt>
                <c:pt idx="78">
                  <c:v>-20</c:v>
                </c:pt>
                <c:pt idx="79">
                  <c:v>-20</c:v>
                </c:pt>
                <c:pt idx="80">
                  <c:v>-20</c:v>
                </c:pt>
                <c:pt idx="81">
                  <c:v>-20</c:v>
                </c:pt>
                <c:pt idx="82">
                  <c:v>-20</c:v>
                </c:pt>
                <c:pt idx="83">
                  <c:v>-20</c:v>
                </c:pt>
                <c:pt idx="84">
                  <c:v>-20</c:v>
                </c:pt>
                <c:pt idx="85">
                  <c:v>-20</c:v>
                </c:pt>
                <c:pt idx="86">
                  <c:v>-20</c:v>
                </c:pt>
                <c:pt idx="87">
                  <c:v>-20</c:v>
                </c:pt>
                <c:pt idx="88">
                  <c:v>-20</c:v>
                </c:pt>
                <c:pt idx="89">
                  <c:v>-20</c:v>
                </c:pt>
                <c:pt idx="90">
                  <c:v>-20</c:v>
                </c:pt>
                <c:pt idx="91">
                  <c:v>-20</c:v>
                </c:pt>
                <c:pt idx="92">
                  <c:v>-20</c:v>
                </c:pt>
                <c:pt idx="93">
                  <c:v>-20</c:v>
                </c:pt>
                <c:pt idx="94">
                  <c:v>-20</c:v>
                </c:pt>
                <c:pt idx="95">
                  <c:v>-20</c:v>
                </c:pt>
                <c:pt idx="96">
                  <c:v>-20</c:v>
                </c:pt>
                <c:pt idx="97">
                  <c:v>-20</c:v>
                </c:pt>
                <c:pt idx="98">
                  <c:v>-20</c:v>
                </c:pt>
                <c:pt idx="99">
                  <c:v>-20</c:v>
                </c:pt>
                <c:pt idx="100">
                  <c:v>-20</c:v>
                </c:pt>
                <c:pt idx="101">
                  <c:v>-20</c:v>
                </c:pt>
              </c:numCache>
            </c:numRef>
          </c:xVal>
          <c:yVal>
            <c:numRef>
              <c:f>[1]Sheet3!$BD$2:$BD$229</c:f>
              <c:numCache>
                <c:formatCode>General</c:formatCode>
                <c:ptCount val="228"/>
                <c:pt idx="0">
                  <c:v>0</c:v>
                </c:pt>
                <c:pt idx="1">
                  <c:v>4.4465405605179396E-4</c:v>
                </c:pt>
                <c:pt idx="2">
                  <c:v>9.4395042475509615E-4</c:v>
                </c:pt>
                <c:pt idx="3">
                  <c:v>1.5049693693909138E-3</c:v>
                </c:pt>
                <c:pt idx="4">
                  <c:v>2.1352802114981743E-3</c:v>
                </c:pt>
                <c:pt idx="5">
                  <c:v>2.8434761242993271E-3</c:v>
                </c:pt>
                <c:pt idx="6">
                  <c:v>3.6392085502981253E-3</c:v>
                </c:pt>
                <c:pt idx="7">
                  <c:v>4.5334373358799016E-3</c:v>
                </c:pt>
                <c:pt idx="8">
                  <c:v>5.5387453145811531E-3</c:v>
                </c:pt>
                <c:pt idx="9">
                  <c:v>6.6691053253757132E-3</c:v>
                </c:pt>
                <c:pt idx="10">
                  <c:v>7.9413294382928608E-3</c:v>
                </c:pt>
                <c:pt idx="11">
                  <c:v>9.3735621386943635E-3</c:v>
                </c:pt>
                <c:pt idx="12">
                  <c:v>1.0987495776679441E-2</c:v>
                </c:pt>
                <c:pt idx="13">
                  <c:v>1.2808017812616085E-2</c:v>
                </c:pt>
                <c:pt idx="14">
                  <c:v>1.486421252677959E-2</c:v>
                </c:pt>
                <c:pt idx="15">
                  <c:v>1.7189781437591652E-2</c:v>
                </c:pt>
                <c:pt idx="16">
                  <c:v>1.9824450804884881E-2</c:v>
                </c:pt>
                <c:pt idx="17">
                  <c:v>2.2814670061482543E-2</c:v>
                </c:pt>
                <c:pt idx="18">
                  <c:v>2.6215852808146953E-2</c:v>
                </c:pt>
                <c:pt idx="19">
                  <c:v>3.00934439091738E-2</c:v>
                </c:pt>
                <c:pt idx="20">
                  <c:v>3.452546717250201E-2</c:v>
                </c:pt>
                <c:pt idx="21">
                  <c:v>3.9604550549427658E-2</c:v>
                </c:pt>
                <c:pt idx="22">
                  <c:v>4.5443627227088008E-2</c:v>
                </c:pt>
                <c:pt idx="23">
                  <c:v>5.2177120856698088E-2</c:v>
                </c:pt>
                <c:pt idx="24">
                  <c:v>5.9968402102196325E-2</c:v>
                </c:pt>
                <c:pt idx="25">
                  <c:v>6.9017217094151609E-2</c:v>
                </c:pt>
                <c:pt idx="26">
                  <c:v>7.9564373827936005E-2</c:v>
                </c:pt>
                <c:pt idx="27">
                  <c:v>9.1903046562018031E-2</c:v>
                </c:pt>
                <c:pt idx="28">
                  <c:v>0.10638733593452752</c:v>
                </c:pt>
                <c:pt idx="29">
                  <c:v>0.12344480969870025</c:v>
                </c:pt>
                <c:pt idx="30">
                  <c:v>0.14358029276333761</c:v>
                </c:pt>
                <c:pt idx="31">
                  <c:v>0.16739059527667499</c:v>
                </c:pt>
                <c:pt idx="32">
                  <c:v>0.19554914749196686</c:v>
                </c:pt>
                <c:pt idx="33">
                  <c:v>0.22878658437148311</c:v>
                </c:pt>
                <c:pt idx="34">
                  <c:v>0.26782427684869953</c:v>
                </c:pt>
                <c:pt idx="35">
                  <c:v>0.31327974530312241</c:v>
                </c:pt>
                <c:pt idx="36">
                  <c:v>0.36550539380120556</c:v>
                </c:pt>
                <c:pt idx="37">
                  <c:v>0.42432449240005898</c:v>
                </c:pt>
                <c:pt idx="38">
                  <c:v>0.48881060172204344</c:v>
                </c:pt>
                <c:pt idx="39">
                  <c:v>0.55705738181182596</c:v>
                </c:pt>
                <c:pt idx="40">
                  <c:v>0.62628535690286224</c:v>
                </c:pt>
                <c:pt idx="41">
                  <c:v>0.69312185775988622</c:v>
                </c:pt>
                <c:pt idx="42">
                  <c:v>0.75434972178724846</c:v>
                </c:pt>
                <c:pt idx="43">
                  <c:v>0.80760258943460983</c:v>
                </c:pt>
                <c:pt idx="44">
                  <c:v>0.85177708906192551</c:v>
                </c:pt>
                <c:pt idx="45">
                  <c:v>0.88700347830036863</c:v>
                </c:pt>
                <c:pt idx="46">
                  <c:v>0.91426680013787442</c:v>
                </c:pt>
                <c:pt idx="47">
                  <c:v>0.93492353568299003</c:v>
                </c:pt>
                <c:pt idx="48">
                  <c:v>0.95037091868630941</c:v>
                </c:pt>
                <c:pt idx="49">
                  <c:v>0.96186143438070626</c:v>
                </c:pt>
                <c:pt idx="50">
                  <c:v>0.97043856495251635</c:v>
                </c:pt>
                <c:pt idx="51">
                  <c:v>0.97691250009311348</c:v>
                </c:pt>
                <c:pt idx="52">
                  <c:v>0.98186560016441327</c:v>
                </c:pt>
                <c:pt idx="53">
                  <c:v>0.98570262392205577</c:v>
                </c:pt>
                <c:pt idx="54">
                  <c:v>0.98870059248311082</c:v>
                </c:pt>
                <c:pt idx="55">
                  <c:v>0.99105488112610862</c:v>
                </c:pt>
                <c:pt idx="56">
                  <c:v>0.99290768836654975</c:v>
                </c:pt>
                <c:pt idx="57">
                  <c:v>0.99436694558483718</c:v>
                </c:pt>
                <c:pt idx="58">
                  <c:v>0.99551648449777097</c:v>
                </c:pt>
                <c:pt idx="59">
                  <c:v>0.99642257309266358</c:v>
                </c:pt>
                <c:pt idx="60">
                  <c:v>0.99713764786300962</c:v>
                </c:pt>
              </c:numCache>
            </c:numRef>
          </c:yVal>
          <c:smooth val="0"/>
        </c:ser>
        <c:ser>
          <c:idx val="7"/>
          <c:order val="1"/>
          <c:tx>
            <c:v>160 °C model</c:v>
          </c:tx>
          <c:spPr>
            <a:ln w="28575" cap="rnd">
              <a:solidFill>
                <a:srgbClr val="7030A0"/>
              </a:solidFill>
              <a:round/>
            </a:ln>
            <a:effectLst/>
          </c:spPr>
          <c:marker>
            <c:symbol val="none"/>
          </c:marker>
          <c:xVal>
            <c:numRef>
              <c:f>[1]Sheet3!$P$2:$P$229</c:f>
              <c:numCache>
                <c:formatCode>General</c:formatCode>
                <c:ptCount val="228"/>
                <c:pt idx="0">
                  <c:v>0</c:v>
                </c:pt>
                <c:pt idx="1">
                  <c:v>2</c:v>
                </c:pt>
                <c:pt idx="2">
                  <c:v>4</c:v>
                </c:pt>
                <c:pt idx="3">
                  <c:v>6</c:v>
                </c:pt>
                <c:pt idx="4">
                  <c:v>8</c:v>
                </c:pt>
                <c:pt idx="5">
                  <c:v>10</c:v>
                </c:pt>
                <c:pt idx="6">
                  <c:v>12</c:v>
                </c:pt>
                <c:pt idx="7">
                  <c:v>14</c:v>
                </c:pt>
                <c:pt idx="8">
                  <c:v>16</c:v>
                </c:pt>
                <c:pt idx="9">
                  <c:v>18</c:v>
                </c:pt>
                <c:pt idx="10">
                  <c:v>20</c:v>
                </c:pt>
                <c:pt idx="11">
                  <c:v>22</c:v>
                </c:pt>
                <c:pt idx="12">
                  <c:v>24</c:v>
                </c:pt>
                <c:pt idx="13">
                  <c:v>26</c:v>
                </c:pt>
                <c:pt idx="14">
                  <c:v>28</c:v>
                </c:pt>
                <c:pt idx="15">
                  <c:v>30</c:v>
                </c:pt>
                <c:pt idx="16">
                  <c:v>32</c:v>
                </c:pt>
                <c:pt idx="17">
                  <c:v>34</c:v>
                </c:pt>
                <c:pt idx="18">
                  <c:v>36</c:v>
                </c:pt>
                <c:pt idx="19">
                  <c:v>38</c:v>
                </c:pt>
                <c:pt idx="20">
                  <c:v>40</c:v>
                </c:pt>
                <c:pt idx="21">
                  <c:v>42</c:v>
                </c:pt>
                <c:pt idx="22">
                  <c:v>44</c:v>
                </c:pt>
                <c:pt idx="23">
                  <c:v>46</c:v>
                </c:pt>
                <c:pt idx="24">
                  <c:v>48</c:v>
                </c:pt>
                <c:pt idx="25">
                  <c:v>50</c:v>
                </c:pt>
                <c:pt idx="26">
                  <c:v>52</c:v>
                </c:pt>
                <c:pt idx="27">
                  <c:v>54</c:v>
                </c:pt>
                <c:pt idx="28">
                  <c:v>56</c:v>
                </c:pt>
                <c:pt idx="29">
                  <c:v>58</c:v>
                </c:pt>
                <c:pt idx="30">
                  <c:v>60</c:v>
                </c:pt>
                <c:pt idx="31">
                  <c:v>62</c:v>
                </c:pt>
                <c:pt idx="32">
                  <c:v>64</c:v>
                </c:pt>
                <c:pt idx="33">
                  <c:v>66</c:v>
                </c:pt>
                <c:pt idx="34">
                  <c:v>68</c:v>
                </c:pt>
                <c:pt idx="35">
                  <c:v>70</c:v>
                </c:pt>
                <c:pt idx="36">
                  <c:v>72</c:v>
                </c:pt>
                <c:pt idx="37">
                  <c:v>74</c:v>
                </c:pt>
                <c:pt idx="38">
                  <c:v>76</c:v>
                </c:pt>
                <c:pt idx="39">
                  <c:v>78</c:v>
                </c:pt>
                <c:pt idx="40">
                  <c:v>80</c:v>
                </c:pt>
                <c:pt idx="41">
                  <c:v>82</c:v>
                </c:pt>
                <c:pt idx="42">
                  <c:v>84</c:v>
                </c:pt>
                <c:pt idx="43">
                  <c:v>86</c:v>
                </c:pt>
                <c:pt idx="44">
                  <c:v>88</c:v>
                </c:pt>
                <c:pt idx="45">
                  <c:v>90</c:v>
                </c:pt>
                <c:pt idx="46">
                  <c:v>92</c:v>
                </c:pt>
                <c:pt idx="47">
                  <c:v>94</c:v>
                </c:pt>
                <c:pt idx="48">
                  <c:v>96</c:v>
                </c:pt>
                <c:pt idx="49">
                  <c:v>98</c:v>
                </c:pt>
                <c:pt idx="50">
                  <c:v>-10</c:v>
                </c:pt>
                <c:pt idx="51">
                  <c:v>-10</c:v>
                </c:pt>
                <c:pt idx="52">
                  <c:v>-10</c:v>
                </c:pt>
                <c:pt idx="53">
                  <c:v>-10</c:v>
                </c:pt>
                <c:pt idx="54">
                  <c:v>-10</c:v>
                </c:pt>
                <c:pt idx="55">
                  <c:v>-10</c:v>
                </c:pt>
                <c:pt idx="56">
                  <c:v>-10</c:v>
                </c:pt>
                <c:pt idx="57">
                  <c:v>-10</c:v>
                </c:pt>
                <c:pt idx="58">
                  <c:v>-10</c:v>
                </c:pt>
                <c:pt idx="59">
                  <c:v>-10</c:v>
                </c:pt>
                <c:pt idx="60">
                  <c:v>-10</c:v>
                </c:pt>
                <c:pt idx="61">
                  <c:v>-10</c:v>
                </c:pt>
                <c:pt idx="62">
                  <c:v>-10</c:v>
                </c:pt>
                <c:pt idx="63">
                  <c:v>-10</c:v>
                </c:pt>
                <c:pt idx="64">
                  <c:v>-10</c:v>
                </c:pt>
                <c:pt idx="65">
                  <c:v>-10</c:v>
                </c:pt>
                <c:pt idx="66">
                  <c:v>-10</c:v>
                </c:pt>
                <c:pt idx="67">
                  <c:v>-10</c:v>
                </c:pt>
                <c:pt idx="68">
                  <c:v>-10</c:v>
                </c:pt>
                <c:pt idx="69">
                  <c:v>-10</c:v>
                </c:pt>
                <c:pt idx="70">
                  <c:v>-10</c:v>
                </c:pt>
                <c:pt idx="71">
                  <c:v>-10</c:v>
                </c:pt>
                <c:pt idx="72">
                  <c:v>-10</c:v>
                </c:pt>
                <c:pt idx="73">
                  <c:v>-10</c:v>
                </c:pt>
                <c:pt idx="74">
                  <c:v>-10</c:v>
                </c:pt>
                <c:pt idx="75">
                  <c:v>-10</c:v>
                </c:pt>
                <c:pt idx="76">
                  <c:v>-10</c:v>
                </c:pt>
                <c:pt idx="77">
                  <c:v>-10</c:v>
                </c:pt>
                <c:pt idx="78">
                  <c:v>-10</c:v>
                </c:pt>
                <c:pt idx="79">
                  <c:v>-10</c:v>
                </c:pt>
                <c:pt idx="80">
                  <c:v>-10</c:v>
                </c:pt>
                <c:pt idx="81">
                  <c:v>-10</c:v>
                </c:pt>
                <c:pt idx="82">
                  <c:v>-10</c:v>
                </c:pt>
                <c:pt idx="83">
                  <c:v>-10</c:v>
                </c:pt>
                <c:pt idx="84">
                  <c:v>-10</c:v>
                </c:pt>
                <c:pt idx="85">
                  <c:v>-10</c:v>
                </c:pt>
                <c:pt idx="86">
                  <c:v>-10</c:v>
                </c:pt>
                <c:pt idx="87">
                  <c:v>-10</c:v>
                </c:pt>
                <c:pt idx="88">
                  <c:v>-10</c:v>
                </c:pt>
                <c:pt idx="89">
                  <c:v>-10</c:v>
                </c:pt>
                <c:pt idx="90">
                  <c:v>-10</c:v>
                </c:pt>
                <c:pt idx="91">
                  <c:v>-10</c:v>
                </c:pt>
                <c:pt idx="92">
                  <c:v>-10</c:v>
                </c:pt>
                <c:pt idx="93">
                  <c:v>-10</c:v>
                </c:pt>
                <c:pt idx="94">
                  <c:v>-10</c:v>
                </c:pt>
                <c:pt idx="95">
                  <c:v>-10</c:v>
                </c:pt>
                <c:pt idx="96">
                  <c:v>-10</c:v>
                </c:pt>
                <c:pt idx="97">
                  <c:v>-10</c:v>
                </c:pt>
                <c:pt idx="98">
                  <c:v>-10</c:v>
                </c:pt>
                <c:pt idx="99">
                  <c:v>-10</c:v>
                </c:pt>
                <c:pt idx="100">
                  <c:v>-10</c:v>
                </c:pt>
                <c:pt idx="101">
                  <c:v>-10</c:v>
                </c:pt>
              </c:numCache>
            </c:numRef>
          </c:xVal>
          <c:yVal>
            <c:numRef>
              <c:f>[1]Sheet3!$AB$2:$AB$229</c:f>
              <c:numCache>
                <c:formatCode>General</c:formatCode>
                <c:ptCount val="228"/>
                <c:pt idx="0">
                  <c:v>2.9220123504318574E-2</c:v>
                </c:pt>
                <c:pt idx="1">
                  <c:v>3.8539841359812407E-2</c:v>
                </c:pt>
                <c:pt idx="2">
                  <c:v>4.886809087213663E-2</c:v>
                </c:pt>
                <c:pt idx="3">
                  <c:v>6.0333337879819628E-2</c:v>
                </c:pt>
                <c:pt idx="4">
                  <c:v>7.3070902072738433E-2</c:v>
                </c:pt>
                <c:pt idx="5">
                  <c:v>8.7221591543759566E-2</c:v>
                </c:pt>
                <c:pt idx="6">
                  <c:v>0.10292715189504646</c:v>
                </c:pt>
                <c:pt idx="7">
                  <c:v>0.12032715139027118</c:v>
                </c:pt>
                <c:pt idx="8">
                  <c:v>0.13955959117075833</c:v>
                </c:pt>
                <c:pt idx="9">
                  <c:v>0.16074377489708178</c:v>
                </c:pt>
                <c:pt idx="10">
                  <c:v>0.18397127309231676</c:v>
                </c:pt>
                <c:pt idx="11">
                  <c:v>0.20930920370974346</c:v>
                </c:pt>
                <c:pt idx="12">
                  <c:v>0.23677091989270524</c:v>
                </c:pt>
                <c:pt idx="13">
                  <c:v>0.26631307127349263</c:v>
                </c:pt>
                <c:pt idx="14">
                  <c:v>0.29782619646478631</c:v>
                </c:pt>
                <c:pt idx="15">
                  <c:v>0.33112336876786247</c:v>
                </c:pt>
                <c:pt idx="16">
                  <c:v>0.36593995071567742</c:v>
                </c:pt>
                <c:pt idx="17">
                  <c:v>0.40193287767650493</c:v>
                </c:pt>
                <c:pt idx="18">
                  <c:v>0.4387007847532175</c:v>
                </c:pt>
                <c:pt idx="19">
                  <c:v>0.47579263212809608</c:v>
                </c:pt>
                <c:pt idx="20">
                  <c:v>0.5127350156966427</c:v>
                </c:pt>
                <c:pt idx="21">
                  <c:v>0.54905864803321658</c:v>
                </c:pt>
                <c:pt idx="22">
                  <c:v>0.58432403279551448</c:v>
                </c:pt>
                <c:pt idx="23">
                  <c:v>0.61814302431087631</c:v>
                </c:pt>
                <c:pt idx="24">
                  <c:v>0.65019203722063879</c:v>
                </c:pt>
                <c:pt idx="25">
                  <c:v>0.68021464660017572</c:v>
                </c:pt>
                <c:pt idx="26">
                  <c:v>0.70801314473383936</c:v>
                </c:pt>
                <c:pt idx="27">
                  <c:v>0.73342701671198374</c:v>
                </c:pt>
                <c:pt idx="28">
                  <c:v>0.75630053044740941</c:v>
                </c:pt>
                <c:pt idx="29">
                  <c:v>0.77643990325440126</c:v>
                </c:pt>
                <c:pt idx="30">
                  <c:v>0.79361047781012595</c:v>
                </c:pt>
                <c:pt idx="31">
                  <c:v>0.80762975499023171</c:v>
                </c:pt>
                <c:pt idx="32">
                  <c:v>0.81857633236100769</c:v>
                </c:pt>
                <c:pt idx="33">
                  <c:v>0.82690238909732405</c:v>
                </c:pt>
                <c:pt idx="34">
                  <c:v>0.83324334806103506</c:v>
                </c:pt>
                <c:pt idx="35">
                  <c:v>0.83817131578672743</c:v>
                </c:pt>
                <c:pt idx="36">
                  <c:v>0.84210395219566947</c:v>
                </c:pt>
                <c:pt idx="37">
                  <c:v>0.84532856485101304</c:v>
                </c:pt>
                <c:pt idx="38">
                  <c:v>0.84803257619729511</c:v>
                </c:pt>
                <c:pt idx="39">
                  <c:v>0.85034398601025851</c:v>
                </c:pt>
                <c:pt idx="40">
                  <c:v>0.85235194215388188</c:v>
                </c:pt>
                <c:pt idx="41">
                  <c:v>0.85411981185275487</c:v>
                </c:pt>
                <c:pt idx="42">
                  <c:v>0.85569419812539405</c:v>
                </c:pt>
                <c:pt idx="43">
                  <c:v>0.85710969077855548</c:v>
                </c:pt>
                <c:pt idx="44">
                  <c:v>0.85839306469243637</c:v>
                </c:pt>
                <c:pt idx="45">
                  <c:v>0.85956448848279332</c:v>
                </c:pt>
                <c:pt idx="46">
                  <c:v>0.86064086480620594</c:v>
                </c:pt>
                <c:pt idx="47">
                  <c:v>0.86163497361746155</c:v>
                </c:pt>
                <c:pt idx="48">
                  <c:v>0.86255762426810645</c:v>
                </c:pt>
                <c:pt idx="49">
                  <c:v>0.86341751003937928</c:v>
                </c:pt>
              </c:numCache>
            </c:numRef>
          </c:yVal>
          <c:smooth val="0"/>
        </c:ser>
        <c:ser>
          <c:idx val="8"/>
          <c:order val="2"/>
          <c:tx>
            <c:v>180 °C model</c:v>
          </c:tx>
          <c:spPr>
            <a:ln w="28575" cap="rnd">
              <a:solidFill>
                <a:schemeClr val="tx2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[1]Sheet3!$AD$2:$AD$229</c:f>
              <c:numCache>
                <c:formatCode>General</c:formatCode>
                <c:ptCount val="228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</c:numCache>
            </c:numRef>
          </c:xVal>
          <c:yVal>
            <c:numRef>
              <c:f>[1]Sheet3!$AP$2:$AP$229</c:f>
              <c:numCache>
                <c:formatCode>General</c:formatCode>
                <c:ptCount val="228"/>
                <c:pt idx="0">
                  <c:v>5.4393743424902566E-2</c:v>
                </c:pt>
                <c:pt idx="1">
                  <c:v>6.7795856883300851E-2</c:v>
                </c:pt>
                <c:pt idx="2">
                  <c:v>8.2711842851713208E-2</c:v>
                </c:pt>
                <c:pt idx="3">
                  <c:v>9.9307647498178581E-2</c:v>
                </c:pt>
                <c:pt idx="4">
                  <c:v>0.11773932630409747</c:v>
                </c:pt>
                <c:pt idx="5">
                  <c:v>0.13815835261844797</c:v>
                </c:pt>
                <c:pt idx="6">
                  <c:v>0.1607036751956861</c:v>
                </c:pt>
                <c:pt idx="7">
                  <c:v>0.18547319739831847</c:v>
                </c:pt>
                <c:pt idx="8">
                  <c:v>0.21253158318706586</c:v>
                </c:pt>
                <c:pt idx="9">
                  <c:v>0.24187763023132605</c:v>
                </c:pt>
                <c:pt idx="10">
                  <c:v>0.27345730500560866</c:v>
                </c:pt>
                <c:pt idx="11">
                  <c:v>0.30711622768508801</c:v>
                </c:pt>
                <c:pt idx="12">
                  <c:v>0.34261333891638551</c:v>
                </c:pt>
                <c:pt idx="13">
                  <c:v>0.37961390397213418</c:v>
                </c:pt>
                <c:pt idx="14">
                  <c:v>0.41771395210820833</c:v>
                </c:pt>
                <c:pt idx="15">
                  <c:v>0.45642349845920765</c:v>
                </c:pt>
                <c:pt idx="16">
                  <c:v>0.49521874896336227</c:v>
                </c:pt>
                <c:pt idx="17">
                  <c:v>0.53356892912494713</c:v>
                </c:pt>
                <c:pt idx="18">
                  <c:v>0.57096612761391108</c:v>
                </c:pt>
                <c:pt idx="19">
                  <c:v>0.60695732619611553</c:v>
                </c:pt>
                <c:pt idx="20">
                  <c:v>0.64117180644241378</c:v>
                </c:pt>
                <c:pt idx="21">
                  <c:v>0.67333039802800265</c:v>
                </c:pt>
                <c:pt idx="22">
                  <c:v>0.70324893838790548</c:v>
                </c:pt>
                <c:pt idx="23">
                  <c:v>0.73083302327067845</c:v>
                </c:pt>
                <c:pt idx="24">
                  <c:v>0.75606158486899522</c:v>
                </c:pt>
                <c:pt idx="25">
                  <c:v>0.77897063913348741</c:v>
                </c:pt>
                <c:pt idx="26">
                  <c:v>0.79963435734141042</c:v>
                </c:pt>
                <c:pt idx="27">
                  <c:v>0.81814424016654097</c:v>
                </c:pt>
                <c:pt idx="28">
                  <c:v>0.83458671957748931</c:v>
                </c:pt>
                <c:pt idx="29">
                  <c:v>0.84902724394230611</c:v>
                </c:pt>
                <c:pt idx="30">
                  <c:v>0.86149902254211985</c:v>
                </c:pt>
                <c:pt idx="31">
                  <c:v>0.87202103872172643</c:v>
                </c:pt>
                <c:pt idx="32">
                  <c:v>0.88065254601270182</c:v>
                </c:pt>
                <c:pt idx="33">
                  <c:v>0.88755594487791789</c:v>
                </c:pt>
                <c:pt idx="34">
                  <c:v>0.89300542793478122</c:v>
                </c:pt>
                <c:pt idx="35">
                  <c:v>0.89731721422900568</c:v>
                </c:pt>
                <c:pt idx="36">
                  <c:v>0.90077555084376515</c:v>
                </c:pt>
                <c:pt idx="37">
                  <c:v>0.90360190297767062</c:v>
                </c:pt>
                <c:pt idx="38">
                  <c:v>0.90595604720566514</c:v>
                </c:pt>
                <c:pt idx="39">
                  <c:v>0.90795315160097878</c:v>
                </c:pt>
                <c:pt idx="40">
                  <c:v>0.90967462012266154</c:v>
                </c:pt>
                <c:pt idx="41">
                  <c:v>0.91117880430808029</c:v>
                </c:pt>
                <c:pt idx="42">
                  <c:v>0.91250880941693957</c:v>
                </c:pt>
                <c:pt idx="43">
                  <c:v>0.91369704811375574</c:v>
                </c:pt>
                <c:pt idx="44">
                  <c:v>0.91476792725849942</c:v>
                </c:pt>
                <c:pt idx="45">
                  <c:v>0.91574062281948521</c:v>
                </c:pt>
                <c:pt idx="46">
                  <c:v>0.91663007453202083</c:v>
                </c:pt>
                <c:pt idx="47">
                  <c:v>0.91744812082028182</c:v>
                </c:pt>
                <c:pt idx="48">
                  <c:v>0.91820442058246865</c:v>
                </c:pt>
                <c:pt idx="49">
                  <c:v>0.91890697923609899</c:v>
                </c:pt>
                <c:pt idx="50">
                  <c:v>0.91956220249510567</c:v>
                </c:pt>
                <c:pt idx="51">
                  <c:v>0.92017557976116271</c:v>
                </c:pt>
                <c:pt idx="52">
                  <c:v>0.92075176191642383</c:v>
                </c:pt>
                <c:pt idx="53">
                  <c:v>0.9212946683194152</c:v>
                </c:pt>
                <c:pt idx="54">
                  <c:v>0.92180760477571644</c:v>
                </c:pt>
                <c:pt idx="55">
                  <c:v>0.92229331531474712</c:v>
                </c:pt>
                <c:pt idx="56">
                  <c:v>0.92275446732671662</c:v>
                </c:pt>
                <c:pt idx="57">
                  <c:v>0.92319320155771245</c:v>
                </c:pt>
                <c:pt idx="58">
                  <c:v>0.9236114225034695</c:v>
                </c:pt>
                <c:pt idx="59">
                  <c:v>0.92401091634909605</c:v>
                </c:pt>
                <c:pt idx="60">
                  <c:v>0.9243930139902139</c:v>
                </c:pt>
                <c:pt idx="61">
                  <c:v>0.92475909352331986</c:v>
                </c:pt>
                <c:pt idx="62">
                  <c:v>0.92511033317712155</c:v>
                </c:pt>
                <c:pt idx="63">
                  <c:v>0.92544782864909936</c:v>
                </c:pt>
                <c:pt idx="64">
                  <c:v>0.92577250501053088</c:v>
                </c:pt>
                <c:pt idx="65">
                  <c:v>0.92608517119081979</c:v>
                </c:pt>
                <c:pt idx="66">
                  <c:v>0.92638675058281061</c:v>
                </c:pt>
                <c:pt idx="67">
                  <c:v>0.92667786658303286</c:v>
                </c:pt>
                <c:pt idx="68">
                  <c:v>0.92695919334363486</c:v>
                </c:pt>
                <c:pt idx="69">
                  <c:v>0.92723123409689745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2316544"/>
        <c:axId val="192318464"/>
      </c:scatterChart>
      <c:valAx>
        <c:axId val="192316544"/>
        <c:scaling>
          <c:orientation val="minMax"/>
          <c:min val="0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Time (min)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2318464"/>
        <c:crosses val="autoZero"/>
        <c:crossBetween val="midCat"/>
      </c:valAx>
      <c:valAx>
        <c:axId val="1923184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Degree of Cure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2316544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000000000000078" l="0.70000000000000062" r="0.70000000000000062" t="0.75000000000000078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260684</xdr:colOff>
      <xdr:row>11</xdr:row>
      <xdr:rowOff>80211</xdr:rowOff>
    </xdr:from>
    <xdr:to>
      <xdr:col>15</xdr:col>
      <xdr:colOff>380999</xdr:colOff>
      <xdr:row>33</xdr:row>
      <xdr:rowOff>140921</xdr:rowOff>
    </xdr:to>
    <xdr:graphicFrame macro="">
      <xdr:nvGraphicFramePr>
        <xdr:cNvPr id="5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absolute">
    <xdr:from>
      <xdr:col>17</xdr:col>
      <xdr:colOff>370975</xdr:colOff>
      <xdr:row>25</xdr:row>
      <xdr:rowOff>0</xdr:rowOff>
    </xdr:from>
    <xdr:to>
      <xdr:col>27</xdr:col>
      <xdr:colOff>315711</xdr:colOff>
      <xdr:row>43</xdr:row>
      <xdr:rowOff>171000</xdr:rowOff>
    </xdr:to>
    <xdr:graphicFrame macro="">
      <xdr:nvGraphicFramePr>
        <xdr:cNvPr id="9" name="Chart 8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IsoDSC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TM6_iso140C_260min"/>
      <sheetName val="Sheet1"/>
      <sheetName val="Sheet2"/>
      <sheetName val="Sheet4"/>
      <sheetName val="Sheet3"/>
    </sheetNames>
    <sheetDataSet>
      <sheetData sheetId="0"/>
      <sheetData sheetId="1">
        <row r="2">
          <cell r="H2">
            <v>10</v>
          </cell>
        </row>
      </sheetData>
      <sheetData sheetId="2">
        <row r="2">
          <cell r="H2">
            <v>10</v>
          </cell>
        </row>
      </sheetData>
      <sheetData sheetId="3">
        <row r="2">
          <cell r="H2">
            <v>20</v>
          </cell>
        </row>
      </sheetData>
      <sheetData sheetId="4">
        <row r="2">
          <cell r="P2">
            <v>0</v>
          </cell>
          <cell r="AB2">
            <v>2.9220123504318574E-2</v>
          </cell>
          <cell r="AD2">
            <v>0</v>
          </cell>
          <cell r="AP2">
            <v>5.4393743424902566E-2</v>
          </cell>
          <cell r="AR2">
            <v>0</v>
          </cell>
          <cell r="BD2">
            <v>0</v>
          </cell>
        </row>
        <row r="3">
          <cell r="P3">
            <v>2</v>
          </cell>
          <cell r="AB3">
            <v>3.8539841359812407E-2</v>
          </cell>
          <cell r="AD3">
            <v>1</v>
          </cell>
          <cell r="AP3">
            <v>6.7795856883300851E-2</v>
          </cell>
          <cell r="AR3">
            <v>1</v>
          </cell>
          <cell r="BD3">
            <v>4.4465405605179396E-4</v>
          </cell>
        </row>
        <row r="4">
          <cell r="P4">
            <v>4</v>
          </cell>
          <cell r="AB4">
            <v>4.886809087213663E-2</v>
          </cell>
          <cell r="AD4">
            <v>2</v>
          </cell>
          <cell r="AP4">
            <v>8.2711842851713208E-2</v>
          </cell>
          <cell r="AR4">
            <v>2</v>
          </cell>
          <cell r="BD4">
            <v>9.4395042475509615E-4</v>
          </cell>
        </row>
        <row r="5">
          <cell r="P5">
            <v>6</v>
          </cell>
          <cell r="AB5">
            <v>6.0333337879819628E-2</v>
          </cell>
          <cell r="AD5">
            <v>3</v>
          </cell>
          <cell r="AP5">
            <v>9.9307647498178581E-2</v>
          </cell>
          <cell r="AR5">
            <v>3</v>
          </cell>
          <cell r="BD5">
            <v>1.5049693693909138E-3</v>
          </cell>
        </row>
        <row r="6">
          <cell r="P6">
            <v>8</v>
          </cell>
          <cell r="AB6">
            <v>7.3070902072738433E-2</v>
          </cell>
          <cell r="AD6">
            <v>4</v>
          </cell>
          <cell r="AP6">
            <v>0.11773932630409747</v>
          </cell>
          <cell r="AR6">
            <v>4</v>
          </cell>
          <cell r="BD6">
            <v>2.1352802114981743E-3</v>
          </cell>
        </row>
        <row r="7">
          <cell r="P7">
            <v>10</v>
          </cell>
          <cell r="AB7">
            <v>8.7221591543759566E-2</v>
          </cell>
          <cell r="AD7">
            <v>5</v>
          </cell>
          <cell r="AP7">
            <v>0.13815835261844797</v>
          </cell>
          <cell r="AR7">
            <v>5</v>
          </cell>
          <cell r="BD7">
            <v>2.8434761242993271E-3</v>
          </cell>
        </row>
        <row r="8">
          <cell r="P8">
            <v>12</v>
          </cell>
          <cell r="AB8">
            <v>0.10292715189504646</v>
          </cell>
          <cell r="AD8">
            <v>6</v>
          </cell>
          <cell r="AP8">
            <v>0.1607036751956861</v>
          </cell>
          <cell r="AR8">
            <v>6</v>
          </cell>
          <cell r="BD8">
            <v>3.6392085502981253E-3</v>
          </cell>
        </row>
        <row r="9">
          <cell r="P9">
            <v>14</v>
          </cell>
          <cell r="AB9">
            <v>0.12032715139027118</v>
          </cell>
          <cell r="AD9">
            <v>7</v>
          </cell>
          <cell r="AP9">
            <v>0.18547319739831847</v>
          </cell>
          <cell r="AR9">
            <v>7</v>
          </cell>
          <cell r="BD9">
            <v>4.5334373358799016E-3</v>
          </cell>
        </row>
        <row r="10">
          <cell r="P10">
            <v>16</v>
          </cell>
          <cell r="AB10">
            <v>0.13955959117075833</v>
          </cell>
          <cell r="AD10">
            <v>8</v>
          </cell>
          <cell r="AP10">
            <v>0.21253158318706586</v>
          </cell>
          <cell r="AR10">
            <v>8</v>
          </cell>
          <cell r="BD10">
            <v>5.5387453145811531E-3</v>
          </cell>
        </row>
        <row r="11">
          <cell r="P11">
            <v>18</v>
          </cell>
          <cell r="AB11">
            <v>0.16074377489708178</v>
          </cell>
          <cell r="AD11">
            <v>9</v>
          </cell>
          <cell r="AP11">
            <v>0.24187763023132605</v>
          </cell>
          <cell r="AR11">
            <v>9</v>
          </cell>
          <cell r="BD11">
            <v>6.6691053253757132E-3</v>
          </cell>
        </row>
        <row r="12">
          <cell r="P12">
            <v>20</v>
          </cell>
          <cell r="AB12">
            <v>0.18397127309231676</v>
          </cell>
          <cell r="AD12">
            <v>10</v>
          </cell>
          <cell r="AP12">
            <v>0.27345730500560866</v>
          </cell>
          <cell r="AR12">
            <v>10</v>
          </cell>
          <cell r="BD12">
            <v>7.9413294382928608E-3</v>
          </cell>
        </row>
        <row r="13">
          <cell r="P13">
            <v>22</v>
          </cell>
          <cell r="AB13">
            <v>0.20930920370974346</v>
          </cell>
          <cell r="AD13">
            <v>11</v>
          </cell>
          <cell r="AP13">
            <v>0.30711622768508801</v>
          </cell>
          <cell r="AR13">
            <v>11</v>
          </cell>
          <cell r="BD13">
            <v>9.3735621386943635E-3</v>
          </cell>
        </row>
        <row r="14">
          <cell r="P14">
            <v>24</v>
          </cell>
          <cell r="AB14">
            <v>0.23677091989270524</v>
          </cell>
          <cell r="AD14">
            <v>12</v>
          </cell>
          <cell r="AP14">
            <v>0.34261333891638551</v>
          </cell>
          <cell r="AR14">
            <v>12</v>
          </cell>
          <cell r="BD14">
            <v>1.0987495776679441E-2</v>
          </cell>
        </row>
        <row r="15">
          <cell r="P15">
            <v>26</v>
          </cell>
          <cell r="AB15">
            <v>0.26631307127349263</v>
          </cell>
          <cell r="AD15">
            <v>13</v>
          </cell>
          <cell r="AP15">
            <v>0.37961390397213418</v>
          </cell>
          <cell r="AR15">
            <v>13</v>
          </cell>
          <cell r="BD15">
            <v>1.2808017812616085E-2</v>
          </cell>
        </row>
        <row r="16">
          <cell r="P16">
            <v>28</v>
          </cell>
          <cell r="AB16">
            <v>0.29782619646478631</v>
          </cell>
          <cell r="AD16">
            <v>14</v>
          </cell>
          <cell r="AP16">
            <v>0.41771395210820833</v>
          </cell>
          <cell r="AR16">
            <v>14</v>
          </cell>
          <cell r="BD16">
            <v>1.486421252677959E-2</v>
          </cell>
        </row>
        <row r="17">
          <cell r="P17">
            <v>30</v>
          </cell>
          <cell r="AB17">
            <v>0.33112336876786247</v>
          </cell>
          <cell r="AD17">
            <v>15</v>
          </cell>
          <cell r="AP17">
            <v>0.45642349845920765</v>
          </cell>
          <cell r="AR17">
            <v>15</v>
          </cell>
          <cell r="BD17">
            <v>1.7189781437591652E-2</v>
          </cell>
        </row>
        <row r="18">
          <cell r="P18">
            <v>32</v>
          </cell>
          <cell r="AB18">
            <v>0.36593995071567742</v>
          </cell>
          <cell r="AD18">
            <v>16</v>
          </cell>
          <cell r="AP18">
            <v>0.49521874896336227</v>
          </cell>
          <cell r="AR18">
            <v>16</v>
          </cell>
          <cell r="BD18">
            <v>1.9824450804884881E-2</v>
          </cell>
        </row>
        <row r="19">
          <cell r="P19">
            <v>34</v>
          </cell>
          <cell r="AB19">
            <v>0.40193287767650493</v>
          </cell>
          <cell r="AD19">
            <v>17</v>
          </cell>
          <cell r="AP19">
            <v>0.53356892912494713</v>
          </cell>
          <cell r="AR19">
            <v>17</v>
          </cell>
          <cell r="BD19">
            <v>2.2814670061482543E-2</v>
          </cell>
        </row>
        <row r="20">
          <cell r="P20">
            <v>36</v>
          </cell>
          <cell r="AB20">
            <v>0.4387007847532175</v>
          </cell>
          <cell r="AD20">
            <v>18</v>
          </cell>
          <cell r="AP20">
            <v>0.57096612761391108</v>
          </cell>
          <cell r="AR20">
            <v>18</v>
          </cell>
          <cell r="BD20">
            <v>2.6215852808146953E-2</v>
          </cell>
        </row>
        <row r="21">
          <cell r="P21">
            <v>38</v>
          </cell>
          <cell r="AB21">
            <v>0.47579263212809608</v>
          </cell>
          <cell r="AD21">
            <v>19</v>
          </cell>
          <cell r="AP21">
            <v>0.60695732619611553</v>
          </cell>
          <cell r="AR21">
            <v>19</v>
          </cell>
          <cell r="BD21">
            <v>3.00934439091738E-2</v>
          </cell>
        </row>
        <row r="22">
          <cell r="P22">
            <v>40</v>
          </cell>
          <cell r="AB22">
            <v>0.5127350156966427</v>
          </cell>
          <cell r="AD22">
            <v>20</v>
          </cell>
          <cell r="AP22">
            <v>0.64117180644241378</v>
          </cell>
          <cell r="AR22">
            <v>20</v>
          </cell>
          <cell r="BD22">
            <v>3.452546717250201E-2</v>
          </cell>
        </row>
        <row r="23">
          <cell r="P23">
            <v>42</v>
          </cell>
          <cell r="AB23">
            <v>0.54905864803321658</v>
          </cell>
          <cell r="AD23">
            <v>21</v>
          </cell>
          <cell r="AP23">
            <v>0.67333039802800265</v>
          </cell>
          <cell r="AR23">
            <v>21</v>
          </cell>
          <cell r="BD23">
            <v>3.9604550549427658E-2</v>
          </cell>
        </row>
        <row r="24">
          <cell r="P24">
            <v>44</v>
          </cell>
          <cell r="AB24">
            <v>0.58432403279551448</v>
          </cell>
          <cell r="AD24">
            <v>22</v>
          </cell>
          <cell r="AP24">
            <v>0.70324893838790548</v>
          </cell>
          <cell r="AR24">
            <v>22</v>
          </cell>
          <cell r="BD24">
            <v>4.5443627227088008E-2</v>
          </cell>
        </row>
        <row r="25">
          <cell r="P25">
            <v>46</v>
          </cell>
          <cell r="AB25">
            <v>0.61814302431087631</v>
          </cell>
          <cell r="AD25">
            <v>23</v>
          </cell>
          <cell r="AP25">
            <v>0.73083302327067845</v>
          </cell>
          <cell r="AR25">
            <v>23</v>
          </cell>
          <cell r="BD25">
            <v>5.2177120856698088E-2</v>
          </cell>
        </row>
        <row r="26">
          <cell r="P26">
            <v>48</v>
          </cell>
          <cell r="AB26">
            <v>0.65019203722063879</v>
          </cell>
          <cell r="AD26">
            <v>24</v>
          </cell>
          <cell r="AP26">
            <v>0.75606158486899522</v>
          </cell>
          <cell r="AR26">
            <v>24</v>
          </cell>
          <cell r="BD26">
            <v>5.9968402102196325E-2</v>
          </cell>
        </row>
        <row r="27">
          <cell r="P27">
            <v>50</v>
          </cell>
          <cell r="AB27">
            <v>0.68021464660017572</v>
          </cell>
          <cell r="AD27">
            <v>25</v>
          </cell>
          <cell r="AP27">
            <v>0.77897063913348741</v>
          </cell>
          <cell r="AR27">
            <v>25</v>
          </cell>
          <cell r="BD27">
            <v>6.9017217094151609E-2</v>
          </cell>
        </row>
        <row r="28">
          <cell r="P28">
            <v>52</v>
          </cell>
          <cell r="AB28">
            <v>0.70801314473383936</v>
          </cell>
          <cell r="AD28">
            <v>26</v>
          </cell>
          <cell r="AP28">
            <v>0.79963435734141042</v>
          </cell>
          <cell r="AR28">
            <v>26</v>
          </cell>
          <cell r="BD28">
            <v>7.9564373827936005E-2</v>
          </cell>
        </row>
        <row r="29">
          <cell r="P29">
            <v>54</v>
          </cell>
          <cell r="AB29">
            <v>0.73342701671198374</v>
          </cell>
          <cell r="AD29">
            <v>27</v>
          </cell>
          <cell r="AP29">
            <v>0.81814424016654097</v>
          </cell>
          <cell r="AR29">
            <v>27</v>
          </cell>
          <cell r="BD29">
            <v>9.1903046562018031E-2</v>
          </cell>
        </row>
        <row r="30">
          <cell r="P30">
            <v>56</v>
          </cell>
          <cell r="AB30">
            <v>0.75630053044740941</v>
          </cell>
          <cell r="AD30">
            <v>28</v>
          </cell>
          <cell r="AP30">
            <v>0.83458671957748931</v>
          </cell>
          <cell r="AR30">
            <v>28</v>
          </cell>
          <cell r="BD30">
            <v>0.10638733593452752</v>
          </cell>
        </row>
        <row r="31">
          <cell r="P31">
            <v>58</v>
          </cell>
          <cell r="AB31">
            <v>0.77643990325440126</v>
          </cell>
          <cell r="AD31">
            <v>29</v>
          </cell>
          <cell r="AP31">
            <v>0.84902724394230611</v>
          </cell>
          <cell r="AR31">
            <v>29</v>
          </cell>
          <cell r="BD31">
            <v>0.12344480969870025</v>
          </cell>
        </row>
        <row r="32">
          <cell r="P32">
            <v>60</v>
          </cell>
          <cell r="AB32">
            <v>0.79361047781012595</v>
          </cell>
          <cell r="AD32">
            <v>30</v>
          </cell>
          <cell r="AP32">
            <v>0.86149902254211985</v>
          </cell>
          <cell r="AR32">
            <v>30</v>
          </cell>
          <cell r="BD32">
            <v>0.14358029276333761</v>
          </cell>
        </row>
        <row r="33">
          <cell r="P33">
            <v>62</v>
          </cell>
          <cell r="AB33">
            <v>0.80762975499023171</v>
          </cell>
          <cell r="AD33">
            <v>31</v>
          </cell>
          <cell r="AP33">
            <v>0.87202103872172643</v>
          </cell>
          <cell r="AR33">
            <v>31</v>
          </cell>
          <cell r="BD33">
            <v>0.16739059527667499</v>
          </cell>
        </row>
        <row r="34">
          <cell r="P34">
            <v>64</v>
          </cell>
          <cell r="AB34">
            <v>0.81857633236100769</v>
          </cell>
          <cell r="AD34">
            <v>32</v>
          </cell>
          <cell r="AP34">
            <v>0.88065254601270182</v>
          </cell>
          <cell r="AR34">
            <v>32</v>
          </cell>
          <cell r="BD34">
            <v>0.19554914749196686</v>
          </cell>
        </row>
        <row r="35">
          <cell r="P35">
            <v>66</v>
          </cell>
          <cell r="AB35">
            <v>0.82690238909732405</v>
          </cell>
          <cell r="AD35">
            <v>33</v>
          </cell>
          <cell r="AP35">
            <v>0.88755594487791789</v>
          </cell>
          <cell r="AR35">
            <v>33</v>
          </cell>
          <cell r="BD35">
            <v>0.22878658437148311</v>
          </cell>
        </row>
        <row r="36">
          <cell r="P36">
            <v>68</v>
          </cell>
          <cell r="AB36">
            <v>0.83324334806103506</v>
          </cell>
          <cell r="AD36">
            <v>34</v>
          </cell>
          <cell r="AP36">
            <v>0.89300542793478122</v>
          </cell>
          <cell r="AR36">
            <v>34</v>
          </cell>
          <cell r="BD36">
            <v>0.26782427684869953</v>
          </cell>
        </row>
        <row r="37">
          <cell r="P37">
            <v>70</v>
          </cell>
          <cell r="AB37">
            <v>0.83817131578672743</v>
          </cell>
          <cell r="AD37">
            <v>35</v>
          </cell>
          <cell r="AP37">
            <v>0.89731721422900568</v>
          </cell>
          <cell r="AR37">
            <v>35</v>
          </cell>
          <cell r="BD37">
            <v>0.31327974530312241</v>
          </cell>
        </row>
        <row r="38">
          <cell r="P38">
            <v>72</v>
          </cell>
          <cell r="AB38">
            <v>0.84210395219566947</v>
          </cell>
          <cell r="AD38">
            <v>36</v>
          </cell>
          <cell r="AP38">
            <v>0.90077555084376515</v>
          </cell>
          <cell r="AR38">
            <v>36</v>
          </cell>
          <cell r="BD38">
            <v>0.36550539380120556</v>
          </cell>
        </row>
        <row r="39">
          <cell r="P39">
            <v>74</v>
          </cell>
          <cell r="AB39">
            <v>0.84532856485101304</v>
          </cell>
          <cell r="AD39">
            <v>37</v>
          </cell>
          <cell r="AP39">
            <v>0.90360190297767062</v>
          </cell>
          <cell r="AR39">
            <v>37</v>
          </cell>
          <cell r="BD39">
            <v>0.42432449240005898</v>
          </cell>
        </row>
        <row r="40">
          <cell r="P40">
            <v>76</v>
          </cell>
          <cell r="AB40">
            <v>0.84803257619729511</v>
          </cell>
          <cell r="AD40">
            <v>38</v>
          </cell>
          <cell r="AP40">
            <v>0.90595604720566514</v>
          </cell>
          <cell r="AR40">
            <v>38</v>
          </cell>
          <cell r="BD40">
            <v>0.48881060172204344</v>
          </cell>
        </row>
        <row r="41">
          <cell r="P41">
            <v>78</v>
          </cell>
          <cell r="AB41">
            <v>0.85034398601025851</v>
          </cell>
          <cell r="AD41">
            <v>39</v>
          </cell>
          <cell r="AP41">
            <v>0.90795315160097878</v>
          </cell>
          <cell r="AR41">
            <v>39</v>
          </cell>
          <cell r="BD41">
            <v>0.55705738181182596</v>
          </cell>
        </row>
        <row r="42">
          <cell r="P42">
            <v>80</v>
          </cell>
          <cell r="AB42">
            <v>0.85235194215388188</v>
          </cell>
          <cell r="AD42">
            <v>40</v>
          </cell>
          <cell r="AP42">
            <v>0.90967462012266154</v>
          </cell>
          <cell r="AR42">
            <v>40</v>
          </cell>
          <cell r="BD42">
            <v>0.62628535690286224</v>
          </cell>
        </row>
        <row r="43">
          <cell r="P43">
            <v>82</v>
          </cell>
          <cell r="AB43">
            <v>0.85411981185275487</v>
          </cell>
          <cell r="AD43">
            <v>41</v>
          </cell>
          <cell r="AP43">
            <v>0.91117880430808029</v>
          </cell>
          <cell r="AR43">
            <v>41</v>
          </cell>
          <cell r="BD43">
            <v>0.69312185775988622</v>
          </cell>
        </row>
        <row r="44">
          <cell r="P44">
            <v>84</v>
          </cell>
          <cell r="AB44">
            <v>0.85569419812539405</v>
          </cell>
          <cell r="AD44">
            <v>42</v>
          </cell>
          <cell r="AP44">
            <v>0.91250880941693957</v>
          </cell>
          <cell r="AR44">
            <v>42</v>
          </cell>
          <cell r="BD44">
            <v>0.75434972178724846</v>
          </cell>
        </row>
        <row r="45">
          <cell r="P45">
            <v>86</v>
          </cell>
          <cell r="AB45">
            <v>0.85710969077855548</v>
          </cell>
          <cell r="AD45">
            <v>43</v>
          </cell>
          <cell r="AP45">
            <v>0.91369704811375574</v>
          </cell>
          <cell r="AR45">
            <v>43</v>
          </cell>
          <cell r="BD45">
            <v>0.80760258943460983</v>
          </cell>
        </row>
        <row r="46">
          <cell r="P46">
            <v>88</v>
          </cell>
          <cell r="AB46">
            <v>0.85839306469243637</v>
          </cell>
          <cell r="AD46">
            <v>44</v>
          </cell>
          <cell r="AP46">
            <v>0.91476792725849942</v>
          </cell>
          <cell r="AR46">
            <v>44</v>
          </cell>
          <cell r="BD46">
            <v>0.85177708906192551</v>
          </cell>
        </row>
        <row r="47">
          <cell r="P47">
            <v>90</v>
          </cell>
          <cell r="AB47">
            <v>0.85956448848279332</v>
          </cell>
          <cell r="AD47">
            <v>45</v>
          </cell>
          <cell r="AP47">
            <v>0.91574062281948521</v>
          </cell>
          <cell r="AR47">
            <v>45</v>
          </cell>
          <cell r="BD47">
            <v>0.88700347830036863</v>
          </cell>
        </row>
        <row r="48">
          <cell r="P48">
            <v>92</v>
          </cell>
          <cell r="AB48">
            <v>0.86064086480620594</v>
          </cell>
          <cell r="AD48">
            <v>46</v>
          </cell>
          <cell r="AP48">
            <v>0.91663007453202083</v>
          </cell>
          <cell r="AR48">
            <v>46</v>
          </cell>
          <cell r="BD48">
            <v>0.91426680013787442</v>
          </cell>
        </row>
        <row r="49">
          <cell r="P49">
            <v>94</v>
          </cell>
          <cell r="AB49">
            <v>0.86163497361746155</v>
          </cell>
          <cell r="AD49">
            <v>47</v>
          </cell>
          <cell r="AP49">
            <v>0.91744812082028182</v>
          </cell>
          <cell r="AR49">
            <v>47</v>
          </cell>
          <cell r="BD49">
            <v>0.93492353568299003</v>
          </cell>
        </row>
        <row r="50">
          <cell r="P50">
            <v>96</v>
          </cell>
          <cell r="AB50">
            <v>0.86255762426810645</v>
          </cell>
          <cell r="AD50">
            <v>48</v>
          </cell>
          <cell r="AP50">
            <v>0.91820442058246865</v>
          </cell>
          <cell r="AR50">
            <v>48</v>
          </cell>
          <cell r="BD50">
            <v>0.95037091868630941</v>
          </cell>
        </row>
        <row r="51">
          <cell r="P51">
            <v>98</v>
          </cell>
          <cell r="AB51">
            <v>0.86341751003937928</v>
          </cell>
          <cell r="AD51">
            <v>49</v>
          </cell>
          <cell r="AP51">
            <v>0.91890697923609899</v>
          </cell>
          <cell r="AR51">
            <v>49</v>
          </cell>
          <cell r="BD51">
            <v>0.96186143438070626</v>
          </cell>
        </row>
        <row r="52">
          <cell r="P52">
            <v>-10</v>
          </cell>
          <cell r="AD52">
            <v>50</v>
          </cell>
          <cell r="AP52">
            <v>0.91956220249510567</v>
          </cell>
          <cell r="AR52">
            <v>50</v>
          </cell>
          <cell r="BD52">
            <v>0.97043856495251635</v>
          </cell>
        </row>
        <row r="53">
          <cell r="P53">
            <v>-10</v>
          </cell>
          <cell r="AD53">
            <v>51</v>
          </cell>
          <cell r="AP53">
            <v>0.92017557976116271</v>
          </cell>
          <cell r="AR53">
            <v>51</v>
          </cell>
          <cell r="BD53">
            <v>0.97691250009311348</v>
          </cell>
        </row>
        <row r="54">
          <cell r="P54">
            <v>-10</v>
          </cell>
          <cell r="AD54">
            <v>52</v>
          </cell>
          <cell r="AP54">
            <v>0.92075176191642383</v>
          </cell>
          <cell r="AR54">
            <v>52</v>
          </cell>
          <cell r="BD54">
            <v>0.98186560016441327</v>
          </cell>
        </row>
        <row r="55">
          <cell r="P55">
            <v>-10</v>
          </cell>
          <cell r="AD55">
            <v>53</v>
          </cell>
          <cell r="AP55">
            <v>0.9212946683194152</v>
          </cell>
          <cell r="AR55">
            <v>53</v>
          </cell>
          <cell r="BD55">
            <v>0.98570262392205577</v>
          </cell>
        </row>
        <row r="56">
          <cell r="P56">
            <v>-10</v>
          </cell>
          <cell r="AD56">
            <v>54</v>
          </cell>
          <cell r="AP56">
            <v>0.92180760477571644</v>
          </cell>
          <cell r="AR56">
            <v>54</v>
          </cell>
          <cell r="BD56">
            <v>0.98870059248311082</v>
          </cell>
        </row>
        <row r="57">
          <cell r="P57">
            <v>-10</v>
          </cell>
          <cell r="AD57">
            <v>55</v>
          </cell>
          <cell r="AP57">
            <v>0.92229331531474712</v>
          </cell>
          <cell r="AR57">
            <v>55</v>
          </cell>
          <cell r="BD57">
            <v>0.99105488112610862</v>
          </cell>
        </row>
        <row r="58">
          <cell r="P58">
            <v>-10</v>
          </cell>
          <cell r="AD58">
            <v>56</v>
          </cell>
          <cell r="AP58">
            <v>0.92275446732671662</v>
          </cell>
          <cell r="AR58">
            <v>56</v>
          </cell>
          <cell r="BD58">
            <v>0.99290768836654975</v>
          </cell>
        </row>
        <row r="59">
          <cell r="P59">
            <v>-10</v>
          </cell>
          <cell r="AD59">
            <v>57</v>
          </cell>
          <cell r="AP59">
            <v>0.92319320155771245</v>
          </cell>
          <cell r="AR59">
            <v>57</v>
          </cell>
          <cell r="BD59">
            <v>0.99436694558483718</v>
          </cell>
        </row>
        <row r="60">
          <cell r="P60">
            <v>-10</v>
          </cell>
          <cell r="AD60">
            <v>58</v>
          </cell>
          <cell r="AP60">
            <v>0.9236114225034695</v>
          </cell>
          <cell r="AR60">
            <v>58</v>
          </cell>
          <cell r="BD60">
            <v>0.99551648449777097</v>
          </cell>
        </row>
        <row r="61">
          <cell r="P61">
            <v>-10</v>
          </cell>
          <cell r="AD61">
            <v>59</v>
          </cell>
          <cell r="AP61">
            <v>0.92401091634909605</v>
          </cell>
          <cell r="AR61">
            <v>59</v>
          </cell>
          <cell r="BD61">
            <v>0.99642257309266358</v>
          </cell>
        </row>
        <row r="62">
          <cell r="P62">
            <v>-10</v>
          </cell>
          <cell r="AD62">
            <v>60</v>
          </cell>
          <cell r="AP62">
            <v>0.9243930139902139</v>
          </cell>
          <cell r="AR62">
            <v>60</v>
          </cell>
          <cell r="BD62">
            <v>0.99713764786300962</v>
          </cell>
        </row>
        <row r="63">
          <cell r="P63">
            <v>-10</v>
          </cell>
          <cell r="AD63">
            <v>61</v>
          </cell>
          <cell r="AP63">
            <v>0.92475909352331986</v>
          </cell>
          <cell r="AR63">
            <v>-20</v>
          </cell>
        </row>
        <row r="64">
          <cell r="P64">
            <v>-10</v>
          </cell>
          <cell r="AD64">
            <v>62</v>
          </cell>
          <cell r="AP64">
            <v>0.92511033317712155</v>
          </cell>
          <cell r="AR64">
            <v>-20</v>
          </cell>
        </row>
        <row r="65">
          <cell r="P65">
            <v>-10</v>
          </cell>
          <cell r="AD65">
            <v>63</v>
          </cell>
          <cell r="AP65">
            <v>0.92544782864909936</v>
          </cell>
          <cell r="AR65">
            <v>-20</v>
          </cell>
        </row>
        <row r="66">
          <cell r="P66">
            <v>-10</v>
          </cell>
          <cell r="AD66">
            <v>64</v>
          </cell>
          <cell r="AP66">
            <v>0.92577250501053088</v>
          </cell>
          <cell r="AR66">
            <v>-20</v>
          </cell>
        </row>
        <row r="67">
          <cell r="P67">
            <v>-10</v>
          </cell>
          <cell r="AD67">
            <v>65</v>
          </cell>
          <cell r="AP67">
            <v>0.92608517119081979</v>
          </cell>
          <cell r="AR67">
            <v>-20</v>
          </cell>
        </row>
        <row r="68">
          <cell r="P68">
            <v>-10</v>
          </cell>
          <cell r="AD68">
            <v>66</v>
          </cell>
          <cell r="AP68">
            <v>0.92638675058281061</v>
          </cell>
          <cell r="AR68">
            <v>-20</v>
          </cell>
        </row>
        <row r="69">
          <cell r="P69">
            <v>-10</v>
          </cell>
          <cell r="AD69">
            <v>67</v>
          </cell>
          <cell r="AP69">
            <v>0.92667786658303286</v>
          </cell>
          <cell r="AR69">
            <v>-20</v>
          </cell>
        </row>
        <row r="70">
          <cell r="P70">
            <v>-10</v>
          </cell>
          <cell r="AD70">
            <v>68</v>
          </cell>
          <cell r="AP70">
            <v>0.92695919334363486</v>
          </cell>
          <cell r="AR70">
            <v>-20</v>
          </cell>
        </row>
        <row r="71">
          <cell r="P71">
            <v>-10</v>
          </cell>
          <cell r="AD71">
            <v>69</v>
          </cell>
          <cell r="AP71">
            <v>0.92723123409689745</v>
          </cell>
          <cell r="AR71">
            <v>-20</v>
          </cell>
        </row>
        <row r="72">
          <cell r="P72">
            <v>-10</v>
          </cell>
          <cell r="AR72">
            <v>-20</v>
          </cell>
        </row>
        <row r="73">
          <cell r="P73">
            <v>-10</v>
          </cell>
          <cell r="AR73">
            <v>-20</v>
          </cell>
        </row>
        <row r="74">
          <cell r="P74">
            <v>-10</v>
          </cell>
          <cell r="AR74">
            <v>-20</v>
          </cell>
        </row>
        <row r="75">
          <cell r="P75">
            <v>-10</v>
          </cell>
          <cell r="AR75">
            <v>-20</v>
          </cell>
        </row>
        <row r="76">
          <cell r="P76">
            <v>-10</v>
          </cell>
          <cell r="AR76">
            <v>-20</v>
          </cell>
        </row>
        <row r="77">
          <cell r="P77">
            <v>-10</v>
          </cell>
          <cell r="AR77">
            <v>-20</v>
          </cell>
        </row>
        <row r="78">
          <cell r="P78">
            <v>-10</v>
          </cell>
          <cell r="AR78">
            <v>-20</v>
          </cell>
        </row>
        <row r="79">
          <cell r="P79">
            <v>-10</v>
          </cell>
          <cell r="AR79">
            <v>-20</v>
          </cell>
        </row>
        <row r="80">
          <cell r="P80">
            <v>-10</v>
          </cell>
          <cell r="AR80">
            <v>-20</v>
          </cell>
        </row>
        <row r="81">
          <cell r="P81">
            <v>-10</v>
          </cell>
          <cell r="AR81">
            <v>-20</v>
          </cell>
        </row>
        <row r="82">
          <cell r="P82">
            <v>-10</v>
          </cell>
          <cell r="AR82">
            <v>-20</v>
          </cell>
        </row>
        <row r="83">
          <cell r="P83">
            <v>-10</v>
          </cell>
          <cell r="AR83">
            <v>-20</v>
          </cell>
        </row>
        <row r="84">
          <cell r="P84">
            <v>-10</v>
          </cell>
          <cell r="AR84">
            <v>-20</v>
          </cell>
        </row>
        <row r="85">
          <cell r="P85">
            <v>-10</v>
          </cell>
          <cell r="AR85">
            <v>-20</v>
          </cell>
        </row>
        <row r="86">
          <cell r="P86">
            <v>-10</v>
          </cell>
          <cell r="AR86">
            <v>-20</v>
          </cell>
        </row>
        <row r="87">
          <cell r="P87">
            <v>-10</v>
          </cell>
          <cell r="AR87">
            <v>-20</v>
          </cell>
        </row>
        <row r="88">
          <cell r="P88">
            <v>-10</v>
          </cell>
          <cell r="AR88">
            <v>-20</v>
          </cell>
        </row>
        <row r="89">
          <cell r="P89">
            <v>-10</v>
          </cell>
          <cell r="AR89">
            <v>-20</v>
          </cell>
        </row>
        <row r="90">
          <cell r="P90">
            <v>-10</v>
          </cell>
          <cell r="AR90">
            <v>-20</v>
          </cell>
        </row>
        <row r="91">
          <cell r="P91">
            <v>-10</v>
          </cell>
          <cell r="AR91">
            <v>-20</v>
          </cell>
        </row>
        <row r="92">
          <cell r="P92">
            <v>-10</v>
          </cell>
          <cell r="AR92">
            <v>-20</v>
          </cell>
        </row>
        <row r="93">
          <cell r="P93">
            <v>-10</v>
          </cell>
          <cell r="AR93">
            <v>-20</v>
          </cell>
        </row>
        <row r="94">
          <cell r="P94">
            <v>-10</v>
          </cell>
          <cell r="AR94">
            <v>-20</v>
          </cell>
        </row>
        <row r="95">
          <cell r="P95">
            <v>-10</v>
          </cell>
          <cell r="AR95">
            <v>-20</v>
          </cell>
        </row>
        <row r="96">
          <cell r="P96">
            <v>-10</v>
          </cell>
          <cell r="AR96">
            <v>-20</v>
          </cell>
        </row>
        <row r="97">
          <cell r="P97">
            <v>-10</v>
          </cell>
          <cell r="AR97">
            <v>-20</v>
          </cell>
        </row>
        <row r="98">
          <cell r="P98">
            <v>-10</v>
          </cell>
          <cell r="AR98">
            <v>-20</v>
          </cell>
        </row>
        <row r="99">
          <cell r="P99">
            <v>-10</v>
          </cell>
          <cell r="AR99">
            <v>-20</v>
          </cell>
        </row>
        <row r="100">
          <cell r="P100">
            <v>-10</v>
          </cell>
          <cell r="AR100">
            <v>-20</v>
          </cell>
        </row>
        <row r="101">
          <cell r="P101">
            <v>-10</v>
          </cell>
          <cell r="AR101">
            <v>-20</v>
          </cell>
        </row>
        <row r="102">
          <cell r="P102">
            <v>-10</v>
          </cell>
          <cell r="AR102">
            <v>-20</v>
          </cell>
        </row>
        <row r="103">
          <cell r="P103">
            <v>-10</v>
          </cell>
          <cell r="AR103">
            <v>-20</v>
          </cell>
        </row>
      </sheetData>
    </sheetDataSet>
  </externalBook>
</externalLink>
</file>

<file path=xl/queryTables/queryTable1.xml><?xml version="1.0" encoding="utf-8"?>
<queryTable xmlns="http://schemas.openxmlformats.org/spreadsheetml/2006/main" name="RTM6_dynamic_260_results2" connectionId="1" autoFormatId="16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name="RTM6_dynamic_260_results2" connectionId="2" autoFormatId="16" applyNumberFormats="0" applyBorderFormats="0" applyFontFormats="1" applyPatternFormats="1" applyAlignmentFormats="0" applyWidthHeightFormats="0"/>
</file>

<file path=xl/queryTables/queryTable3.xml><?xml version="1.0" encoding="utf-8"?>
<queryTable xmlns="http://schemas.openxmlformats.org/spreadsheetml/2006/main" name="RTM6_dynamic_260_results2" connectionId="3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N990"/>
  <sheetViews>
    <sheetView workbookViewId="0">
      <selection activeCell="L27" sqref="L27"/>
    </sheetView>
  </sheetViews>
  <sheetFormatPr defaultColWidth="8.7109375" defaultRowHeight="15" x14ac:dyDescent="0.25"/>
  <cols>
    <col min="1" max="7" width="12.5703125" style="6" customWidth="1"/>
    <col min="8" max="9" width="8.7109375" style="6"/>
    <col min="10" max="12" width="11.7109375" style="5" customWidth="1"/>
    <col min="13" max="16384" width="8.7109375" style="6"/>
  </cols>
  <sheetData>
    <row r="1" spans="1:14" s="11" customFormat="1" ht="30" x14ac:dyDescent="0.25">
      <c r="A1" s="8" t="s">
        <v>1</v>
      </c>
      <c r="B1" s="8" t="s">
        <v>0</v>
      </c>
      <c r="C1" s="10" t="s">
        <v>35</v>
      </c>
      <c r="D1" s="10" t="s">
        <v>36</v>
      </c>
      <c r="E1" s="10" t="s">
        <v>1</v>
      </c>
      <c r="F1" s="10" t="s">
        <v>12</v>
      </c>
      <c r="G1" s="10" t="s">
        <v>0</v>
      </c>
      <c r="K1" s="7"/>
      <c r="L1" s="4"/>
      <c r="M1" s="4"/>
      <c r="N1" s="6"/>
    </row>
    <row r="2" spans="1:14" s="11" customFormat="1" x14ac:dyDescent="0.25">
      <c r="A2" s="6">
        <v>0</v>
      </c>
      <c r="B2" s="6">
        <v>0.02</v>
      </c>
      <c r="C2" s="6">
        <v>101.827747029766</v>
      </c>
      <c r="D2" s="6">
        <f>C2+273.15</f>
        <v>374.97774702976596</v>
      </c>
      <c r="E2" s="6">
        <f>0</f>
        <v>0</v>
      </c>
      <c r="F2" s="6">
        <f>interpolate($A$2:$A$990,$D$2:$D$990,E2)</f>
        <v>374.97774702976596</v>
      </c>
      <c r="G2" s="6">
        <f>interpolate($A$2:$A$990,$B$2:$B$990,E2)</f>
        <v>0.02</v>
      </c>
      <c r="J2" s="5"/>
      <c r="K2" s="5"/>
      <c r="L2" s="5"/>
      <c r="M2" s="5"/>
      <c r="N2" s="6"/>
    </row>
    <row r="3" spans="1:14" s="11" customFormat="1" x14ac:dyDescent="0.25">
      <c r="A3" s="6">
        <v>8.0312634790299597E-2</v>
      </c>
      <c r="B3" s="6">
        <v>2.0000045650388709E-2</v>
      </c>
      <c r="C3" s="6">
        <v>101.98841755413901</v>
      </c>
      <c r="D3" s="6">
        <f t="shared" ref="D3:D66" si="0">C3+273.15</f>
        <v>375.13841755413898</v>
      </c>
      <c r="E3" s="6">
        <f>E2+2</f>
        <v>2</v>
      </c>
      <c r="F3" s="6">
        <f t="shared" ref="F3:F41" si="1">interpolate($A$2:$A$990,$D$2:$D$990,E3)</f>
        <v>378.97772570621936</v>
      </c>
      <c r="G3" s="6">
        <f t="shared" ref="G3:G41" si="2">interpolate($A$2:$A$990,$B$2:$B$990,E3)</f>
        <v>2.0046901469091532E-2</v>
      </c>
      <c r="J3" s="5"/>
      <c r="K3" s="5"/>
      <c r="L3" s="5"/>
      <c r="M3" s="5"/>
      <c r="N3" s="6"/>
    </row>
    <row r="4" spans="1:14" x14ac:dyDescent="0.25">
      <c r="A4" s="6">
        <v>0.16062526958059919</v>
      </c>
      <c r="B4" s="6">
        <v>2.0000214282737631E-2</v>
      </c>
      <c r="C4" s="6">
        <v>102.14905997588799</v>
      </c>
      <c r="D4" s="6">
        <f t="shared" si="0"/>
        <v>375.29905997588799</v>
      </c>
      <c r="E4" s="6">
        <f t="shared" ref="E4:E41" si="3">E3+2</f>
        <v>4</v>
      </c>
      <c r="F4" s="6">
        <f t="shared" si="1"/>
        <v>382.9777397736986</v>
      </c>
      <c r="G4" s="6">
        <f t="shared" si="2"/>
        <v>2.0188348443345099E-2</v>
      </c>
      <c r="M4" s="5"/>
    </row>
    <row r="5" spans="1:14" x14ac:dyDescent="0.25">
      <c r="A5" s="6">
        <v>0.24093790437089879</v>
      </c>
      <c r="B5" s="6">
        <v>2.0000498606567219E-2</v>
      </c>
      <c r="C5" s="6">
        <v>102.309812139865</v>
      </c>
      <c r="D5" s="6">
        <f t="shared" si="0"/>
        <v>375.45981213986499</v>
      </c>
      <c r="E5" s="6">
        <f t="shared" si="3"/>
        <v>6</v>
      </c>
      <c r="F5" s="6">
        <f t="shared" si="1"/>
        <v>386.97804534476944</v>
      </c>
      <c r="G5" s="6">
        <f t="shared" si="2"/>
        <v>2.0478688923779846E-2</v>
      </c>
      <c r="M5" s="5"/>
    </row>
    <row r="6" spans="1:14" x14ac:dyDescent="0.25">
      <c r="A6" s="6">
        <v>0.32125053916119839</v>
      </c>
      <c r="B6" s="6">
        <v>2.0001015585129418E-2</v>
      </c>
      <c r="C6" s="6">
        <v>102.47045077567201</v>
      </c>
      <c r="D6" s="6">
        <f t="shared" si="0"/>
        <v>375.620450775672</v>
      </c>
      <c r="E6" s="6">
        <f t="shared" si="3"/>
        <v>8</v>
      </c>
      <c r="F6" s="6">
        <f t="shared" si="1"/>
        <v>390.97786319863337</v>
      </c>
      <c r="G6" s="6">
        <f t="shared" si="2"/>
        <v>2.0939368671296022E-2</v>
      </c>
      <c r="M6" s="5"/>
    </row>
    <row r="7" spans="1:14" x14ac:dyDescent="0.25">
      <c r="A7" s="6">
        <v>0.40156317395149976</v>
      </c>
      <c r="B7" s="6">
        <v>2.0001673125482785E-2</v>
      </c>
      <c r="C7" s="6">
        <v>102.631099254482</v>
      </c>
      <c r="D7" s="6">
        <f t="shared" si="0"/>
        <v>375.781099254482</v>
      </c>
      <c r="E7" s="6">
        <f t="shared" si="3"/>
        <v>10</v>
      </c>
      <c r="F7" s="6">
        <f t="shared" si="1"/>
        <v>394.97838098392037</v>
      </c>
      <c r="G7" s="6">
        <f t="shared" si="2"/>
        <v>2.1621824613524125E-2</v>
      </c>
      <c r="M7" s="5"/>
    </row>
    <row r="8" spans="1:14" x14ac:dyDescent="0.25">
      <c r="A8" s="6">
        <v>0.48187580874179936</v>
      </c>
      <c r="B8" s="6">
        <v>2.000252519755789E-2</v>
      </c>
      <c r="C8" s="6">
        <v>102.79170517238001</v>
      </c>
      <c r="D8" s="6">
        <f t="shared" si="0"/>
        <v>375.94170517238001</v>
      </c>
      <c r="E8" s="6">
        <f t="shared" si="3"/>
        <v>12</v>
      </c>
      <c r="F8" s="6">
        <f t="shared" si="1"/>
        <v>398.97867719819459</v>
      </c>
      <c r="G8" s="6">
        <f t="shared" si="2"/>
        <v>2.2592617778675647E-2</v>
      </c>
      <c r="M8" s="5"/>
    </row>
    <row r="9" spans="1:14" x14ac:dyDescent="0.25">
      <c r="A9" s="6">
        <v>0.56218844353209896</v>
      </c>
      <c r="B9" s="6">
        <v>2.0003540914799119E-2</v>
      </c>
      <c r="C9" s="6">
        <v>102.952314934732</v>
      </c>
      <c r="D9" s="6">
        <f t="shared" si="0"/>
        <v>376.10231493473196</v>
      </c>
      <c r="E9" s="6">
        <f t="shared" si="3"/>
        <v>14</v>
      </c>
      <c r="F9" s="6">
        <f t="shared" si="1"/>
        <v>402.97904609511221</v>
      </c>
      <c r="G9" s="6">
        <f t="shared" si="2"/>
        <v>2.3887270614586113E-2</v>
      </c>
      <c r="M9" s="5"/>
    </row>
    <row r="10" spans="1:14" x14ac:dyDescent="0.25">
      <c r="A10" s="6">
        <v>0.64250107832229908</v>
      </c>
      <c r="B10" s="6">
        <v>2.0004559731736718E-2</v>
      </c>
      <c r="C10" s="6">
        <v>103.113073520041</v>
      </c>
      <c r="D10" s="6">
        <f t="shared" si="0"/>
        <v>376.26307352004096</v>
      </c>
      <c r="E10" s="6">
        <f t="shared" si="3"/>
        <v>16</v>
      </c>
      <c r="F10" s="6">
        <f t="shared" si="1"/>
        <v>406.97914706489757</v>
      </c>
      <c r="G10" s="6">
        <f t="shared" si="2"/>
        <v>2.5690122651575411E-2</v>
      </c>
      <c r="M10" s="5"/>
    </row>
    <row r="11" spans="1:14" x14ac:dyDescent="0.25">
      <c r="A11" s="6">
        <v>0.72281371311259868</v>
      </c>
      <c r="B11" s="6">
        <v>2.000572980189988E-2</v>
      </c>
      <c r="C11" s="6">
        <v>103.273763813179</v>
      </c>
      <c r="D11" s="6">
        <f t="shared" si="0"/>
        <v>376.42376381317899</v>
      </c>
      <c r="E11" s="6">
        <f t="shared" si="3"/>
        <v>18</v>
      </c>
      <c r="F11" s="6">
        <f t="shared" si="1"/>
        <v>410.98090470273178</v>
      </c>
      <c r="G11" s="6">
        <f t="shared" si="2"/>
        <v>2.8076430912415698E-2</v>
      </c>
      <c r="M11" s="5"/>
    </row>
    <row r="12" spans="1:14" x14ac:dyDescent="0.25">
      <c r="A12" s="6">
        <v>0.80312634790290005</v>
      </c>
      <c r="B12" s="6">
        <v>2.0007122505853136E-2</v>
      </c>
      <c r="C12" s="6">
        <v>103.434353320532</v>
      </c>
      <c r="D12" s="6">
        <f t="shared" si="0"/>
        <v>376.58435332053199</v>
      </c>
      <c r="E12" s="6">
        <f t="shared" si="3"/>
        <v>20</v>
      </c>
      <c r="F12" s="6">
        <f t="shared" si="1"/>
        <v>414.98255178008264</v>
      </c>
      <c r="G12" s="6">
        <f t="shared" si="2"/>
        <v>3.1188601474669828E-2</v>
      </c>
      <c r="J12" s="6"/>
      <c r="M12" s="5"/>
    </row>
    <row r="13" spans="1:14" x14ac:dyDescent="0.25">
      <c r="A13" s="6">
        <v>0.88343898269319965</v>
      </c>
      <c r="B13" s="6">
        <v>2.0008825503958771E-2</v>
      </c>
      <c r="C13" s="6">
        <v>103.594913113993</v>
      </c>
      <c r="D13" s="6">
        <f t="shared" si="0"/>
        <v>376.74491311399299</v>
      </c>
      <c r="E13" s="6">
        <f t="shared" si="3"/>
        <v>22</v>
      </c>
      <c r="F13" s="6">
        <f t="shared" si="1"/>
        <v>418.98364695726849</v>
      </c>
      <c r="G13" s="6">
        <f t="shared" si="2"/>
        <v>3.5245996688612127E-2</v>
      </c>
      <c r="J13" s="6"/>
      <c r="M13" s="5"/>
    </row>
    <row r="14" spans="1:14" x14ac:dyDescent="0.25">
      <c r="A14" s="6">
        <v>0.96375161748349925</v>
      </c>
      <c r="B14" s="6">
        <v>2.0010923442707777E-2</v>
      </c>
      <c r="C14" s="6">
        <v>103.755345845767</v>
      </c>
      <c r="D14" s="6">
        <f t="shared" si="0"/>
        <v>376.90534584576699</v>
      </c>
      <c r="E14" s="6">
        <f t="shared" si="3"/>
        <v>24</v>
      </c>
      <c r="F14" s="6">
        <f t="shared" si="1"/>
        <v>422.98604095344763</v>
      </c>
      <c r="G14" s="6">
        <f t="shared" si="2"/>
        <v>4.047675594604646E-2</v>
      </c>
      <c r="J14" s="6"/>
      <c r="M14" s="5"/>
    </row>
    <row r="15" spans="1:14" x14ac:dyDescent="0.25">
      <c r="A15" s="6">
        <v>1.0440642522737988</v>
      </c>
      <c r="B15" s="6">
        <v>2.0013395028671888E-2</v>
      </c>
      <c r="C15" s="6">
        <v>103.915757478887</v>
      </c>
      <c r="D15" s="6">
        <f t="shared" si="0"/>
        <v>377.06575747888701</v>
      </c>
      <c r="E15" s="6">
        <f t="shared" si="3"/>
        <v>26</v>
      </c>
      <c r="F15" s="6">
        <f t="shared" si="1"/>
        <v>426.98832487441797</v>
      </c>
      <c r="G15" s="6">
        <f t="shared" si="2"/>
        <v>4.7295672422084566E-2</v>
      </c>
      <c r="J15" s="6"/>
      <c r="M15" s="5"/>
    </row>
    <row r="16" spans="1:14" x14ac:dyDescent="0.25">
      <c r="A16" s="6">
        <v>1.1243768870640984</v>
      </c>
      <c r="B16" s="6">
        <v>2.0016017368222439E-2</v>
      </c>
      <c r="C16" s="6">
        <v>104.076293692598</v>
      </c>
      <c r="D16" s="6">
        <f t="shared" si="0"/>
        <v>377.22629369259801</v>
      </c>
      <c r="E16" s="6">
        <f t="shared" si="3"/>
        <v>28</v>
      </c>
      <c r="F16" s="6">
        <f t="shared" si="1"/>
        <v>430.99265240627921</v>
      </c>
      <c r="G16" s="6">
        <f t="shared" si="2"/>
        <v>5.6268951063563992E-2</v>
      </c>
      <c r="J16" s="6"/>
      <c r="M16" s="5"/>
    </row>
    <row r="17" spans="1:13" x14ac:dyDescent="0.25">
      <c r="A17" s="6">
        <v>1.2046895218543998</v>
      </c>
      <c r="B17" s="6">
        <v>2.0018715832913314E-2</v>
      </c>
      <c r="C17" s="6">
        <v>104.236911592108</v>
      </c>
      <c r="D17" s="6">
        <f t="shared" si="0"/>
        <v>377.38691159210799</v>
      </c>
      <c r="E17" s="6">
        <f t="shared" si="3"/>
        <v>30</v>
      </c>
      <c r="F17" s="6">
        <f t="shared" si="1"/>
        <v>434.99812817573519</v>
      </c>
      <c r="G17" s="6">
        <f t="shared" si="2"/>
        <v>6.8277421049565259E-2</v>
      </c>
      <c r="J17" s="6"/>
      <c r="M17" s="5"/>
    </row>
    <row r="18" spans="1:13" x14ac:dyDescent="0.25">
      <c r="A18" s="6">
        <v>1.2850021566446994</v>
      </c>
      <c r="B18" s="6">
        <v>2.0021387142474017E-2</v>
      </c>
      <c r="C18" s="6">
        <v>104.397622060534</v>
      </c>
      <c r="D18" s="6">
        <f t="shared" si="0"/>
        <v>377.54762206053397</v>
      </c>
      <c r="E18" s="6">
        <f t="shared" si="3"/>
        <v>32</v>
      </c>
      <c r="F18" s="6">
        <f t="shared" si="1"/>
        <v>439.00605147399324</v>
      </c>
      <c r="G18" s="6">
        <f t="shared" si="2"/>
        <v>8.4529528984280816E-2</v>
      </c>
      <c r="J18" s="6"/>
      <c r="M18" s="5"/>
    </row>
    <row r="19" spans="1:13" x14ac:dyDescent="0.25">
      <c r="A19" s="6">
        <v>1.365314791434999</v>
      </c>
      <c r="B19" s="6">
        <v>2.0023943437977414E-2</v>
      </c>
      <c r="C19" s="6">
        <v>104.55833317812299</v>
      </c>
      <c r="D19" s="6">
        <f t="shared" si="0"/>
        <v>377.70833317812298</v>
      </c>
      <c r="E19" s="6">
        <f t="shared" si="3"/>
        <v>34</v>
      </c>
      <c r="F19" s="6">
        <f t="shared" si="1"/>
        <v>443.01733676686808</v>
      </c>
      <c r="G19" s="6">
        <f t="shared" si="2"/>
        <v>0.10684952913270152</v>
      </c>
      <c r="J19" s="6"/>
      <c r="M19" s="5"/>
    </row>
    <row r="20" spans="1:13" x14ac:dyDescent="0.25">
      <c r="A20" s="6">
        <v>1.4456274262252986</v>
      </c>
      <c r="B20" s="6">
        <v>2.0026455252596925E-2</v>
      </c>
      <c r="C20" s="6">
        <v>104.719064461858</v>
      </c>
      <c r="D20" s="6">
        <f t="shared" si="0"/>
        <v>377.86906446185799</v>
      </c>
      <c r="E20" s="6">
        <f t="shared" si="3"/>
        <v>36</v>
      </c>
      <c r="F20" s="6">
        <f t="shared" si="1"/>
        <v>447.0337594522274</v>
      </c>
      <c r="G20" s="6">
        <f t="shared" si="2"/>
        <v>0.13794039868029323</v>
      </c>
      <c r="J20" s="6"/>
      <c r="M20" s="5"/>
    </row>
    <row r="21" spans="1:13" x14ac:dyDescent="0.25">
      <c r="A21" s="6">
        <v>1.5259400610156</v>
      </c>
      <c r="B21" s="6">
        <v>2.0029011591866194E-2</v>
      </c>
      <c r="C21" s="6">
        <v>104.879765968727</v>
      </c>
      <c r="D21" s="6">
        <f t="shared" si="0"/>
        <v>378.02976596872696</v>
      </c>
      <c r="E21" s="6">
        <f t="shared" si="3"/>
        <v>38</v>
      </c>
      <c r="F21" s="6">
        <f t="shared" si="1"/>
        <v>451.05701820064633</v>
      </c>
      <c r="G21" s="6">
        <f t="shared" si="2"/>
        <v>0.1819645176537602</v>
      </c>
      <c r="J21" s="6"/>
      <c r="M21" s="5"/>
    </row>
    <row r="22" spans="1:13" x14ac:dyDescent="0.25">
      <c r="A22" s="6">
        <v>1.6062526958058996</v>
      </c>
      <c r="B22" s="6">
        <v>2.0031645390086159E-2</v>
      </c>
      <c r="C22" s="6">
        <v>105.040446259614</v>
      </c>
      <c r="D22" s="6">
        <f t="shared" si="0"/>
        <v>378.19044625961396</v>
      </c>
      <c r="E22" s="6">
        <f t="shared" si="3"/>
        <v>40</v>
      </c>
      <c r="F22" s="6">
        <f t="shared" si="1"/>
        <v>455.08866529566484</v>
      </c>
      <c r="G22" s="6">
        <f t="shared" si="2"/>
        <v>0.24480246308995166</v>
      </c>
      <c r="J22" s="6"/>
      <c r="M22" s="5"/>
    </row>
    <row r="23" spans="1:13" x14ac:dyDescent="0.25">
      <c r="A23" s="6">
        <v>1.6865653305961992</v>
      </c>
      <c r="B23" s="6">
        <v>2.0034419578286576E-2</v>
      </c>
      <c r="C23" s="6">
        <v>105.201083752637</v>
      </c>
      <c r="D23" s="6">
        <f t="shared" si="0"/>
        <v>378.35108375263701</v>
      </c>
      <c r="E23" s="6">
        <f t="shared" si="3"/>
        <v>42</v>
      </c>
      <c r="F23" s="6">
        <f t="shared" si="1"/>
        <v>459.12726517878036</v>
      </c>
      <c r="G23" s="6">
        <f t="shared" si="2"/>
        <v>0.33225269933682094</v>
      </c>
      <c r="J23" s="6"/>
      <c r="M23" s="5"/>
    </row>
    <row r="24" spans="1:13" x14ac:dyDescent="0.25">
      <c r="A24" s="6">
        <v>1.7668779653864988</v>
      </c>
      <c r="B24" s="6">
        <v>2.0037357425283817E-2</v>
      </c>
      <c r="C24" s="6">
        <v>105.361672166779</v>
      </c>
      <c r="D24" s="6">
        <f t="shared" si="0"/>
        <v>378.51167216677896</v>
      </c>
      <c r="E24" s="6">
        <f t="shared" si="3"/>
        <v>44</v>
      </c>
      <c r="F24" s="6">
        <f t="shared" si="1"/>
        <v>463.16128929394677</v>
      </c>
      <c r="G24" s="6">
        <f t="shared" si="2"/>
        <v>0.4454226347566369</v>
      </c>
      <c r="J24" s="6"/>
      <c r="M24" s="5"/>
    </row>
    <row r="25" spans="1:13" x14ac:dyDescent="0.25">
      <c r="A25" s="6">
        <v>1.8471906001767984</v>
      </c>
      <c r="B25" s="6">
        <v>2.0040461279509571E-2</v>
      </c>
      <c r="C25" s="6">
        <v>105.522209092944</v>
      </c>
      <c r="D25" s="6">
        <f t="shared" si="0"/>
        <v>378.67220909294394</v>
      </c>
      <c r="E25" s="6">
        <f t="shared" si="3"/>
        <v>46</v>
      </c>
      <c r="F25" s="6">
        <f t="shared" si="1"/>
        <v>467.1655476388828</v>
      </c>
      <c r="G25" s="6">
        <f t="shared" si="2"/>
        <v>0.573422534085687</v>
      </c>
      <c r="J25" s="6"/>
      <c r="M25" s="5"/>
    </row>
    <row r="26" spans="1:13" x14ac:dyDescent="0.25">
      <c r="A26" s="6">
        <v>1.9275032349670997</v>
      </c>
      <c r="B26" s="6">
        <v>2.0043757434220794E-2</v>
      </c>
      <c r="C26" s="6">
        <v>105.682753977537</v>
      </c>
      <c r="D26" s="6">
        <f t="shared" si="0"/>
        <v>378.83275397753698</v>
      </c>
      <c r="E26" s="6">
        <f t="shared" si="3"/>
        <v>48</v>
      </c>
      <c r="F26" s="6">
        <f t="shared" si="1"/>
        <v>471.13292895003906</v>
      </c>
      <c r="G26" s="6">
        <f t="shared" si="2"/>
        <v>0.69324504163048883</v>
      </c>
      <c r="J26" s="6"/>
      <c r="M26" s="5"/>
    </row>
    <row r="27" spans="1:13" x14ac:dyDescent="0.25">
      <c r="A27" s="6">
        <v>2.0078158697573993</v>
      </c>
      <c r="B27" s="6">
        <v>2.0047240427209886E-2</v>
      </c>
      <c r="C27" s="6">
        <v>105.843355095329</v>
      </c>
      <c r="D27" s="6">
        <f t="shared" si="0"/>
        <v>378.99335509532898</v>
      </c>
      <c r="E27" s="6">
        <f t="shared" si="3"/>
        <v>50</v>
      </c>
      <c r="F27" s="6">
        <f t="shared" si="1"/>
        <v>475.08886146910976</v>
      </c>
      <c r="G27" s="6">
        <f t="shared" si="2"/>
        <v>0.78630179592828253</v>
      </c>
      <c r="J27" s="6"/>
      <c r="M27" s="5"/>
    </row>
    <row r="28" spans="1:13" x14ac:dyDescent="0.25">
      <c r="A28" s="6">
        <v>2.0881285045476989</v>
      </c>
      <c r="B28" s="6">
        <v>2.0050906825800359E-2</v>
      </c>
      <c r="C28" s="6">
        <v>106.003974072644</v>
      </c>
      <c r="D28" s="6">
        <f t="shared" si="0"/>
        <v>379.15397407264396</v>
      </c>
      <c r="E28" s="6">
        <f t="shared" si="3"/>
        <v>52</v>
      </c>
      <c r="F28" s="6">
        <f t="shared" si="1"/>
        <v>479.0545517716784</v>
      </c>
      <c r="G28" s="6">
        <f t="shared" si="2"/>
        <v>0.8537840318401958</v>
      </c>
      <c r="J28" s="6"/>
      <c r="M28" s="5"/>
    </row>
    <row r="29" spans="1:13" x14ac:dyDescent="0.25">
      <c r="A29" s="6">
        <v>2.1684411393379985</v>
      </c>
      <c r="B29" s="6">
        <v>2.0054773580285488E-2</v>
      </c>
      <c r="C29" s="6">
        <v>106.164570669271</v>
      </c>
      <c r="D29" s="6">
        <f t="shared" si="0"/>
        <v>379.31457066927101</v>
      </c>
      <c r="E29" s="6">
        <f t="shared" si="3"/>
        <v>54</v>
      </c>
      <c r="F29" s="6">
        <f t="shared" si="1"/>
        <v>483.03366269995428</v>
      </c>
      <c r="G29" s="6">
        <f t="shared" si="2"/>
        <v>0.90305857578874671</v>
      </c>
      <c r="J29" s="6"/>
      <c r="M29" s="5"/>
    </row>
    <row r="30" spans="1:13" x14ac:dyDescent="0.25">
      <c r="A30" s="6">
        <v>2.2487537741282999</v>
      </c>
      <c r="B30" s="6">
        <v>2.0058811625908661E-2</v>
      </c>
      <c r="C30" s="6">
        <v>106.325167024986</v>
      </c>
      <c r="D30" s="6">
        <f t="shared" si="0"/>
        <v>379.47516702498598</v>
      </c>
      <c r="E30" s="6">
        <f t="shared" si="3"/>
        <v>56</v>
      </c>
      <c r="F30" s="6">
        <f t="shared" si="1"/>
        <v>487.01317415733729</v>
      </c>
      <c r="G30" s="6">
        <f t="shared" si="2"/>
        <v>0.93944615722431235</v>
      </c>
      <c r="J30" s="6"/>
      <c r="M30" s="5"/>
    </row>
    <row r="31" spans="1:13" x14ac:dyDescent="0.25">
      <c r="A31" s="6">
        <v>2.3290664089185995</v>
      </c>
      <c r="B31" s="6">
        <v>2.0062895532751712E-2</v>
      </c>
      <c r="C31" s="6">
        <v>106.48578898553301</v>
      </c>
      <c r="D31" s="6">
        <f t="shared" si="0"/>
        <v>379.635788985533</v>
      </c>
      <c r="E31" s="6">
        <f t="shared" si="3"/>
        <v>58</v>
      </c>
      <c r="F31" s="6">
        <f t="shared" si="1"/>
        <v>491.00424915178183</v>
      </c>
      <c r="G31" s="6">
        <f t="shared" si="2"/>
        <v>0.9663716781110876</v>
      </c>
      <c r="J31" s="6"/>
      <c r="M31" s="5"/>
    </row>
    <row r="32" spans="1:13" x14ac:dyDescent="0.25">
      <c r="A32" s="6">
        <v>2.4093790437088991</v>
      </c>
      <c r="B32" s="6">
        <v>2.0067004662184442E-2</v>
      </c>
      <c r="C32" s="6">
        <v>106.64645586459299</v>
      </c>
      <c r="D32" s="6">
        <f t="shared" si="0"/>
        <v>379.79645586459299</v>
      </c>
      <c r="E32" s="6">
        <f t="shared" si="3"/>
        <v>60</v>
      </c>
      <c r="F32" s="6">
        <f t="shared" si="1"/>
        <v>494.99384651518665</v>
      </c>
      <c r="G32" s="6">
        <f t="shared" si="2"/>
        <v>0.98624222190456146</v>
      </c>
      <c r="J32" s="6"/>
      <c r="M32" s="5"/>
    </row>
    <row r="33" spans="1:13" x14ac:dyDescent="0.25">
      <c r="A33" s="6">
        <v>2.4896916784991987</v>
      </c>
      <c r="B33" s="6">
        <v>2.0071133866087248E-2</v>
      </c>
      <c r="C33" s="6">
        <v>106.80705538508001</v>
      </c>
      <c r="D33" s="6">
        <f t="shared" si="0"/>
        <v>379.95705538507997</v>
      </c>
      <c r="E33" s="6">
        <f t="shared" si="3"/>
        <v>62</v>
      </c>
      <c r="F33" s="6">
        <f t="shared" si="1"/>
        <v>498.98742037810268</v>
      </c>
      <c r="G33" s="6">
        <f t="shared" si="2"/>
        <v>1</v>
      </c>
      <c r="J33" s="6"/>
      <c r="M33" s="5"/>
    </row>
    <row r="34" spans="1:13" x14ac:dyDescent="0.25">
      <c r="A34" s="6">
        <v>2.5700043132895001</v>
      </c>
      <c r="B34" s="6">
        <v>2.0075253998248433E-2</v>
      </c>
      <c r="C34" s="6">
        <v>106.967766627941</v>
      </c>
      <c r="D34" s="6">
        <f t="shared" si="0"/>
        <v>380.11776662794097</v>
      </c>
      <c r="E34" s="6">
        <f t="shared" si="3"/>
        <v>64</v>
      </c>
      <c r="F34" s="6">
        <f t="shared" si="1"/>
        <v>502.98161277477794</v>
      </c>
      <c r="G34" s="6">
        <f t="shared" si="2"/>
        <v>1</v>
      </c>
      <c r="J34" s="6"/>
      <c r="M34" s="5"/>
    </row>
    <row r="35" spans="1:13" x14ac:dyDescent="0.25">
      <c r="A35" s="6">
        <v>2.6503169480797997</v>
      </c>
      <c r="B35" s="6">
        <v>2.0079478789434994E-2</v>
      </c>
      <c r="C35" s="6">
        <v>107.12843205383901</v>
      </c>
      <c r="D35" s="6">
        <f t="shared" si="0"/>
        <v>380.27843205383897</v>
      </c>
      <c r="E35" s="6">
        <f t="shared" si="3"/>
        <v>66</v>
      </c>
      <c r="F35" s="6">
        <f t="shared" si="1"/>
        <v>506.97672336633445</v>
      </c>
      <c r="G35" s="6">
        <f t="shared" si="2"/>
        <v>1</v>
      </c>
      <c r="J35" s="6"/>
      <c r="M35" s="5"/>
    </row>
    <row r="36" spans="1:13" x14ac:dyDescent="0.25">
      <c r="A36" s="6">
        <v>2.7306295828700993</v>
      </c>
      <c r="B36" s="6">
        <v>2.0083822568245608E-2</v>
      </c>
      <c r="C36" s="6">
        <v>107.289106206692</v>
      </c>
      <c r="D36" s="6">
        <f t="shared" si="0"/>
        <v>380.43910620669197</v>
      </c>
      <c r="E36" s="6">
        <f t="shared" si="3"/>
        <v>68</v>
      </c>
      <c r="F36" s="6">
        <f t="shared" si="1"/>
        <v>510.97044304153354</v>
      </c>
      <c r="G36" s="6">
        <f t="shared" si="2"/>
        <v>1</v>
      </c>
      <c r="J36" s="6"/>
      <c r="M36" s="5"/>
    </row>
    <row r="37" spans="1:13" x14ac:dyDescent="0.25">
      <c r="A37" s="6">
        <v>2.8109422176603989</v>
      </c>
      <c r="B37" s="6">
        <v>2.0088365542287569E-2</v>
      </c>
      <c r="C37" s="6">
        <v>107.449657454187</v>
      </c>
      <c r="D37" s="6">
        <f t="shared" si="0"/>
        <v>380.59965745418697</v>
      </c>
      <c r="E37" s="6">
        <f t="shared" si="3"/>
        <v>70</v>
      </c>
      <c r="F37" s="6">
        <f t="shared" si="1"/>
        <v>514.96917054057644</v>
      </c>
      <c r="G37" s="6">
        <f t="shared" si="2"/>
        <v>1</v>
      </c>
      <c r="J37" s="6"/>
      <c r="M37" s="5"/>
    </row>
    <row r="38" spans="1:13" x14ac:dyDescent="0.25">
      <c r="A38" s="6">
        <v>2.8912548524506985</v>
      </c>
      <c r="B38" s="6">
        <v>2.0093071536699401E-2</v>
      </c>
      <c r="C38" s="6">
        <v>107.610288341976</v>
      </c>
      <c r="D38" s="6">
        <f t="shared" si="0"/>
        <v>380.76028834197598</v>
      </c>
      <c r="E38" s="6">
        <f t="shared" si="3"/>
        <v>72</v>
      </c>
      <c r="F38" s="6">
        <f t="shared" si="1"/>
        <v>518.97049827661351</v>
      </c>
      <c r="G38" s="6">
        <f t="shared" si="2"/>
        <v>1</v>
      </c>
      <c r="J38" s="6"/>
      <c r="M38" s="5"/>
    </row>
    <row r="39" spans="1:13" x14ac:dyDescent="0.25">
      <c r="A39" s="6">
        <v>2.9715674872409998</v>
      </c>
      <c r="B39" s="6">
        <v>2.0097918058377851E-2</v>
      </c>
      <c r="C39" s="6">
        <v>107.770883140602</v>
      </c>
      <c r="D39" s="6">
        <f t="shared" si="0"/>
        <v>380.92088314060197</v>
      </c>
      <c r="E39" s="6">
        <f t="shared" si="3"/>
        <v>74</v>
      </c>
      <c r="F39" s="6">
        <f t="shared" si="1"/>
        <v>522.97184770905415</v>
      </c>
      <c r="G39" s="6">
        <f t="shared" si="2"/>
        <v>1</v>
      </c>
      <c r="J39" s="6"/>
      <c r="M39" s="5"/>
    </row>
    <row r="40" spans="1:13" x14ac:dyDescent="0.25">
      <c r="A40" s="6">
        <v>3.0518801220312994</v>
      </c>
      <c r="B40" s="6">
        <v>2.0102892239054627E-2</v>
      </c>
      <c r="C40" s="6">
        <v>107.931457009582</v>
      </c>
      <c r="D40" s="6">
        <f t="shared" si="0"/>
        <v>381.08145700958198</v>
      </c>
      <c r="E40" s="6">
        <f t="shared" si="3"/>
        <v>76</v>
      </c>
      <c r="F40" s="6">
        <f t="shared" si="1"/>
        <v>526.9725619580247</v>
      </c>
      <c r="G40" s="6">
        <f t="shared" si="2"/>
        <v>1</v>
      </c>
      <c r="J40" s="6"/>
      <c r="M40" s="5"/>
    </row>
    <row r="41" spans="1:13" x14ac:dyDescent="0.25">
      <c r="A41" s="6">
        <v>3.132192756821599</v>
      </c>
      <c r="B41" s="6">
        <v>2.0108003450871048E-2</v>
      </c>
      <c r="C41" s="6">
        <v>108.092097439697</v>
      </c>
      <c r="D41" s="6">
        <f t="shared" si="0"/>
        <v>381.24209743969698</v>
      </c>
      <c r="E41" s="6">
        <f t="shared" si="3"/>
        <v>78</v>
      </c>
      <c r="F41" s="6">
        <f t="shared" si="1"/>
        <v>530.97545679700374</v>
      </c>
      <c r="G41" s="6">
        <f t="shared" si="2"/>
        <v>1</v>
      </c>
      <c r="J41" s="6"/>
      <c r="M41" s="5"/>
    </row>
    <row r="42" spans="1:13" x14ac:dyDescent="0.25">
      <c r="A42" s="6">
        <v>3.2125053916118986</v>
      </c>
      <c r="B42" s="6">
        <v>2.0113262842316744E-2</v>
      </c>
      <c r="C42" s="6">
        <v>108.252733710781</v>
      </c>
      <c r="D42" s="6">
        <f t="shared" si="0"/>
        <v>381.40273371078098</v>
      </c>
      <c r="J42" s="6"/>
      <c r="M42" s="5"/>
    </row>
    <row r="43" spans="1:13" x14ac:dyDescent="0.25">
      <c r="A43" s="6">
        <v>3.2928180264022</v>
      </c>
      <c r="B43" s="6">
        <v>2.0118772755725076E-2</v>
      </c>
      <c r="C43" s="6">
        <v>108.41337050903699</v>
      </c>
      <c r="D43" s="6">
        <f t="shared" si="0"/>
        <v>381.56337050903699</v>
      </c>
      <c r="J43" s="6"/>
      <c r="M43" s="5"/>
    </row>
    <row r="44" spans="1:13" x14ac:dyDescent="0.25">
      <c r="A44" s="6">
        <v>3.3731306611924996</v>
      </c>
      <c r="B44" s="6">
        <v>2.0124627458866243E-2</v>
      </c>
      <c r="C44" s="6">
        <v>108.574051350091</v>
      </c>
      <c r="D44" s="6">
        <f t="shared" si="0"/>
        <v>381.72405135009097</v>
      </c>
      <c r="J44" s="6"/>
      <c r="M44" s="5"/>
    </row>
    <row r="45" spans="1:13" x14ac:dyDescent="0.25">
      <c r="A45" s="6">
        <v>3.4534432959827992</v>
      </c>
      <c r="B45" s="6">
        <v>2.0130979478994795E-2</v>
      </c>
      <c r="C45" s="6">
        <v>108.734694286958</v>
      </c>
      <c r="D45" s="6">
        <f t="shared" si="0"/>
        <v>381.88469428695799</v>
      </c>
      <c r="J45" s="6"/>
      <c r="M45" s="5"/>
    </row>
    <row r="46" spans="1:13" x14ac:dyDescent="0.25">
      <c r="A46" s="6">
        <v>3.5337559307730988</v>
      </c>
      <c r="B46" s="6">
        <v>2.0137940635678257E-2</v>
      </c>
      <c r="C46" s="6">
        <v>108.89528417928</v>
      </c>
      <c r="D46" s="6">
        <f t="shared" si="0"/>
        <v>382.04528417927997</v>
      </c>
      <c r="J46" s="6"/>
      <c r="M46" s="5"/>
    </row>
    <row r="47" spans="1:13" x14ac:dyDescent="0.25">
      <c r="A47" s="6">
        <v>3.6140685655633984</v>
      </c>
      <c r="B47" s="6">
        <v>2.0145542602580672E-2</v>
      </c>
      <c r="C47" s="6">
        <v>109.05586073833599</v>
      </c>
      <c r="D47" s="6">
        <f t="shared" si="0"/>
        <v>382.20586073833596</v>
      </c>
      <c r="J47" s="6"/>
      <c r="M47" s="5"/>
    </row>
    <row r="48" spans="1:13" x14ac:dyDescent="0.25">
      <c r="A48" s="6">
        <v>3.6943812003536998</v>
      </c>
      <c r="B48" s="6">
        <v>2.0153776533885712E-2</v>
      </c>
      <c r="C48" s="6">
        <v>109.216384183052</v>
      </c>
      <c r="D48" s="6">
        <f t="shared" si="0"/>
        <v>382.36638418305199</v>
      </c>
      <c r="J48" s="6"/>
      <c r="M48" s="5"/>
    </row>
    <row r="49" spans="1:13" x14ac:dyDescent="0.25">
      <c r="A49" s="6">
        <v>3.7746938351439994</v>
      </c>
      <c r="B49" s="6">
        <v>2.0162517804662782E-2</v>
      </c>
      <c r="C49" s="6">
        <v>109.376965216757</v>
      </c>
      <c r="D49" s="6">
        <f t="shared" si="0"/>
        <v>382.52696521675699</v>
      </c>
      <c r="J49" s="6"/>
      <c r="M49" s="5"/>
    </row>
    <row r="50" spans="1:13" x14ac:dyDescent="0.25">
      <c r="A50" s="6">
        <v>3.855006469934299</v>
      </c>
      <c r="B50" s="6">
        <v>2.0171616677289887E-2</v>
      </c>
      <c r="C50" s="6">
        <v>109.537580845962</v>
      </c>
      <c r="D50" s="6">
        <f t="shared" si="0"/>
        <v>382.68758084596197</v>
      </c>
      <c r="J50" s="6"/>
      <c r="M50" s="5"/>
    </row>
    <row r="51" spans="1:13" x14ac:dyDescent="0.25">
      <c r="A51" s="6">
        <v>3.9353191047245986</v>
      </c>
      <c r="B51" s="6">
        <v>2.0180847748966495E-2</v>
      </c>
      <c r="C51" s="6">
        <v>109.698299181133</v>
      </c>
      <c r="D51" s="6">
        <f t="shared" si="0"/>
        <v>382.84829918113297</v>
      </c>
      <c r="J51" s="6"/>
      <c r="M51" s="5"/>
    </row>
    <row r="52" spans="1:13" x14ac:dyDescent="0.25">
      <c r="A52" s="6">
        <v>4.0156317395148999</v>
      </c>
      <c r="B52" s="6">
        <v>2.0190161171820917E-2</v>
      </c>
      <c r="C52" s="6">
        <v>109.859022297186</v>
      </c>
      <c r="D52" s="6">
        <f t="shared" si="0"/>
        <v>383.00902229718599</v>
      </c>
      <c r="J52" s="6"/>
      <c r="M52" s="5"/>
    </row>
    <row r="53" spans="1:13" x14ac:dyDescent="0.25">
      <c r="A53" s="6">
        <v>4.0959443743051995</v>
      </c>
      <c r="B53" s="6">
        <v>2.0199458273345031E-2</v>
      </c>
      <c r="C53" s="6">
        <v>110.01977744297101</v>
      </c>
      <c r="D53" s="6">
        <f t="shared" si="0"/>
        <v>383.169777442971</v>
      </c>
      <c r="J53" s="6"/>
      <c r="M53" s="5"/>
    </row>
    <row r="54" spans="1:13" x14ac:dyDescent="0.25">
      <c r="A54" s="6">
        <v>4.1762570090954991</v>
      </c>
      <c r="B54" s="6">
        <v>2.0208755802447506E-2</v>
      </c>
      <c r="C54" s="6">
        <v>110.18049377542999</v>
      </c>
      <c r="D54" s="6">
        <f t="shared" si="0"/>
        <v>383.33049377543</v>
      </c>
      <c r="J54" s="6"/>
      <c r="M54" s="5"/>
    </row>
    <row r="55" spans="1:13" x14ac:dyDescent="0.25">
      <c r="A55" s="6">
        <v>4.2565696438857987</v>
      </c>
      <c r="B55" s="6">
        <v>2.0218097963164688E-2</v>
      </c>
      <c r="C55" s="6">
        <v>110.341162412597</v>
      </c>
      <c r="D55" s="6">
        <f t="shared" si="0"/>
        <v>383.49116241259696</v>
      </c>
      <c r="J55" s="6"/>
      <c r="M55" s="5"/>
    </row>
    <row r="56" spans="1:13" x14ac:dyDescent="0.25">
      <c r="A56" s="6">
        <v>4.3368822786759988</v>
      </c>
      <c r="B56" s="6">
        <v>2.0227504760402804E-2</v>
      </c>
      <c r="C56" s="6">
        <v>110.50185574474899</v>
      </c>
      <c r="D56" s="6">
        <f t="shared" si="0"/>
        <v>383.65185574474896</v>
      </c>
      <c r="J56" s="6"/>
      <c r="M56" s="5"/>
    </row>
    <row r="57" spans="1:13" x14ac:dyDescent="0.25">
      <c r="A57" s="6">
        <v>4.4171949134662984</v>
      </c>
      <c r="B57" s="6">
        <v>2.0236987850555731E-2</v>
      </c>
      <c r="C57" s="6">
        <v>110.66249088683</v>
      </c>
      <c r="D57" s="6">
        <f t="shared" si="0"/>
        <v>383.81249088683001</v>
      </c>
      <c r="J57" s="6"/>
      <c r="M57" s="5"/>
    </row>
    <row r="58" spans="1:13" x14ac:dyDescent="0.25">
      <c r="A58" s="6">
        <v>4.4975075482565998</v>
      </c>
      <c r="B58" s="6">
        <v>2.0246602662521575E-2</v>
      </c>
      <c r="C58" s="6">
        <v>110.823159966688</v>
      </c>
      <c r="D58" s="6">
        <f t="shared" si="0"/>
        <v>383.97315996668794</v>
      </c>
      <c r="J58" s="6"/>
      <c r="M58" s="5"/>
    </row>
    <row r="59" spans="1:13" x14ac:dyDescent="0.25">
      <c r="A59" s="6">
        <v>4.5778201830468994</v>
      </c>
      <c r="B59" s="6">
        <v>2.025637957455094E-2</v>
      </c>
      <c r="C59" s="6">
        <v>110.983815346543</v>
      </c>
      <c r="D59" s="6">
        <f t="shared" si="0"/>
        <v>384.13381534654297</v>
      </c>
      <c r="J59" s="6"/>
      <c r="M59" s="5"/>
    </row>
    <row r="60" spans="1:13" x14ac:dyDescent="0.25">
      <c r="A60" s="6">
        <v>4.658132817837199</v>
      </c>
      <c r="B60" s="6">
        <v>2.0266379838972785E-2</v>
      </c>
      <c r="C60" s="6">
        <v>111.144448647386</v>
      </c>
      <c r="D60" s="6">
        <f t="shared" si="0"/>
        <v>384.29444864738599</v>
      </c>
      <c r="J60" s="6"/>
      <c r="M60" s="5"/>
    </row>
    <row r="61" spans="1:13" x14ac:dyDescent="0.25">
      <c r="A61" s="6">
        <v>4.7384454526274986</v>
      </c>
      <c r="B61" s="6">
        <v>2.0276663317363212E-2</v>
      </c>
      <c r="C61" s="6">
        <v>111.305070860071</v>
      </c>
      <c r="D61" s="6">
        <f t="shared" si="0"/>
        <v>384.45507086007098</v>
      </c>
      <c r="J61" s="6"/>
      <c r="M61" s="5"/>
    </row>
    <row r="62" spans="1:13" x14ac:dyDescent="0.25">
      <c r="A62" s="6">
        <v>4.8187580874178</v>
      </c>
      <c r="B62" s="6">
        <v>2.028729576411498E-2</v>
      </c>
      <c r="C62" s="6">
        <v>111.465653810164</v>
      </c>
      <c r="D62" s="6">
        <f t="shared" si="0"/>
        <v>384.61565381016396</v>
      </c>
      <c r="J62" s="6"/>
      <c r="M62" s="5"/>
    </row>
    <row r="63" spans="1:13" x14ac:dyDescent="0.25">
      <c r="A63" s="6">
        <v>4.8990707222080996</v>
      </c>
      <c r="B63" s="6">
        <v>2.0298308202631E-2</v>
      </c>
      <c r="C63" s="6">
        <v>111.626222268761</v>
      </c>
      <c r="D63" s="6">
        <f t="shared" si="0"/>
        <v>384.77622226876099</v>
      </c>
      <c r="J63" s="6"/>
      <c r="M63" s="5"/>
    </row>
    <row r="64" spans="1:13" x14ac:dyDescent="0.25">
      <c r="A64" s="6">
        <v>4.9793833569983992</v>
      </c>
      <c r="B64" s="6">
        <v>2.0309717663764167E-2</v>
      </c>
      <c r="C64" s="6">
        <v>111.786757266759</v>
      </c>
      <c r="D64" s="6">
        <f t="shared" si="0"/>
        <v>384.93675726675895</v>
      </c>
      <c r="J64" s="6"/>
      <c r="M64" s="5"/>
    </row>
    <row r="65" spans="1:13" x14ac:dyDescent="0.25">
      <c r="A65" s="6">
        <v>5.0596959917886988</v>
      </c>
      <c r="B65" s="6">
        <v>2.0321556147371057E-2</v>
      </c>
      <c r="C65" s="6">
        <v>111.94726045586501</v>
      </c>
      <c r="D65" s="6">
        <f t="shared" si="0"/>
        <v>385.09726045586501</v>
      </c>
      <c r="J65" s="6"/>
      <c r="M65" s="5"/>
    </row>
    <row r="66" spans="1:13" x14ac:dyDescent="0.25">
      <c r="A66" s="6">
        <v>5.1400086265789984</v>
      </c>
      <c r="B66" s="6">
        <v>2.0333757205521056E-2</v>
      </c>
      <c r="C66" s="6">
        <v>112.107911370602</v>
      </c>
      <c r="D66" s="6">
        <f t="shared" si="0"/>
        <v>385.25791137060196</v>
      </c>
      <c r="J66" s="6"/>
      <c r="M66" s="5"/>
    </row>
    <row r="67" spans="1:13" x14ac:dyDescent="0.25">
      <c r="A67" s="6">
        <v>5.220321261369298</v>
      </c>
      <c r="B67" s="6">
        <v>2.0346243718871511E-2</v>
      </c>
      <c r="C67" s="6">
        <v>112.268607558383</v>
      </c>
      <c r="D67" s="6">
        <f t="shared" ref="D67:D130" si="4">C67+273.15</f>
        <v>385.41860755838297</v>
      </c>
      <c r="J67" s="6"/>
      <c r="M67" s="5"/>
    </row>
    <row r="68" spans="1:13" x14ac:dyDescent="0.25">
      <c r="A68" s="6">
        <v>5.3006338961595976</v>
      </c>
      <c r="B68" s="6">
        <v>2.0358951924814128E-2</v>
      </c>
      <c r="C68" s="6">
        <v>112.42927927122901</v>
      </c>
      <c r="D68" s="6">
        <f t="shared" si="4"/>
        <v>385.57927927122898</v>
      </c>
      <c r="J68" s="6"/>
      <c r="M68" s="5"/>
    </row>
    <row r="69" spans="1:13" x14ac:dyDescent="0.25">
      <c r="A69" s="6">
        <v>5.3809465309499007</v>
      </c>
      <c r="B69" s="6">
        <v>2.0371841264113021E-2</v>
      </c>
      <c r="C69" s="6">
        <v>112.590044713428</v>
      </c>
      <c r="D69" s="6">
        <f t="shared" si="4"/>
        <v>385.74004471342801</v>
      </c>
      <c r="J69" s="6"/>
      <c r="M69" s="5"/>
    </row>
    <row r="70" spans="1:13" x14ac:dyDescent="0.25">
      <c r="A70" s="6">
        <v>5.4612591657402003</v>
      </c>
      <c r="B70" s="6">
        <v>2.0384853540603896E-2</v>
      </c>
      <c r="C70" s="6">
        <v>112.750741655789</v>
      </c>
      <c r="D70" s="6">
        <f t="shared" si="4"/>
        <v>385.90074165578898</v>
      </c>
      <c r="J70" s="6"/>
      <c r="M70" s="5"/>
    </row>
    <row r="71" spans="1:13" x14ac:dyDescent="0.25">
      <c r="A71" s="6">
        <v>5.5415718005304999</v>
      </c>
      <c r="B71" s="6">
        <v>2.0397999020786321E-2</v>
      </c>
      <c r="C71" s="6">
        <v>112.911374956633</v>
      </c>
      <c r="D71" s="6">
        <f t="shared" si="4"/>
        <v>386.06137495663296</v>
      </c>
      <c r="J71" s="6"/>
      <c r="M71" s="5"/>
    </row>
    <row r="72" spans="1:13" x14ac:dyDescent="0.25">
      <c r="A72" s="6">
        <v>5.6218844353207995</v>
      </c>
      <c r="B72" s="6">
        <v>2.0411359819530604E-2</v>
      </c>
      <c r="C72" s="6">
        <v>113.07202439644</v>
      </c>
      <c r="D72" s="6">
        <f t="shared" si="4"/>
        <v>386.22202439643996</v>
      </c>
      <c r="J72" s="6"/>
      <c r="M72" s="5"/>
    </row>
    <row r="73" spans="1:13" x14ac:dyDescent="0.25">
      <c r="A73" s="6">
        <v>5.7021970701110991</v>
      </c>
      <c r="B73" s="6">
        <v>2.0425007176076385E-2</v>
      </c>
      <c r="C73" s="6">
        <v>113.232604029575</v>
      </c>
      <c r="D73" s="6">
        <f t="shared" si="4"/>
        <v>386.38260402957496</v>
      </c>
      <c r="J73" s="6"/>
      <c r="M73" s="5"/>
    </row>
    <row r="74" spans="1:13" x14ac:dyDescent="0.25">
      <c r="A74" s="6">
        <v>5.7825097049013987</v>
      </c>
      <c r="B74" s="6">
        <v>2.0438957425282747E-2</v>
      </c>
      <c r="C74" s="6">
        <v>113.393172847939</v>
      </c>
      <c r="D74" s="6">
        <f t="shared" si="4"/>
        <v>386.54317284793899</v>
      </c>
      <c r="J74" s="6"/>
      <c r="M74" s="5"/>
    </row>
    <row r="75" spans="1:13" x14ac:dyDescent="0.25">
      <c r="A75" s="6">
        <v>5.8628223396916983</v>
      </c>
      <c r="B75" s="6">
        <v>2.0453296117144838E-2</v>
      </c>
      <c r="C75" s="6">
        <v>113.55377653319201</v>
      </c>
      <c r="D75" s="6">
        <f t="shared" si="4"/>
        <v>386.70377653319201</v>
      </c>
      <c r="J75" s="6"/>
      <c r="M75" s="5"/>
    </row>
    <row r="76" spans="1:13" x14ac:dyDescent="0.25">
      <c r="A76" s="6">
        <v>5.9431349744819979</v>
      </c>
      <c r="B76" s="6">
        <v>2.0468020787765686E-2</v>
      </c>
      <c r="C76" s="6">
        <v>113.714353615191</v>
      </c>
      <c r="D76" s="6">
        <f t="shared" si="4"/>
        <v>386.86435361519096</v>
      </c>
      <c r="J76" s="6"/>
      <c r="M76" s="5"/>
    </row>
    <row r="77" spans="1:13" x14ac:dyDescent="0.25">
      <c r="A77" s="6">
        <v>6.0234476092722975</v>
      </c>
      <c r="B77" s="6">
        <v>2.0483087801343784E-2</v>
      </c>
      <c r="C77" s="6">
        <v>113.874924761922</v>
      </c>
      <c r="D77" s="6">
        <f t="shared" si="4"/>
        <v>387.02492476192197</v>
      </c>
      <c r="J77" s="6"/>
      <c r="M77" s="5"/>
    </row>
    <row r="78" spans="1:13" x14ac:dyDescent="0.25">
      <c r="A78" s="6">
        <v>6.1037602440626006</v>
      </c>
      <c r="B78" s="6">
        <v>2.049847447626996E-2</v>
      </c>
      <c r="C78" s="6">
        <v>114.035549410429</v>
      </c>
      <c r="D78" s="6">
        <f t="shared" si="4"/>
        <v>387.18554941042896</v>
      </c>
      <c r="J78" s="6"/>
      <c r="M78" s="5"/>
    </row>
    <row r="79" spans="1:13" x14ac:dyDescent="0.25">
      <c r="A79" s="6">
        <v>6.1840728788529002</v>
      </c>
      <c r="B79" s="6">
        <v>2.0514181402747592E-2</v>
      </c>
      <c r="C79" s="6">
        <v>114.196199006142</v>
      </c>
      <c r="D79" s="6">
        <f t="shared" si="4"/>
        <v>387.346199006142</v>
      </c>
      <c r="J79" s="6"/>
      <c r="M79" s="5"/>
    </row>
    <row r="80" spans="1:13" x14ac:dyDescent="0.25">
      <c r="A80" s="6">
        <v>6.2643855136431998</v>
      </c>
      <c r="B80" s="6">
        <v>2.0530179440985126E-2</v>
      </c>
      <c r="C80" s="6">
        <v>114.35678349799601</v>
      </c>
      <c r="D80" s="6">
        <f t="shared" si="4"/>
        <v>387.50678349799597</v>
      </c>
      <c r="J80" s="6"/>
      <c r="M80" s="5"/>
    </row>
    <row r="81" spans="1:13" x14ac:dyDescent="0.25">
      <c r="A81" s="6">
        <v>6.3446981484334994</v>
      </c>
      <c r="B81" s="6">
        <v>2.0546490885028877E-2</v>
      </c>
      <c r="C81" s="6">
        <v>114.51739270504901</v>
      </c>
      <c r="D81" s="6">
        <f t="shared" si="4"/>
        <v>387.667392705049</v>
      </c>
      <c r="J81" s="6"/>
      <c r="M81" s="5"/>
    </row>
    <row r="82" spans="1:13" x14ac:dyDescent="0.25">
      <c r="A82" s="6">
        <v>6.425010783223799</v>
      </c>
      <c r="B82" s="6">
        <v>2.0563080013214163E-2</v>
      </c>
      <c r="C82" s="6">
        <v>114.678021912151</v>
      </c>
      <c r="D82" s="6">
        <f t="shared" si="4"/>
        <v>387.82802191215097</v>
      </c>
      <c r="J82" s="6"/>
      <c r="M82" s="5"/>
    </row>
    <row r="83" spans="1:13" x14ac:dyDescent="0.25">
      <c r="A83" s="6">
        <v>6.5053234180140986</v>
      </c>
      <c r="B83" s="6">
        <v>2.05799308166471E-2</v>
      </c>
      <c r="C83" s="6">
        <v>114.83865111918099</v>
      </c>
      <c r="D83" s="6">
        <f t="shared" si="4"/>
        <v>387.98865111918099</v>
      </c>
      <c r="J83" s="6"/>
      <c r="M83" s="5"/>
    </row>
    <row r="84" spans="1:13" x14ac:dyDescent="0.25">
      <c r="A84" s="6">
        <v>6.5856360528043982</v>
      </c>
      <c r="B84" s="6">
        <v>2.0597003708414413E-2</v>
      </c>
      <c r="C84" s="6">
        <v>114.999277977912</v>
      </c>
      <c r="D84" s="6">
        <f t="shared" si="4"/>
        <v>388.14927797791199</v>
      </c>
      <c r="J84" s="6"/>
      <c r="M84" s="5"/>
    </row>
    <row r="85" spans="1:13" x14ac:dyDescent="0.25">
      <c r="A85" s="6">
        <v>6.6659486875945984</v>
      </c>
      <c r="B85" s="6">
        <v>2.0614272039194307E-2</v>
      </c>
      <c r="C85" s="6">
        <v>115.159964984007</v>
      </c>
      <c r="D85" s="6">
        <f t="shared" si="4"/>
        <v>388.30996498400697</v>
      </c>
      <c r="J85" s="6"/>
      <c r="M85" s="5"/>
    </row>
    <row r="86" spans="1:13" x14ac:dyDescent="0.25">
      <c r="A86" s="6">
        <v>6.746261322384898</v>
      </c>
      <c r="B86" s="6">
        <v>2.0631708597359116E-2</v>
      </c>
      <c r="C86" s="6">
        <v>115.32065450369601</v>
      </c>
      <c r="D86" s="6">
        <f t="shared" si="4"/>
        <v>388.47065450369598</v>
      </c>
      <c r="J86" s="6"/>
      <c r="M86" s="5"/>
    </row>
    <row r="87" spans="1:13" x14ac:dyDescent="0.25">
      <c r="A87" s="6">
        <v>6.8265739571751975</v>
      </c>
      <c r="B87" s="6">
        <v>2.0649377179008742E-2</v>
      </c>
      <c r="C87" s="6">
        <v>115.481280985487</v>
      </c>
      <c r="D87" s="6">
        <f t="shared" si="4"/>
        <v>388.63128098548697</v>
      </c>
      <c r="J87" s="6"/>
      <c r="M87" s="5"/>
    </row>
    <row r="88" spans="1:13" x14ac:dyDescent="0.25">
      <c r="A88" s="6">
        <v>6.9068865919655007</v>
      </c>
      <c r="B88" s="6">
        <v>2.0667294566595558E-2</v>
      </c>
      <c r="C88" s="6">
        <v>115.64197570975701</v>
      </c>
      <c r="D88" s="6">
        <f t="shared" si="4"/>
        <v>388.79197570975697</v>
      </c>
      <c r="J88" s="6"/>
      <c r="M88" s="5"/>
    </row>
    <row r="89" spans="1:13" x14ac:dyDescent="0.25">
      <c r="A89" s="6">
        <v>6.9871992267558003</v>
      </c>
      <c r="B89" s="6">
        <v>2.068541757976998E-2</v>
      </c>
      <c r="C89" s="6">
        <v>115.802597042071</v>
      </c>
      <c r="D89" s="6">
        <f t="shared" si="4"/>
        <v>388.95259704207098</v>
      </c>
      <c r="J89" s="6"/>
      <c r="M89" s="5"/>
    </row>
    <row r="90" spans="1:13" x14ac:dyDescent="0.25">
      <c r="A90" s="6">
        <v>7.0675118615460999</v>
      </c>
      <c r="B90" s="6">
        <v>2.070378849722326E-2</v>
      </c>
      <c r="C90" s="6">
        <v>115.963194165993</v>
      </c>
      <c r="D90" s="6">
        <f t="shared" si="4"/>
        <v>389.11319416599298</v>
      </c>
      <c r="J90" s="6"/>
      <c r="M90" s="5"/>
    </row>
    <row r="91" spans="1:13" x14ac:dyDescent="0.25">
      <c r="A91" s="6">
        <v>7.1478244963363995</v>
      </c>
      <c r="B91" s="6">
        <v>2.072230930791568E-2</v>
      </c>
      <c r="C91" s="6">
        <v>116.12378731051901</v>
      </c>
      <c r="D91" s="6">
        <f t="shared" si="4"/>
        <v>389.27378731051897</v>
      </c>
      <c r="J91" s="6"/>
      <c r="M91" s="5"/>
    </row>
    <row r="92" spans="1:13" x14ac:dyDescent="0.25">
      <c r="A92" s="6">
        <v>7.2281371311266991</v>
      </c>
      <c r="B92" s="6">
        <v>2.0741037135433946E-2</v>
      </c>
      <c r="C92" s="6">
        <v>116.28444369104901</v>
      </c>
      <c r="D92" s="6">
        <f t="shared" si="4"/>
        <v>389.43444369104895</v>
      </c>
      <c r="J92" s="6"/>
      <c r="M92" s="5"/>
    </row>
    <row r="93" spans="1:13" x14ac:dyDescent="0.25">
      <c r="A93" s="6">
        <v>7.3084497659169987</v>
      </c>
      <c r="B93" s="6">
        <v>2.0760015948241964E-2</v>
      </c>
      <c r="C93" s="6">
        <v>116.445101141211</v>
      </c>
      <c r="D93" s="6">
        <f t="shared" si="4"/>
        <v>389.59510114121099</v>
      </c>
      <c r="J93" s="6"/>
      <c r="M93" s="5"/>
    </row>
    <row r="94" spans="1:13" x14ac:dyDescent="0.25">
      <c r="A94" s="6">
        <v>7.3887624007072983</v>
      </c>
      <c r="B94" s="6">
        <v>2.0779312705684803E-2</v>
      </c>
      <c r="C94" s="6">
        <v>116.605729140023</v>
      </c>
      <c r="D94" s="6">
        <f t="shared" si="4"/>
        <v>389.75572914002299</v>
      </c>
      <c r="J94" s="6"/>
      <c r="M94" s="5"/>
    </row>
    <row r="95" spans="1:13" x14ac:dyDescent="0.25">
      <c r="A95" s="6">
        <v>7.4690750354975979</v>
      </c>
      <c r="B95" s="6">
        <v>2.0798979972204545E-2</v>
      </c>
      <c r="C95" s="6">
        <v>116.76643246195199</v>
      </c>
      <c r="D95" s="6">
        <f t="shared" si="4"/>
        <v>389.91643246195196</v>
      </c>
      <c r="J95" s="6"/>
      <c r="M95" s="5"/>
    </row>
    <row r="96" spans="1:13" x14ac:dyDescent="0.25">
      <c r="A96" s="6">
        <v>7.5493876702878975</v>
      </c>
      <c r="B96" s="6">
        <v>2.0819059368071734E-2</v>
      </c>
      <c r="C96" s="6">
        <v>116.927049700268</v>
      </c>
      <c r="D96" s="6">
        <f t="shared" si="4"/>
        <v>390.07704970026799</v>
      </c>
      <c r="J96" s="6"/>
      <c r="M96" s="5"/>
    </row>
    <row r="97" spans="1:13" x14ac:dyDescent="0.25">
      <c r="A97" s="6">
        <v>7.6297003050782006</v>
      </c>
      <c r="B97" s="6">
        <v>2.0839539792819856E-2</v>
      </c>
      <c r="C97" s="6">
        <v>117.087634656422</v>
      </c>
      <c r="D97" s="6">
        <f t="shared" si="4"/>
        <v>390.23763465642196</v>
      </c>
      <c r="J97" s="6"/>
      <c r="M97" s="5"/>
    </row>
    <row r="98" spans="1:13" x14ac:dyDescent="0.25">
      <c r="A98" s="6">
        <v>7.7100129398685002</v>
      </c>
      <c r="B98" s="6">
        <v>2.0860427754125971E-2</v>
      </c>
      <c r="C98" s="6">
        <v>117.248154759109</v>
      </c>
      <c r="D98" s="6">
        <f t="shared" si="4"/>
        <v>390.39815475910899</v>
      </c>
      <c r="J98" s="6"/>
      <c r="M98" s="5"/>
    </row>
    <row r="99" spans="1:13" x14ac:dyDescent="0.25">
      <c r="A99" s="6">
        <v>7.7903255746587998</v>
      </c>
      <c r="B99" s="6">
        <v>2.0881706767655394E-2</v>
      </c>
      <c r="C99" s="6">
        <v>117.40870158799601</v>
      </c>
      <c r="D99" s="6">
        <f t="shared" si="4"/>
        <v>390.55870158799598</v>
      </c>
      <c r="J99" s="6"/>
      <c r="M99" s="5"/>
    </row>
    <row r="100" spans="1:13" x14ac:dyDescent="0.25">
      <c r="A100" s="6">
        <v>7.8706382094490994</v>
      </c>
      <c r="B100" s="6">
        <v>2.090341925765701E-2</v>
      </c>
      <c r="C100" s="6">
        <v>117.569240541228</v>
      </c>
      <c r="D100" s="6">
        <f t="shared" si="4"/>
        <v>390.71924054122798</v>
      </c>
      <c r="J100" s="6"/>
      <c r="M100" s="5"/>
    </row>
    <row r="101" spans="1:13" x14ac:dyDescent="0.25">
      <c r="A101" s="6">
        <v>7.950950844239399</v>
      </c>
      <c r="B101" s="6">
        <v>2.0925578355183928E-2</v>
      </c>
      <c r="C101" s="6">
        <v>117.72979352943599</v>
      </c>
      <c r="D101" s="6">
        <f t="shared" si="4"/>
        <v>390.87979352943597</v>
      </c>
      <c r="J101" s="6"/>
      <c r="M101" s="5"/>
    </row>
    <row r="102" spans="1:13" x14ac:dyDescent="0.25">
      <c r="A102" s="6">
        <v>8.0312634790296986</v>
      </c>
      <c r="B102" s="6">
        <v>2.0948158491465151E-2</v>
      </c>
      <c r="C102" s="6">
        <v>117.89037190034</v>
      </c>
      <c r="D102" s="6">
        <f t="shared" si="4"/>
        <v>391.04037190034001</v>
      </c>
      <c r="J102" s="6"/>
      <c r="M102" s="5"/>
    </row>
    <row r="103" spans="1:13" x14ac:dyDescent="0.25">
      <c r="A103" s="6">
        <v>8.1115761138199982</v>
      </c>
      <c r="B103" s="6">
        <v>2.0971123531554177E-2</v>
      </c>
      <c r="C103" s="6">
        <v>118.051056122912</v>
      </c>
      <c r="D103" s="6">
        <f t="shared" si="4"/>
        <v>391.20105612291195</v>
      </c>
      <c r="J103" s="6"/>
      <c r="M103" s="5"/>
    </row>
    <row r="104" spans="1:13" x14ac:dyDescent="0.25">
      <c r="A104" s="6">
        <v>8.1918887486102978</v>
      </c>
      <c r="B104" s="6">
        <v>2.0994465992185511E-2</v>
      </c>
      <c r="C104" s="6">
        <v>118.21172783121899</v>
      </c>
      <c r="D104" s="6">
        <f t="shared" si="4"/>
        <v>391.36172783121896</v>
      </c>
      <c r="J104" s="6"/>
      <c r="M104" s="5"/>
    </row>
    <row r="105" spans="1:13" x14ac:dyDescent="0.25">
      <c r="A105" s="6">
        <v>8.272201383400601</v>
      </c>
      <c r="B105" s="6">
        <v>2.1018180992803802E-2</v>
      </c>
      <c r="C105" s="6">
        <v>118.372404207304</v>
      </c>
      <c r="D105" s="6">
        <f t="shared" si="4"/>
        <v>391.52240420730396</v>
      </c>
      <c r="J105" s="6"/>
      <c r="M105" s="5"/>
    </row>
    <row r="106" spans="1:13" x14ac:dyDescent="0.25">
      <c r="A106" s="6">
        <v>8.3525140181909006</v>
      </c>
      <c r="B106" s="6">
        <v>2.1042276467585868E-2</v>
      </c>
      <c r="C106" s="6">
        <v>118.533085695729</v>
      </c>
      <c r="D106" s="6">
        <f t="shared" si="4"/>
        <v>391.68308569572901</v>
      </c>
      <c r="J106" s="6"/>
      <c r="M106" s="5"/>
    </row>
    <row r="107" spans="1:13" x14ac:dyDescent="0.25">
      <c r="A107" s="6">
        <v>8.4328266529812002</v>
      </c>
      <c r="B107" s="6">
        <v>2.106677481116908E-2</v>
      </c>
      <c r="C107" s="6">
        <v>118.69368869151801</v>
      </c>
      <c r="D107" s="6">
        <f t="shared" si="4"/>
        <v>391.84368869151797</v>
      </c>
      <c r="J107" s="6"/>
      <c r="M107" s="5"/>
    </row>
    <row r="108" spans="1:13" x14ac:dyDescent="0.25">
      <c r="A108" s="6">
        <v>8.5131392877714998</v>
      </c>
      <c r="B108" s="6">
        <v>2.1091641665635513E-2</v>
      </c>
      <c r="C108" s="6">
        <v>118.854330767737</v>
      </c>
      <c r="D108" s="6">
        <f t="shared" si="4"/>
        <v>392.00433076773697</v>
      </c>
      <c r="J108" s="6"/>
      <c r="M108" s="5"/>
    </row>
    <row r="109" spans="1:13" x14ac:dyDescent="0.25">
      <c r="A109" s="6">
        <v>8.5934519225617993</v>
      </c>
      <c r="B109" s="6">
        <v>2.1116861983029377E-2</v>
      </c>
      <c r="C109" s="6">
        <v>119.01492357042601</v>
      </c>
      <c r="D109" s="6">
        <f t="shared" si="4"/>
        <v>392.16492357042597</v>
      </c>
      <c r="J109" s="6"/>
      <c r="M109" s="5"/>
    </row>
    <row r="110" spans="1:13" x14ac:dyDescent="0.25">
      <c r="A110" s="6">
        <v>8.6737645573520989</v>
      </c>
      <c r="B110" s="6">
        <v>2.1142403679010321E-2</v>
      </c>
      <c r="C110" s="6">
        <v>119.17556032298801</v>
      </c>
      <c r="D110" s="6">
        <f t="shared" si="4"/>
        <v>392.325560322988</v>
      </c>
      <c r="J110" s="6"/>
      <c r="M110" s="5"/>
    </row>
    <row r="111" spans="1:13" x14ac:dyDescent="0.25">
      <c r="A111" s="6">
        <v>8.7540771921422991</v>
      </c>
      <c r="B111" s="6">
        <v>2.1168216451240052E-2</v>
      </c>
      <c r="C111" s="6">
        <v>119.336233780149</v>
      </c>
      <c r="D111" s="6">
        <f t="shared" si="4"/>
        <v>392.48623378014895</v>
      </c>
      <c r="J111" s="6"/>
      <c r="M111" s="5"/>
    </row>
    <row r="112" spans="1:13" x14ac:dyDescent="0.25">
      <c r="A112" s="6">
        <v>8.8343898269325987</v>
      </c>
      <c r="B112" s="6">
        <v>2.1194392566296405E-2</v>
      </c>
      <c r="C112" s="6">
        <v>119.496882902059</v>
      </c>
      <c r="D112" s="6">
        <f t="shared" si="4"/>
        <v>392.64688290205896</v>
      </c>
      <c r="J112" s="6"/>
      <c r="M112" s="5"/>
    </row>
    <row r="113" spans="1:13" x14ac:dyDescent="0.25">
      <c r="A113" s="6">
        <v>8.9147024617228983</v>
      </c>
      <c r="B113" s="6">
        <v>2.1220916870701552E-2</v>
      </c>
      <c r="C113" s="6">
        <v>119.657508171622</v>
      </c>
      <c r="D113" s="6">
        <f t="shared" si="4"/>
        <v>392.80750817162198</v>
      </c>
      <c r="J113" s="6"/>
      <c r="M113" s="5"/>
    </row>
    <row r="114" spans="1:13" x14ac:dyDescent="0.25">
      <c r="A114" s="6">
        <v>8.9950150965131979</v>
      </c>
      <c r="B114" s="6">
        <v>2.1247845411619802E-2</v>
      </c>
      <c r="C114" s="6">
        <v>119.81811308626401</v>
      </c>
      <c r="D114" s="6">
        <f t="shared" si="4"/>
        <v>392.968113086264</v>
      </c>
      <c r="J114" s="6"/>
      <c r="M114" s="5"/>
    </row>
    <row r="115" spans="1:13" x14ac:dyDescent="0.25">
      <c r="A115" s="6">
        <v>9.0753277313034975</v>
      </c>
      <c r="B115" s="6">
        <v>2.1275165417488823E-2</v>
      </c>
      <c r="C115" s="6">
        <v>119.9787372281</v>
      </c>
      <c r="D115" s="6">
        <f t="shared" si="4"/>
        <v>393.12873722809996</v>
      </c>
      <c r="J115" s="6"/>
      <c r="M115" s="5"/>
    </row>
    <row r="116" spans="1:13" x14ac:dyDescent="0.25">
      <c r="A116" s="6">
        <v>9.1556403660938006</v>
      </c>
      <c r="B116" s="6">
        <v>2.1302840145198253E-2</v>
      </c>
      <c r="C116" s="6">
        <v>120.13935446641599</v>
      </c>
      <c r="D116" s="6">
        <f t="shared" si="4"/>
        <v>393.28935446641594</v>
      </c>
      <c r="J116" s="6"/>
      <c r="M116" s="5"/>
    </row>
    <row r="117" spans="1:13" x14ac:dyDescent="0.25">
      <c r="A117" s="6">
        <v>9.2359530008841002</v>
      </c>
      <c r="B117" s="6">
        <v>2.1330925106906689E-2</v>
      </c>
      <c r="C117" s="6">
        <v>120.29995415901</v>
      </c>
      <c r="D117" s="6">
        <f t="shared" si="4"/>
        <v>393.44995415900996</v>
      </c>
      <c r="J117" s="6"/>
      <c r="M117" s="5"/>
    </row>
    <row r="118" spans="1:13" x14ac:dyDescent="0.25">
      <c r="A118" s="6">
        <v>9.3162656356743998</v>
      </c>
      <c r="B118" s="6">
        <v>2.135943824823627E-2</v>
      </c>
      <c r="C118" s="6">
        <v>120.460585673335</v>
      </c>
      <c r="D118" s="6">
        <f t="shared" si="4"/>
        <v>393.61058567333498</v>
      </c>
      <c r="J118" s="6"/>
      <c r="M118" s="5"/>
    </row>
    <row r="119" spans="1:13" x14ac:dyDescent="0.25">
      <c r="A119" s="6">
        <v>9.3965782704646994</v>
      </c>
      <c r="B119" s="6">
        <v>2.1388316747133835E-2</v>
      </c>
      <c r="C119" s="6">
        <v>120.62127504503</v>
      </c>
      <c r="D119" s="6">
        <f t="shared" si="4"/>
        <v>393.77127504502999</v>
      </c>
      <c r="J119" s="6"/>
      <c r="M119" s="5"/>
    </row>
    <row r="120" spans="1:13" x14ac:dyDescent="0.25">
      <c r="A120" s="6">
        <v>9.476890905254999</v>
      </c>
      <c r="B120" s="6">
        <v>2.1417622048650505E-2</v>
      </c>
      <c r="C120" s="6">
        <v>120.781967844062</v>
      </c>
      <c r="D120" s="6">
        <f t="shared" si="4"/>
        <v>393.931967844062</v>
      </c>
      <c r="J120" s="6"/>
      <c r="M120" s="5"/>
    </row>
    <row r="121" spans="1:13" x14ac:dyDescent="0.25">
      <c r="A121" s="6">
        <v>9.5572035400452986</v>
      </c>
      <c r="B121" s="6">
        <v>2.1447282570298466E-2</v>
      </c>
      <c r="C121" s="6">
        <v>120.942753738912</v>
      </c>
      <c r="D121" s="6">
        <f t="shared" si="4"/>
        <v>394.09275373891199</v>
      </c>
      <c r="J121" s="6"/>
      <c r="M121" s="5"/>
    </row>
    <row r="122" spans="1:13" x14ac:dyDescent="0.25">
      <c r="A122" s="6">
        <v>9.6375161748355982</v>
      </c>
      <c r="B122" s="6">
        <v>2.1477420996446221E-2</v>
      </c>
      <c r="C122" s="6">
        <v>121.103484230034</v>
      </c>
      <c r="D122" s="6">
        <f t="shared" si="4"/>
        <v>394.25348423003396</v>
      </c>
      <c r="J122" s="6"/>
      <c r="M122" s="5"/>
    </row>
    <row r="123" spans="1:13" x14ac:dyDescent="0.25">
      <c r="A123" s="6">
        <v>9.7178288096258978</v>
      </c>
      <c r="B123" s="6">
        <v>2.1508135395217714E-2</v>
      </c>
      <c r="C123" s="6">
        <v>121.264165265814</v>
      </c>
      <c r="D123" s="6">
        <f t="shared" si="4"/>
        <v>394.41416526581395</v>
      </c>
      <c r="J123" s="6"/>
      <c r="M123" s="5"/>
    </row>
    <row r="124" spans="1:13" x14ac:dyDescent="0.25">
      <c r="A124" s="6">
        <v>9.7981414444162009</v>
      </c>
      <c r="B124" s="6">
        <v>2.1539509808394981E-2</v>
      </c>
      <c r="C124" s="6">
        <v>121.42481978701301</v>
      </c>
      <c r="D124" s="6">
        <f t="shared" si="4"/>
        <v>394.57481978701298</v>
      </c>
      <c r="J124" s="6"/>
      <c r="M124" s="5"/>
    </row>
    <row r="125" spans="1:13" x14ac:dyDescent="0.25">
      <c r="A125" s="6">
        <v>9.8784540792065005</v>
      </c>
      <c r="B125" s="6">
        <v>2.1571635223028057E-2</v>
      </c>
      <c r="C125" s="6">
        <v>121.58539345088199</v>
      </c>
      <c r="D125" s="6">
        <f t="shared" si="4"/>
        <v>394.73539345088199</v>
      </c>
      <c r="J125" s="6"/>
      <c r="M125" s="5"/>
    </row>
    <row r="126" spans="1:13" x14ac:dyDescent="0.25">
      <c r="A126" s="6">
        <v>9.9587667139968001</v>
      </c>
      <c r="B126" s="6">
        <v>2.1604570600994601E-2</v>
      </c>
      <c r="C126" s="6">
        <v>121.74593840782801</v>
      </c>
      <c r="D126" s="6">
        <f t="shared" si="4"/>
        <v>394.895938407828</v>
      </c>
      <c r="J126" s="6"/>
      <c r="M126" s="5"/>
    </row>
    <row r="127" spans="1:13" x14ac:dyDescent="0.25">
      <c r="A127" s="6">
        <v>10.0390793487871</v>
      </c>
      <c r="B127" s="6">
        <v>2.1638177313950811E-2</v>
      </c>
      <c r="C127" s="6">
        <v>121.906516939075</v>
      </c>
      <c r="D127" s="6">
        <f t="shared" si="4"/>
        <v>395.05651693907498</v>
      </c>
      <c r="J127" s="6"/>
      <c r="M127" s="5"/>
    </row>
    <row r="128" spans="1:13" x14ac:dyDescent="0.25">
      <c r="A128" s="6">
        <v>10.119391983577399</v>
      </c>
      <c r="B128" s="6">
        <v>2.1672340071715628E-2</v>
      </c>
      <c r="C128" s="6">
        <v>122.067081879211</v>
      </c>
      <c r="D128" s="6">
        <f t="shared" si="4"/>
        <v>395.21708187921098</v>
      </c>
      <c r="J128" s="6"/>
      <c r="M128" s="5"/>
    </row>
    <row r="129" spans="1:13" x14ac:dyDescent="0.25">
      <c r="A129" s="6">
        <v>10.199704618367699</v>
      </c>
      <c r="B129" s="6">
        <v>2.1706952094887311E-2</v>
      </c>
      <c r="C129" s="6">
        <v>122.227688564551</v>
      </c>
      <c r="D129" s="6">
        <f t="shared" si="4"/>
        <v>395.37768856455097</v>
      </c>
      <c r="J129" s="6"/>
      <c r="M129" s="5"/>
    </row>
    <row r="130" spans="1:13" x14ac:dyDescent="0.25">
      <c r="A130" s="6">
        <v>10.280017253157999</v>
      </c>
      <c r="B130" s="6">
        <v>2.174192659478311E-2</v>
      </c>
      <c r="C130" s="6">
        <v>122.388325561985</v>
      </c>
      <c r="D130" s="6">
        <f t="shared" si="4"/>
        <v>395.53832556198495</v>
      </c>
      <c r="J130" s="6"/>
      <c r="M130" s="5"/>
    </row>
    <row r="131" spans="1:13" x14ac:dyDescent="0.25">
      <c r="A131" s="6">
        <v>10.360329887948298</v>
      </c>
      <c r="B131" s="6">
        <v>2.177718200173951E-2</v>
      </c>
      <c r="C131" s="6">
        <v>122.548982956622</v>
      </c>
      <c r="D131" s="6">
        <f t="shared" ref="D131:D194" si="5">C131+273.15</f>
        <v>395.69898295662199</v>
      </c>
      <c r="J131" s="6"/>
      <c r="M131" s="5"/>
    </row>
    <row r="132" spans="1:13" x14ac:dyDescent="0.25">
      <c r="A132" s="6">
        <v>10.440642522738598</v>
      </c>
      <c r="B132" s="6">
        <v>2.1812834458982688E-2</v>
      </c>
      <c r="C132" s="6">
        <v>122.70963439454999</v>
      </c>
      <c r="D132" s="6">
        <f t="shared" si="5"/>
        <v>395.85963439454997</v>
      </c>
      <c r="J132" s="6"/>
      <c r="M132" s="5"/>
    </row>
    <row r="133" spans="1:13" x14ac:dyDescent="0.25">
      <c r="A133" s="6">
        <v>10.520955157528901</v>
      </c>
      <c r="B133" s="6">
        <v>2.1848877682476918E-2</v>
      </c>
      <c r="C133" s="6">
        <v>122.87031983755099</v>
      </c>
      <c r="D133" s="6">
        <f t="shared" si="5"/>
        <v>396.02031983755097</v>
      </c>
      <c r="J133" s="6"/>
      <c r="M133" s="5"/>
    </row>
    <row r="134" spans="1:13" x14ac:dyDescent="0.25">
      <c r="A134" s="6">
        <v>10.6012677923192</v>
      </c>
      <c r="B134" s="6">
        <v>2.1885392875591693E-2</v>
      </c>
      <c r="C134" s="6">
        <v>123.03098514052</v>
      </c>
      <c r="D134" s="6">
        <f t="shared" si="5"/>
        <v>396.18098514051997</v>
      </c>
      <c r="J134" s="6"/>
      <c r="M134" s="5"/>
    </row>
    <row r="135" spans="1:13" x14ac:dyDescent="0.25">
      <c r="A135" s="6">
        <v>10.6815804271095</v>
      </c>
      <c r="B135" s="6">
        <v>2.1922371935503396E-2</v>
      </c>
      <c r="C135" s="6">
        <v>123.19161410279899</v>
      </c>
      <c r="D135" s="6">
        <f t="shared" si="5"/>
        <v>396.34161410279899</v>
      </c>
      <c r="J135" s="6"/>
      <c r="M135" s="5"/>
    </row>
    <row r="136" spans="1:13" x14ac:dyDescent="0.25">
      <c r="A136" s="6">
        <v>10.7618930618997</v>
      </c>
      <c r="B136" s="6">
        <v>2.1959775475810957E-2</v>
      </c>
      <c r="C136" s="6">
        <v>123.352248395988</v>
      </c>
      <c r="D136" s="6">
        <f t="shared" si="5"/>
        <v>396.50224839598798</v>
      </c>
      <c r="J136" s="6"/>
      <c r="M136" s="5"/>
    </row>
    <row r="137" spans="1:13" x14ac:dyDescent="0.25">
      <c r="A137" s="6">
        <v>10.84220569669</v>
      </c>
      <c r="B137" s="6">
        <v>2.1997557254704741E-2</v>
      </c>
      <c r="C137" s="6">
        <v>123.51281744672301</v>
      </c>
      <c r="D137" s="6">
        <f t="shared" si="5"/>
        <v>396.66281744672301</v>
      </c>
      <c r="J137" s="6"/>
      <c r="M137" s="5"/>
    </row>
    <row r="138" spans="1:13" x14ac:dyDescent="0.25">
      <c r="A138" s="6">
        <v>10.922518331480299</v>
      </c>
      <c r="B138" s="6">
        <v>2.203571728482934E-2</v>
      </c>
      <c r="C138" s="6">
        <v>123.673377891174</v>
      </c>
      <c r="D138" s="6">
        <f t="shared" si="5"/>
        <v>396.823377891174</v>
      </c>
      <c r="J138" s="6"/>
      <c r="M138" s="5"/>
    </row>
    <row r="139" spans="1:13" x14ac:dyDescent="0.25">
      <c r="A139" s="6">
        <v>11.002830966270599</v>
      </c>
      <c r="B139" s="6">
        <v>2.2074210992283672E-2</v>
      </c>
      <c r="C139" s="6">
        <v>123.834036346945</v>
      </c>
      <c r="D139" s="6">
        <f t="shared" si="5"/>
        <v>396.984036346945</v>
      </c>
      <c r="J139" s="6"/>
      <c r="M139" s="5"/>
    </row>
    <row r="140" spans="1:13" x14ac:dyDescent="0.25">
      <c r="A140" s="6">
        <v>11.083143601060899</v>
      </c>
      <c r="B140" s="6">
        <v>2.2113078530935956E-2</v>
      </c>
      <c r="C140" s="6">
        <v>123.994713476621</v>
      </c>
      <c r="D140" s="6">
        <f t="shared" si="5"/>
        <v>397.14471347662095</v>
      </c>
      <c r="J140" s="6"/>
      <c r="M140" s="5"/>
    </row>
    <row r="141" spans="1:13" x14ac:dyDescent="0.25">
      <c r="A141" s="6">
        <v>11.163456235851198</v>
      </c>
      <c r="B141" s="6">
        <v>2.215238689168203E-2</v>
      </c>
      <c r="C141" s="6">
        <v>124.155421635583</v>
      </c>
      <c r="D141" s="6">
        <f t="shared" si="5"/>
        <v>397.305421635583</v>
      </c>
      <c r="J141" s="6"/>
      <c r="M141" s="5"/>
    </row>
    <row r="142" spans="1:13" x14ac:dyDescent="0.25">
      <c r="A142" s="6">
        <v>11.243768870641498</v>
      </c>
      <c r="B142" s="6">
        <v>2.2192215265093098E-2</v>
      </c>
      <c r="C142" s="6">
        <v>124.316207530431</v>
      </c>
      <c r="D142" s="6">
        <f t="shared" si="5"/>
        <v>397.46620753043101</v>
      </c>
      <c r="J142" s="6"/>
      <c r="M142" s="5"/>
    </row>
    <row r="143" spans="1:13" x14ac:dyDescent="0.25">
      <c r="A143" s="6">
        <v>11.324081505431801</v>
      </c>
      <c r="B143" s="6">
        <v>2.2232594735862112E-2</v>
      </c>
      <c r="C143" s="6">
        <v>124.476953483936</v>
      </c>
      <c r="D143" s="6">
        <f t="shared" si="5"/>
        <v>397.62695348393595</v>
      </c>
      <c r="J143" s="6"/>
      <c r="M143" s="5"/>
    </row>
    <row r="144" spans="1:13" x14ac:dyDescent="0.25">
      <c r="A144" s="6">
        <v>11.404394140222101</v>
      </c>
      <c r="B144" s="6">
        <v>2.2273533934777823E-2</v>
      </c>
      <c r="C144" s="6">
        <v>124.63759274945799</v>
      </c>
      <c r="D144" s="6">
        <f t="shared" si="5"/>
        <v>397.78759274945799</v>
      </c>
      <c r="J144" s="6"/>
      <c r="M144" s="5"/>
    </row>
    <row r="145" spans="1:13" x14ac:dyDescent="0.25">
      <c r="A145" s="6">
        <v>11.4847067750124</v>
      </c>
      <c r="B145" s="6">
        <v>2.2315033990114714E-2</v>
      </c>
      <c r="C145" s="6">
        <v>124.798221956699</v>
      </c>
      <c r="D145" s="6">
        <f t="shared" si="5"/>
        <v>397.94822195669894</v>
      </c>
      <c r="J145" s="6"/>
      <c r="M145" s="5"/>
    </row>
    <row r="146" spans="1:13" x14ac:dyDescent="0.25">
      <c r="A146" s="6">
        <v>11.5650194098027</v>
      </c>
      <c r="B146" s="6">
        <v>2.2357056401042023E-2</v>
      </c>
      <c r="C146" s="6">
        <v>124.95882845124299</v>
      </c>
      <c r="D146" s="6">
        <f t="shared" si="5"/>
        <v>398.10882845124297</v>
      </c>
      <c r="J146" s="6"/>
      <c r="M146" s="5"/>
    </row>
    <row r="147" spans="1:13" x14ac:dyDescent="0.25">
      <c r="A147" s="6">
        <v>11.645332044592999</v>
      </c>
      <c r="B147" s="6">
        <v>2.2399561325682459E-2</v>
      </c>
      <c r="C147" s="6">
        <v>125.119389470717</v>
      </c>
      <c r="D147" s="6">
        <f t="shared" si="5"/>
        <v>398.26938947071699</v>
      </c>
      <c r="J147" s="6"/>
      <c r="M147" s="5"/>
    </row>
    <row r="148" spans="1:13" x14ac:dyDescent="0.25">
      <c r="A148" s="6">
        <v>11.725644679383299</v>
      </c>
      <c r="B148" s="6">
        <v>2.2442499873875053E-2</v>
      </c>
      <c r="C148" s="6">
        <v>125.27996003448401</v>
      </c>
      <c r="D148" s="6">
        <f t="shared" si="5"/>
        <v>398.429960034484</v>
      </c>
      <c r="J148" s="6"/>
      <c r="M148" s="5"/>
    </row>
    <row r="149" spans="1:13" x14ac:dyDescent="0.25">
      <c r="A149" s="6">
        <v>11.805957314173599</v>
      </c>
      <c r="B149" s="6">
        <v>2.2485877568586755E-2</v>
      </c>
      <c r="C149" s="6">
        <v>125.440617876959</v>
      </c>
      <c r="D149" s="6">
        <f t="shared" si="5"/>
        <v>398.59061787695896</v>
      </c>
      <c r="J149" s="6"/>
      <c r="M149" s="5"/>
    </row>
    <row r="150" spans="1:13" x14ac:dyDescent="0.25">
      <c r="A150" s="6">
        <v>11.886269948963898</v>
      </c>
      <c r="B150" s="6">
        <v>2.252972183368122E-2</v>
      </c>
      <c r="C150" s="6">
        <v>125.601188300408</v>
      </c>
      <c r="D150" s="6">
        <f t="shared" si="5"/>
        <v>398.75118830040799</v>
      </c>
      <c r="J150" s="6"/>
      <c r="M150" s="5"/>
    </row>
    <row r="151" spans="1:13" x14ac:dyDescent="0.25">
      <c r="A151" s="6">
        <v>11.966582583754198</v>
      </c>
      <c r="B151" s="6">
        <v>2.25739909585735E-2</v>
      </c>
      <c r="C151" s="6">
        <v>125.761839023961</v>
      </c>
      <c r="D151" s="6">
        <f t="shared" si="5"/>
        <v>398.91183902396097</v>
      </c>
      <c r="J151" s="6"/>
      <c r="M151" s="5"/>
    </row>
    <row r="152" spans="1:13" x14ac:dyDescent="0.25">
      <c r="A152" s="6">
        <v>12.046895218544501</v>
      </c>
      <c r="B152" s="6">
        <v>2.2618757106535534E-2</v>
      </c>
      <c r="C152" s="6">
        <v>125.92247232480599</v>
      </c>
      <c r="D152" s="6">
        <f t="shared" si="5"/>
        <v>399.07247232480597</v>
      </c>
      <c r="J152" s="6"/>
      <c r="M152" s="5"/>
    </row>
    <row r="153" spans="1:13" x14ac:dyDescent="0.25">
      <c r="A153" s="6">
        <v>12.1272078533348</v>
      </c>
      <c r="B153" s="6">
        <v>2.2663959840344864E-2</v>
      </c>
      <c r="C153" s="6">
        <v>126.083145625976</v>
      </c>
      <c r="D153" s="6">
        <f t="shared" si="5"/>
        <v>399.23314562597596</v>
      </c>
      <c r="J153" s="6"/>
      <c r="M153" s="5"/>
    </row>
    <row r="154" spans="1:13" x14ac:dyDescent="0.25">
      <c r="A154" s="6">
        <v>12.2075204881251</v>
      </c>
      <c r="B154" s="6">
        <v>2.2709620685136829E-2</v>
      </c>
      <c r="C154" s="6">
        <v>126.24379124623</v>
      </c>
      <c r="D154" s="6">
        <f t="shared" si="5"/>
        <v>399.39379124622997</v>
      </c>
      <c r="J154" s="6"/>
      <c r="M154" s="5"/>
    </row>
    <row r="155" spans="1:13" x14ac:dyDescent="0.25">
      <c r="A155" s="6">
        <v>12.2878331229154</v>
      </c>
      <c r="B155" s="6">
        <v>2.2755732540245741E-2</v>
      </c>
      <c r="C155" s="6">
        <v>126.404460427552</v>
      </c>
      <c r="D155" s="6">
        <f t="shared" si="5"/>
        <v>399.55446042755199</v>
      </c>
      <c r="J155" s="6"/>
      <c r="M155" s="5"/>
    </row>
    <row r="156" spans="1:13" x14ac:dyDescent="0.25">
      <c r="A156" s="6">
        <v>12.368145757705699</v>
      </c>
      <c r="B156" s="6">
        <v>2.2802253760658638E-2</v>
      </c>
      <c r="C156" s="6">
        <v>126.56511170519801</v>
      </c>
      <c r="D156" s="6">
        <f t="shared" si="5"/>
        <v>399.71511170519796</v>
      </c>
      <c r="J156" s="6"/>
      <c r="M156" s="5"/>
    </row>
    <row r="157" spans="1:13" x14ac:dyDescent="0.25">
      <c r="A157" s="6">
        <v>12.448458392495999</v>
      </c>
      <c r="B157" s="6">
        <v>2.2849232536509317E-2</v>
      </c>
      <c r="C157" s="6">
        <v>126.725704849724</v>
      </c>
      <c r="D157" s="6">
        <f t="shared" si="5"/>
        <v>399.875704849724</v>
      </c>
      <c r="J157" s="6"/>
      <c r="M157" s="5"/>
    </row>
    <row r="158" spans="1:13" x14ac:dyDescent="0.25">
      <c r="A158" s="6">
        <v>12.528771027286298</v>
      </c>
      <c r="B158" s="6">
        <v>2.2896729260873248E-2</v>
      </c>
      <c r="C158" s="6">
        <v>126.886429439758</v>
      </c>
      <c r="D158" s="6">
        <f t="shared" si="5"/>
        <v>400.03642943975797</v>
      </c>
      <c r="J158" s="6"/>
      <c r="M158" s="5"/>
    </row>
    <row r="159" spans="1:13" x14ac:dyDescent="0.25">
      <c r="A159" s="6">
        <v>12.609083662076598</v>
      </c>
      <c r="B159" s="6">
        <v>2.2944834793336037E-2</v>
      </c>
      <c r="C159" s="6">
        <v>127.047142884447</v>
      </c>
      <c r="D159" s="6">
        <f t="shared" si="5"/>
        <v>400.19714288444698</v>
      </c>
      <c r="J159" s="6"/>
      <c r="M159" s="5"/>
    </row>
    <row r="160" spans="1:13" x14ac:dyDescent="0.25">
      <c r="A160" s="6">
        <v>12.689396296866898</v>
      </c>
      <c r="B160" s="6">
        <v>2.2993612732189542E-2</v>
      </c>
      <c r="C160" s="6">
        <v>127.20787230696099</v>
      </c>
      <c r="D160" s="6">
        <f t="shared" si="5"/>
        <v>400.35787230696099</v>
      </c>
      <c r="J160" s="6"/>
      <c r="M160" s="5"/>
    </row>
    <row r="161" spans="1:13" x14ac:dyDescent="0.25">
      <c r="A161" s="6">
        <v>12.769708931657098</v>
      </c>
      <c r="B161" s="6">
        <v>2.3043156066073805E-2</v>
      </c>
      <c r="C161" s="6">
        <v>127.36865479571701</v>
      </c>
      <c r="D161" s="6">
        <f t="shared" si="5"/>
        <v>400.518654795717</v>
      </c>
      <c r="J161" s="6"/>
      <c r="M161" s="5"/>
    </row>
    <row r="162" spans="1:13" x14ac:dyDescent="0.25">
      <c r="A162" s="6">
        <v>12.850021566447401</v>
      </c>
      <c r="B162" s="6">
        <v>2.3093561234140362E-2</v>
      </c>
      <c r="C162" s="6">
        <v>127.529312190352</v>
      </c>
      <c r="D162" s="6">
        <f t="shared" si="5"/>
        <v>400.67931219035199</v>
      </c>
      <c r="J162" s="6"/>
      <c r="M162" s="5"/>
    </row>
    <row r="163" spans="1:13" x14ac:dyDescent="0.25">
      <c r="A163" s="6">
        <v>12.9303342012377</v>
      </c>
      <c r="B163" s="6">
        <v>2.3144759152261326E-2</v>
      </c>
      <c r="C163" s="6">
        <v>127.68993673272399</v>
      </c>
      <c r="D163" s="6">
        <f t="shared" si="5"/>
        <v>400.83993673272397</v>
      </c>
      <c r="J163" s="6"/>
      <c r="M163" s="5"/>
    </row>
    <row r="164" spans="1:13" x14ac:dyDescent="0.25">
      <c r="A164" s="6">
        <v>13.010646836028</v>
      </c>
      <c r="B164" s="6">
        <v>2.3196669597342696E-2</v>
      </c>
      <c r="C164" s="6">
        <v>127.850596920592</v>
      </c>
      <c r="D164" s="6">
        <f t="shared" si="5"/>
        <v>401.00059692059199</v>
      </c>
      <c r="J164" s="6"/>
      <c r="M164" s="5"/>
    </row>
    <row r="165" spans="1:13" x14ac:dyDescent="0.25">
      <c r="A165" s="6">
        <v>13.0909594708183</v>
      </c>
      <c r="B165" s="6">
        <v>2.3249253858144567E-2</v>
      </c>
      <c r="C165" s="6">
        <v>128.01116828199599</v>
      </c>
      <c r="D165" s="6">
        <f t="shared" si="5"/>
        <v>401.16116828199597</v>
      </c>
      <c r="J165" s="6"/>
      <c r="M165" s="5"/>
    </row>
    <row r="166" spans="1:13" x14ac:dyDescent="0.25">
      <c r="A166" s="6">
        <v>13.171272105608599</v>
      </c>
      <c r="B166" s="6">
        <v>2.3302454473674065E-2</v>
      </c>
      <c r="C166" s="6">
        <v>128.17180530462201</v>
      </c>
      <c r="D166" s="6">
        <f t="shared" si="5"/>
        <v>401.32180530462199</v>
      </c>
      <c r="J166" s="6"/>
      <c r="M166" s="5"/>
    </row>
    <row r="167" spans="1:13" x14ac:dyDescent="0.25">
      <c r="A167" s="6">
        <v>13.251584740398899</v>
      </c>
      <c r="B167" s="6">
        <v>2.3356236521364364E-2</v>
      </c>
      <c r="C167" s="6">
        <v>128.33241451167601</v>
      </c>
      <c r="D167" s="6">
        <f t="shared" si="5"/>
        <v>401.48241451167598</v>
      </c>
      <c r="J167" s="6"/>
      <c r="M167" s="5"/>
    </row>
    <row r="168" spans="1:13" x14ac:dyDescent="0.25">
      <c r="A168" s="6">
        <v>13.331897375189198</v>
      </c>
      <c r="B168" s="6">
        <v>2.3410639604466901E-2</v>
      </c>
      <c r="C168" s="6">
        <v>128.49300373982399</v>
      </c>
      <c r="D168" s="6">
        <f t="shared" si="5"/>
        <v>401.64300373982394</v>
      </c>
      <c r="J168" s="6"/>
      <c r="M168" s="5"/>
    </row>
    <row r="169" spans="1:13" x14ac:dyDescent="0.25">
      <c r="A169" s="6">
        <v>13.412210009979498</v>
      </c>
      <c r="B169" s="6">
        <v>2.3465691373377597E-2</v>
      </c>
      <c r="C169" s="6">
        <v>128.65352155707001</v>
      </c>
      <c r="D169" s="6">
        <f t="shared" si="5"/>
        <v>401.80352155706998</v>
      </c>
      <c r="J169" s="6"/>
      <c r="M169" s="5"/>
    </row>
    <row r="170" spans="1:13" x14ac:dyDescent="0.25">
      <c r="A170" s="6">
        <v>13.492522644769798</v>
      </c>
      <c r="B170" s="6">
        <v>2.3521390816990582E-2</v>
      </c>
      <c r="C170" s="6">
        <v>128.81403448920901</v>
      </c>
      <c r="D170" s="6">
        <f t="shared" si="5"/>
        <v>401.96403448920898</v>
      </c>
      <c r="J170" s="6"/>
      <c r="M170" s="5"/>
    </row>
    <row r="171" spans="1:13" x14ac:dyDescent="0.25">
      <c r="A171" s="6">
        <v>13.572835279560101</v>
      </c>
      <c r="B171" s="6">
        <v>2.3577710985631821E-2</v>
      </c>
      <c r="C171" s="6">
        <v>128.97458270393301</v>
      </c>
      <c r="D171" s="6">
        <f t="shared" si="5"/>
        <v>402.12458270393302</v>
      </c>
      <c r="J171" s="6"/>
      <c r="M171" s="5"/>
    </row>
    <row r="172" spans="1:13" x14ac:dyDescent="0.25">
      <c r="A172" s="6">
        <v>13.6531479143504</v>
      </c>
      <c r="B172" s="6">
        <v>2.3634608883382303E-2</v>
      </c>
      <c r="C172" s="6">
        <v>129.13513569214601</v>
      </c>
      <c r="D172" s="6">
        <f t="shared" si="5"/>
        <v>402.28513569214601</v>
      </c>
      <c r="J172" s="6"/>
      <c r="M172" s="5"/>
    </row>
    <row r="173" spans="1:13" x14ac:dyDescent="0.25">
      <c r="A173" s="6">
        <v>13.7334605491407</v>
      </c>
      <c r="B173" s="6">
        <v>2.3692012473220444E-2</v>
      </c>
      <c r="C173" s="6">
        <v>129.295883789838</v>
      </c>
      <c r="D173" s="6">
        <f t="shared" si="5"/>
        <v>402.44588378983798</v>
      </c>
      <c r="J173" s="6"/>
      <c r="M173" s="5"/>
    </row>
    <row r="174" spans="1:13" x14ac:dyDescent="0.25">
      <c r="A174" s="6">
        <v>13.813773183931</v>
      </c>
      <c r="B174" s="6">
        <v>2.3750017763452803E-2</v>
      </c>
      <c r="C174" s="6">
        <v>129.45653083891099</v>
      </c>
      <c r="D174" s="6">
        <f t="shared" si="5"/>
        <v>402.606530838911</v>
      </c>
      <c r="J174" s="6"/>
      <c r="M174" s="5"/>
    </row>
    <row r="175" spans="1:13" x14ac:dyDescent="0.25">
      <c r="A175" s="6">
        <v>13.894085818721299</v>
      </c>
      <c r="B175" s="6">
        <v>2.3808667834558237E-2</v>
      </c>
      <c r="C175" s="6">
        <v>129.61722816811201</v>
      </c>
      <c r="D175" s="6">
        <f t="shared" si="5"/>
        <v>402.76722816811196</v>
      </c>
      <c r="J175" s="6"/>
      <c r="M175" s="5"/>
    </row>
    <row r="176" spans="1:13" x14ac:dyDescent="0.25">
      <c r="A176" s="6">
        <v>13.974398453511599</v>
      </c>
      <c r="B176" s="6">
        <v>2.3868049514173206E-2</v>
      </c>
      <c r="C176" s="6">
        <v>129.777886524764</v>
      </c>
      <c r="D176" s="6">
        <f t="shared" si="5"/>
        <v>402.92788652476395</v>
      </c>
      <c r="J176" s="6"/>
      <c r="M176" s="5"/>
    </row>
    <row r="177" spans="1:13" x14ac:dyDescent="0.25">
      <c r="A177" s="6">
        <v>14.054711088301898</v>
      </c>
      <c r="B177" s="6">
        <v>2.3928346544215075E-2</v>
      </c>
      <c r="C177" s="6">
        <v>129.938375262867</v>
      </c>
      <c r="D177" s="6">
        <f t="shared" si="5"/>
        <v>403.08837526286698</v>
      </c>
      <c r="J177" s="6"/>
      <c r="M177" s="5"/>
    </row>
    <row r="178" spans="1:13" x14ac:dyDescent="0.25">
      <c r="A178" s="6">
        <v>14.135023723092198</v>
      </c>
      <c r="B178" s="6">
        <v>2.3989527065652237E-2</v>
      </c>
      <c r="C178" s="6">
        <v>130.09889381114701</v>
      </c>
      <c r="D178" s="6">
        <f t="shared" si="5"/>
        <v>403.24889381114701</v>
      </c>
      <c r="J178" s="6"/>
      <c r="M178" s="5"/>
    </row>
    <row r="179" spans="1:13" x14ac:dyDescent="0.25">
      <c r="A179" s="6">
        <v>14.215336357882498</v>
      </c>
      <c r="B179" s="6">
        <v>2.4051597918785965E-2</v>
      </c>
      <c r="C179" s="6">
        <v>130.259368223438</v>
      </c>
      <c r="D179" s="6">
        <f t="shared" si="5"/>
        <v>403.40936822343798</v>
      </c>
      <c r="J179" s="6"/>
      <c r="M179" s="5"/>
    </row>
    <row r="180" spans="1:13" x14ac:dyDescent="0.25">
      <c r="A180" s="6">
        <v>14.295648992672801</v>
      </c>
      <c r="B180" s="6">
        <v>2.4114630457142797E-2</v>
      </c>
      <c r="C180" s="6">
        <v>130.41981632678201</v>
      </c>
      <c r="D180" s="6">
        <f t="shared" si="5"/>
        <v>403.56981632678196</v>
      </c>
      <c r="J180" s="6"/>
      <c r="M180" s="5"/>
    </row>
    <row r="181" spans="1:13" x14ac:dyDescent="0.25">
      <c r="A181" s="6">
        <v>14.3759616274631</v>
      </c>
      <c r="B181" s="6">
        <v>2.4178645699790877E-2</v>
      </c>
      <c r="C181" s="6">
        <v>130.58020001169501</v>
      </c>
      <c r="D181" s="6">
        <f t="shared" si="5"/>
        <v>403.73020001169499</v>
      </c>
      <c r="J181" s="6"/>
      <c r="M181" s="5"/>
    </row>
    <row r="182" spans="1:13" x14ac:dyDescent="0.25">
      <c r="A182" s="6">
        <v>14.4562742622534</v>
      </c>
      <c r="B182" s="6">
        <v>2.424376950329141E-2</v>
      </c>
      <c r="C182" s="6">
        <v>130.74047993694501</v>
      </c>
      <c r="D182" s="6">
        <f t="shared" si="5"/>
        <v>403.89047993694498</v>
      </c>
      <c r="J182" s="6"/>
      <c r="M182" s="5"/>
    </row>
    <row r="183" spans="1:13" x14ac:dyDescent="0.25">
      <c r="A183" s="6">
        <v>14.5365868970437</v>
      </c>
      <c r="B183" s="6">
        <v>2.4309933861800696E-2</v>
      </c>
      <c r="C183" s="6">
        <v>130.900817471023</v>
      </c>
      <c r="D183" s="6">
        <f t="shared" si="5"/>
        <v>404.05081747102298</v>
      </c>
      <c r="J183" s="6"/>
      <c r="M183" s="5"/>
    </row>
    <row r="184" spans="1:13" x14ac:dyDescent="0.25">
      <c r="A184" s="6">
        <v>14.616899531833999</v>
      </c>
      <c r="B184" s="6">
        <v>2.4377073705847015E-2</v>
      </c>
      <c r="C184" s="6">
        <v>131.06123566846099</v>
      </c>
      <c r="D184" s="6">
        <f t="shared" si="5"/>
        <v>404.21123566846097</v>
      </c>
      <c r="J184" s="6"/>
      <c r="M184" s="5"/>
    </row>
    <row r="185" spans="1:13" x14ac:dyDescent="0.25">
      <c r="A185" s="6">
        <v>14.697212166624299</v>
      </c>
      <c r="B185" s="6">
        <v>2.4445295303765557E-2</v>
      </c>
      <c r="C185" s="6">
        <v>131.221559468744</v>
      </c>
      <c r="D185" s="6">
        <f t="shared" si="5"/>
        <v>404.37155946874395</v>
      </c>
      <c r="J185" s="6"/>
      <c r="M185" s="5"/>
    </row>
    <row r="186" spans="1:13" x14ac:dyDescent="0.25">
      <c r="A186" s="6">
        <v>14.777524801414499</v>
      </c>
      <c r="B186" s="6">
        <v>2.4514583075327064E-2</v>
      </c>
      <c r="C186" s="6">
        <v>131.38197155616899</v>
      </c>
      <c r="D186" s="6">
        <f t="shared" si="5"/>
        <v>404.53197155616897</v>
      </c>
      <c r="J186" s="6"/>
      <c r="M186" s="5"/>
    </row>
    <row r="187" spans="1:13" x14ac:dyDescent="0.25">
      <c r="A187" s="6">
        <v>14.857837436204798</v>
      </c>
      <c r="B187" s="6">
        <v>2.4585095016333079E-2</v>
      </c>
      <c r="C187" s="6">
        <v>131.54230770026501</v>
      </c>
      <c r="D187" s="6">
        <f t="shared" si="5"/>
        <v>404.69230770026502</v>
      </c>
      <c r="J187" s="6"/>
      <c r="M187" s="5"/>
    </row>
    <row r="188" spans="1:13" x14ac:dyDescent="0.25">
      <c r="A188" s="6">
        <v>14.938150070995098</v>
      </c>
      <c r="B188" s="6">
        <v>2.4656920099282942E-2</v>
      </c>
      <c r="C188" s="6">
        <v>131.70265948785701</v>
      </c>
      <c r="D188" s="6">
        <f t="shared" si="5"/>
        <v>404.85265948785695</v>
      </c>
      <c r="J188" s="6"/>
      <c r="M188" s="5"/>
    </row>
    <row r="189" spans="1:13" x14ac:dyDescent="0.25">
      <c r="A189" s="6">
        <v>15.018462705785398</v>
      </c>
      <c r="B189" s="6">
        <v>2.4729941704258501E-2</v>
      </c>
      <c r="C189" s="6">
        <v>131.86311432416699</v>
      </c>
      <c r="D189" s="6">
        <f t="shared" si="5"/>
        <v>405.01311432416696</v>
      </c>
      <c r="J189" s="6"/>
      <c r="M189" s="5"/>
    </row>
    <row r="190" spans="1:13" x14ac:dyDescent="0.25">
      <c r="A190" s="6">
        <v>15.098775340575701</v>
      </c>
      <c r="B190" s="6">
        <v>2.4804062036699034E-2</v>
      </c>
      <c r="C190" s="6">
        <v>132.02373751778401</v>
      </c>
      <c r="D190" s="6">
        <f t="shared" si="5"/>
        <v>405.17373751778399</v>
      </c>
      <c r="J190" s="6"/>
      <c r="M190" s="5"/>
    </row>
    <row r="191" spans="1:13" x14ac:dyDescent="0.25">
      <c r="A191" s="6">
        <v>15.179087975366</v>
      </c>
      <c r="B191" s="6">
        <v>2.4879150426746498E-2</v>
      </c>
      <c r="C191" s="6">
        <v>132.184459839955</v>
      </c>
      <c r="D191" s="6">
        <f t="shared" si="5"/>
        <v>405.334459839955</v>
      </c>
      <c r="J191" s="6"/>
      <c r="M191" s="5"/>
    </row>
    <row r="192" spans="1:13" x14ac:dyDescent="0.25">
      <c r="A192" s="6">
        <v>15.2594006101563</v>
      </c>
      <c r="B192" s="6">
        <v>2.4954996278210299E-2</v>
      </c>
      <c r="C192" s="6">
        <v>132.34539029755001</v>
      </c>
      <c r="D192" s="6">
        <f t="shared" si="5"/>
        <v>405.49539029754999</v>
      </c>
      <c r="J192" s="6"/>
      <c r="M192" s="5"/>
    </row>
    <row r="193" spans="1:13" x14ac:dyDescent="0.25">
      <c r="A193" s="6">
        <v>15.3397132449466</v>
      </c>
      <c r="B193" s="6">
        <v>2.5031649902606146E-2</v>
      </c>
      <c r="C193" s="6">
        <v>132.506296598219</v>
      </c>
      <c r="D193" s="6">
        <f t="shared" si="5"/>
        <v>405.656296598219</v>
      </c>
      <c r="J193" s="6"/>
      <c r="M193" s="5"/>
    </row>
    <row r="194" spans="1:13" x14ac:dyDescent="0.25">
      <c r="A194" s="6">
        <v>15.420025879736899</v>
      </c>
      <c r="B194" s="6">
        <v>2.5109032361846886E-2</v>
      </c>
      <c r="C194" s="6">
        <v>132.66726716549499</v>
      </c>
      <c r="D194" s="6">
        <f t="shared" si="5"/>
        <v>405.81726716549497</v>
      </c>
      <c r="J194" s="6"/>
      <c r="M194" s="5"/>
    </row>
    <row r="195" spans="1:13" x14ac:dyDescent="0.25">
      <c r="A195" s="6">
        <v>15.500338514527199</v>
      </c>
      <c r="B195" s="6">
        <v>2.5187169580662847E-2</v>
      </c>
      <c r="C195" s="6">
        <v>132.828191669631</v>
      </c>
      <c r="D195" s="6">
        <f t="shared" ref="D195:D258" si="6">C195+273.15</f>
        <v>405.97819166963097</v>
      </c>
      <c r="J195" s="6"/>
      <c r="M195" s="5"/>
    </row>
    <row r="196" spans="1:13" x14ac:dyDescent="0.25">
      <c r="A196" s="6">
        <v>15.580651149317498</v>
      </c>
      <c r="B196" s="6">
        <v>2.5266067829308833E-2</v>
      </c>
      <c r="C196" s="6">
        <v>132.98906600572801</v>
      </c>
      <c r="D196" s="6">
        <f t="shared" si="6"/>
        <v>406.13906600572795</v>
      </c>
      <c r="J196" s="6"/>
      <c r="M196" s="5"/>
    </row>
    <row r="197" spans="1:13" x14ac:dyDescent="0.25">
      <c r="A197" s="6">
        <v>15.660963784107798</v>
      </c>
      <c r="B197" s="6">
        <v>2.5345653636907384E-2</v>
      </c>
      <c r="C197" s="6">
        <v>133.149981980636</v>
      </c>
      <c r="D197" s="6">
        <f t="shared" si="6"/>
        <v>406.29998198063595</v>
      </c>
      <c r="J197" s="6"/>
      <c r="M197" s="5"/>
    </row>
    <row r="198" spans="1:13" x14ac:dyDescent="0.25">
      <c r="A198" s="6">
        <v>15.741276418898098</v>
      </c>
      <c r="B198" s="6">
        <v>2.542598924739569E-2</v>
      </c>
      <c r="C198" s="6">
        <v>133.31080803180299</v>
      </c>
      <c r="D198" s="6">
        <f t="shared" si="6"/>
        <v>406.46080803180297</v>
      </c>
      <c r="J198" s="6"/>
      <c r="M198" s="5"/>
    </row>
    <row r="199" spans="1:13" x14ac:dyDescent="0.25">
      <c r="A199" s="6">
        <v>15.821589053688401</v>
      </c>
      <c r="B199" s="6">
        <v>2.550707745384977E-2</v>
      </c>
      <c r="C199" s="6">
        <v>133.471747390904</v>
      </c>
      <c r="D199" s="6">
        <f t="shared" si="6"/>
        <v>406.62174739090398</v>
      </c>
      <c r="J199" s="6"/>
      <c r="M199" s="5"/>
    </row>
    <row r="200" spans="1:13" x14ac:dyDescent="0.25">
      <c r="A200" s="6">
        <v>15.9019016884787</v>
      </c>
      <c r="B200" s="6">
        <v>2.5588965472109551E-2</v>
      </c>
      <c r="C200" s="6">
        <v>133.63259809802801</v>
      </c>
      <c r="D200" s="6">
        <f t="shared" si="6"/>
        <v>406.78259809802796</v>
      </c>
      <c r="J200" s="6"/>
      <c r="M200" s="5"/>
    </row>
    <row r="201" spans="1:13" x14ac:dyDescent="0.25">
      <c r="A201" s="6">
        <v>15.982214323269</v>
      </c>
      <c r="B201" s="6">
        <v>2.5671628802263008E-2</v>
      </c>
      <c r="C201" s="6">
        <v>133.793519214898</v>
      </c>
      <c r="D201" s="6">
        <f t="shared" si="6"/>
        <v>406.94351921489795</v>
      </c>
      <c r="J201" s="6"/>
      <c r="M201" s="5"/>
    </row>
    <row r="202" spans="1:13" x14ac:dyDescent="0.25">
      <c r="A202" s="6">
        <v>16.062526958059301</v>
      </c>
      <c r="B202" s="6">
        <v>2.5755139246546811E-2</v>
      </c>
      <c r="C202" s="6">
        <v>133.95439959907799</v>
      </c>
      <c r="D202" s="6">
        <f t="shared" si="6"/>
        <v>407.10439959907796</v>
      </c>
      <c r="J202" s="6"/>
      <c r="M202" s="5"/>
    </row>
    <row r="203" spans="1:13" x14ac:dyDescent="0.25">
      <c r="A203" s="6">
        <v>16.142839592849597</v>
      </c>
      <c r="B203" s="6">
        <v>2.5839545889339302E-2</v>
      </c>
      <c r="C203" s="6">
        <v>134.11512124382099</v>
      </c>
      <c r="D203" s="6">
        <f t="shared" si="6"/>
        <v>407.265121243821</v>
      </c>
      <c r="J203" s="6"/>
      <c r="M203" s="5"/>
    </row>
    <row r="204" spans="1:13" x14ac:dyDescent="0.25">
      <c r="A204" s="6">
        <v>16.223152227639901</v>
      </c>
      <c r="B204" s="6">
        <v>2.5924831960890689E-2</v>
      </c>
      <c r="C204" s="6">
        <v>134.27584662235199</v>
      </c>
      <c r="D204" s="6">
        <f t="shared" si="6"/>
        <v>407.42584662235197</v>
      </c>
      <c r="J204" s="6"/>
      <c r="M204" s="5"/>
    </row>
    <row r="205" spans="1:13" x14ac:dyDescent="0.25">
      <c r="A205" s="6">
        <v>16.303464862430197</v>
      </c>
      <c r="B205" s="6">
        <v>2.6010951596000122E-2</v>
      </c>
      <c r="C205" s="6">
        <v>134.43657734644799</v>
      </c>
      <c r="D205" s="6">
        <f t="shared" si="6"/>
        <v>407.58657734644794</v>
      </c>
      <c r="J205" s="6"/>
      <c r="M205" s="5"/>
    </row>
    <row r="206" spans="1:13" x14ac:dyDescent="0.25">
      <c r="A206" s="6">
        <v>16.3837774972205</v>
      </c>
      <c r="B206" s="6">
        <v>2.6097954559599502E-2</v>
      </c>
      <c r="C206" s="6">
        <v>134.597282473532</v>
      </c>
      <c r="D206" s="6">
        <f t="shared" si="6"/>
        <v>407.74728247353198</v>
      </c>
      <c r="J206" s="6"/>
      <c r="M206" s="5"/>
    </row>
    <row r="207" spans="1:13" x14ac:dyDescent="0.25">
      <c r="A207" s="6">
        <v>16.464090132010796</v>
      </c>
      <c r="B207" s="6">
        <v>2.6185786355932036E-2</v>
      </c>
      <c r="C207" s="6">
        <v>134.75806105529199</v>
      </c>
      <c r="D207" s="6">
        <f t="shared" si="6"/>
        <v>407.90806105529197</v>
      </c>
      <c r="J207" s="6"/>
      <c r="M207" s="5"/>
    </row>
    <row r="208" spans="1:13" x14ac:dyDescent="0.25">
      <c r="A208" s="6">
        <v>16.544402766801099</v>
      </c>
      <c r="B208" s="6">
        <v>2.6274489695160608E-2</v>
      </c>
      <c r="C208" s="6">
        <v>134.91885498140499</v>
      </c>
      <c r="D208" s="6">
        <f t="shared" si="6"/>
        <v>408.06885498140497</v>
      </c>
      <c r="J208" s="6"/>
      <c r="M208" s="5"/>
    </row>
    <row r="209" spans="1:13" x14ac:dyDescent="0.25">
      <c r="A209" s="6">
        <v>16.624715401591402</v>
      </c>
      <c r="B209" s="6">
        <v>2.6364225236035047E-2</v>
      </c>
      <c r="C209" s="6">
        <v>135.07952469046</v>
      </c>
      <c r="D209" s="6">
        <f t="shared" si="6"/>
        <v>408.22952469045998</v>
      </c>
      <c r="J209" s="6"/>
      <c r="M209" s="5"/>
    </row>
    <row r="210" spans="1:13" x14ac:dyDescent="0.25">
      <c r="A210" s="6">
        <v>16.705028036381698</v>
      </c>
      <c r="B210" s="6">
        <v>2.6455017922177953E-2</v>
      </c>
      <c r="C210" s="6">
        <v>135.24030385040899</v>
      </c>
      <c r="D210" s="6">
        <f t="shared" si="6"/>
        <v>408.39030385040894</v>
      </c>
      <c r="J210" s="6"/>
      <c r="M210" s="5"/>
    </row>
    <row r="211" spans="1:13" x14ac:dyDescent="0.25">
      <c r="A211" s="6">
        <v>16.785340671172001</v>
      </c>
      <c r="B211" s="6">
        <v>2.6546924309216756E-2</v>
      </c>
      <c r="C211" s="6">
        <v>135.401009433421</v>
      </c>
      <c r="D211" s="6">
        <f t="shared" si="6"/>
        <v>408.55100943342097</v>
      </c>
      <c r="J211" s="6"/>
      <c r="M211" s="5"/>
    </row>
    <row r="212" spans="1:13" x14ac:dyDescent="0.25">
      <c r="A212" s="6">
        <v>16.865653305962198</v>
      </c>
      <c r="B212" s="6">
        <v>2.6640024081447316E-2</v>
      </c>
      <c r="C212" s="6">
        <v>135.56165604598601</v>
      </c>
      <c r="D212" s="6">
        <f t="shared" si="6"/>
        <v>408.71165604598599</v>
      </c>
      <c r="J212" s="6"/>
      <c r="M212" s="5"/>
    </row>
    <row r="213" spans="1:13" x14ac:dyDescent="0.25">
      <c r="A213" s="6">
        <v>16.945965940752501</v>
      </c>
      <c r="B213" s="6">
        <v>2.6734263351897956E-2</v>
      </c>
      <c r="C213" s="6">
        <v>135.722377690732</v>
      </c>
      <c r="D213" s="6">
        <f t="shared" si="6"/>
        <v>408.87237769073198</v>
      </c>
      <c r="J213" s="6"/>
      <c r="M213" s="5"/>
    </row>
    <row r="214" spans="1:13" x14ac:dyDescent="0.25">
      <c r="A214" s="6">
        <v>17.026278575542797</v>
      </c>
      <c r="B214" s="6">
        <v>2.6829655182101283E-2</v>
      </c>
      <c r="C214" s="6">
        <v>135.88306039932201</v>
      </c>
      <c r="D214" s="6">
        <f t="shared" si="6"/>
        <v>409.03306039932198</v>
      </c>
      <c r="J214" s="6"/>
      <c r="M214" s="5"/>
    </row>
    <row r="215" spans="1:13" x14ac:dyDescent="0.25">
      <c r="A215" s="6">
        <v>17.1065912103331</v>
      </c>
      <c r="B215" s="6">
        <v>2.692617406553989E-2</v>
      </c>
      <c r="C215" s="6">
        <v>136.04375715265101</v>
      </c>
      <c r="D215" s="6">
        <f t="shared" si="6"/>
        <v>409.19375715265096</v>
      </c>
      <c r="J215" s="6"/>
      <c r="M215" s="5"/>
    </row>
    <row r="216" spans="1:13" x14ac:dyDescent="0.25">
      <c r="A216" s="6">
        <v>17.186903845123396</v>
      </c>
      <c r="B216" s="6">
        <v>2.7023853453919659E-2</v>
      </c>
      <c r="C216" s="6">
        <v>136.204396781665</v>
      </c>
      <c r="D216" s="6">
        <f t="shared" si="6"/>
        <v>409.35439678166495</v>
      </c>
      <c r="J216" s="6"/>
      <c r="M216" s="5"/>
    </row>
    <row r="217" spans="1:13" x14ac:dyDescent="0.25">
      <c r="A217" s="6">
        <v>17.267216479913699</v>
      </c>
      <c r="B217" s="6">
        <v>2.7122661214985383E-2</v>
      </c>
      <c r="C217" s="6">
        <v>136.36508091043399</v>
      </c>
      <c r="D217" s="6">
        <f t="shared" si="6"/>
        <v>409.51508091043399</v>
      </c>
      <c r="J217" s="6"/>
      <c r="M217" s="5"/>
    </row>
    <row r="218" spans="1:13" x14ac:dyDescent="0.25">
      <c r="A218" s="6">
        <v>17.347529114704002</v>
      </c>
      <c r="B218" s="6">
        <v>2.7222594754179513E-2</v>
      </c>
      <c r="C218" s="6">
        <v>136.52576239885801</v>
      </c>
      <c r="D218" s="6">
        <f t="shared" si="6"/>
        <v>409.67576239885796</v>
      </c>
      <c r="J218" s="6"/>
      <c r="M218" s="5"/>
    </row>
    <row r="219" spans="1:13" x14ac:dyDescent="0.25">
      <c r="A219" s="6">
        <v>17.427841749494299</v>
      </c>
      <c r="B219" s="6">
        <v>2.7323664698531407E-2</v>
      </c>
      <c r="C219" s="6">
        <v>136.68644021643101</v>
      </c>
      <c r="D219" s="6">
        <f t="shared" si="6"/>
        <v>409.83644021643101</v>
      </c>
      <c r="J219" s="6"/>
      <c r="M219" s="5"/>
    </row>
    <row r="220" spans="1:13" x14ac:dyDescent="0.25">
      <c r="A220" s="6">
        <v>17.508154384284602</v>
      </c>
      <c r="B220" s="6">
        <v>2.7425887590945181E-2</v>
      </c>
      <c r="C220" s="6">
        <v>136.847084906861</v>
      </c>
      <c r="D220" s="6">
        <f t="shared" si="6"/>
        <v>409.99708490686101</v>
      </c>
      <c r="J220" s="6"/>
      <c r="M220" s="5"/>
    </row>
    <row r="221" spans="1:13" x14ac:dyDescent="0.25">
      <c r="A221" s="6">
        <v>17.588467019074898</v>
      </c>
      <c r="B221" s="6">
        <v>2.7529262781806087E-2</v>
      </c>
      <c r="C221" s="6">
        <v>137.007741692737</v>
      </c>
      <c r="D221" s="6">
        <f t="shared" si="6"/>
        <v>410.15774169273698</v>
      </c>
      <c r="J221" s="6"/>
      <c r="M221" s="5"/>
    </row>
    <row r="222" spans="1:13" x14ac:dyDescent="0.25">
      <c r="A222" s="6">
        <v>17.668779653865201</v>
      </c>
      <c r="B222" s="6">
        <v>2.7633787772187512E-2</v>
      </c>
      <c r="C222" s="6">
        <v>137.16835841538301</v>
      </c>
      <c r="D222" s="6">
        <f t="shared" si="6"/>
        <v>410.31835841538299</v>
      </c>
      <c r="J222" s="6"/>
      <c r="M222" s="5"/>
    </row>
    <row r="223" spans="1:13" x14ac:dyDescent="0.25">
      <c r="A223" s="6">
        <v>17.749092288655497</v>
      </c>
      <c r="B223" s="6">
        <v>2.7739453372214871E-2</v>
      </c>
      <c r="C223" s="6">
        <v>137.328943528645</v>
      </c>
      <c r="D223" s="6">
        <f t="shared" si="6"/>
        <v>410.478943528645</v>
      </c>
      <c r="J223" s="6"/>
      <c r="M223" s="5"/>
    </row>
    <row r="224" spans="1:13" x14ac:dyDescent="0.25">
      <c r="A224" s="6">
        <v>17.8294049234458</v>
      </c>
      <c r="B224" s="6">
        <v>2.7846185889303581E-2</v>
      </c>
      <c r="C224" s="6">
        <v>137.48955175128299</v>
      </c>
      <c r="D224" s="6">
        <f t="shared" si="6"/>
        <v>410.63955175128297</v>
      </c>
      <c r="J224" s="6"/>
      <c r="M224" s="5"/>
    </row>
    <row r="225" spans="1:13" x14ac:dyDescent="0.25">
      <c r="A225" s="6">
        <v>17.909717558236096</v>
      </c>
      <c r="B225" s="6">
        <v>2.7953948789757169E-2</v>
      </c>
      <c r="C225" s="6">
        <v>137.65026219339001</v>
      </c>
      <c r="D225" s="6">
        <f t="shared" si="6"/>
        <v>410.80026219338998</v>
      </c>
      <c r="J225" s="6"/>
      <c r="M225" s="5"/>
    </row>
    <row r="226" spans="1:13" x14ac:dyDescent="0.25">
      <c r="A226" s="6">
        <v>17.990030193026399</v>
      </c>
      <c r="B226" s="6">
        <v>2.8062782944235372E-2</v>
      </c>
      <c r="C226" s="6">
        <v>137.81095383892301</v>
      </c>
      <c r="D226" s="6">
        <f t="shared" si="6"/>
        <v>410.96095383892299</v>
      </c>
      <c r="J226" s="6"/>
      <c r="M226" s="5"/>
    </row>
    <row r="227" spans="1:13" x14ac:dyDescent="0.25">
      <c r="A227" s="6">
        <v>18.070342827816702</v>
      </c>
      <c r="B227" s="6">
        <v>2.8172725321956294E-2</v>
      </c>
      <c r="C227" s="6">
        <v>137.971669732728</v>
      </c>
      <c r="D227" s="6">
        <f t="shared" si="6"/>
        <v>411.12166973272798</v>
      </c>
      <c r="J227" s="6"/>
      <c r="M227" s="5"/>
    </row>
    <row r="228" spans="1:13" x14ac:dyDescent="0.25">
      <c r="A228" s="6">
        <v>18.150655462606998</v>
      </c>
      <c r="B228" s="6">
        <v>2.8283914347166868E-2</v>
      </c>
      <c r="C228" s="6">
        <v>138.132383346209</v>
      </c>
      <c r="D228" s="6">
        <f t="shared" si="6"/>
        <v>411.28238334620897</v>
      </c>
      <c r="J228" s="6"/>
      <c r="M228" s="5"/>
    </row>
    <row r="229" spans="1:13" x14ac:dyDescent="0.25">
      <c r="A229" s="6">
        <v>18.230968097397302</v>
      </c>
      <c r="B229" s="6">
        <v>2.8396314360367044E-2</v>
      </c>
      <c r="C229" s="6">
        <v>138.293089443242</v>
      </c>
      <c r="D229" s="6">
        <f t="shared" si="6"/>
        <v>411.443089443242</v>
      </c>
      <c r="J229" s="6"/>
      <c r="M229" s="5"/>
    </row>
    <row r="230" spans="1:13" x14ac:dyDescent="0.25">
      <c r="A230" s="6">
        <v>18.311280732187598</v>
      </c>
      <c r="B230" s="6">
        <v>2.8509940875538209E-2</v>
      </c>
      <c r="C230" s="6">
        <v>138.453765495445</v>
      </c>
      <c r="D230" s="6">
        <f t="shared" si="6"/>
        <v>411.60376549544497</v>
      </c>
      <c r="J230" s="6"/>
      <c r="M230" s="5"/>
    </row>
    <row r="231" spans="1:13" x14ac:dyDescent="0.25">
      <c r="A231" s="6">
        <v>18.391593366977901</v>
      </c>
      <c r="B231" s="6">
        <v>2.862474163895418E-2</v>
      </c>
      <c r="C231" s="6">
        <v>138.614424858722</v>
      </c>
      <c r="D231" s="6">
        <f t="shared" si="6"/>
        <v>411.76442485872201</v>
      </c>
      <c r="J231" s="6"/>
      <c r="M231" s="5"/>
    </row>
    <row r="232" spans="1:13" x14ac:dyDescent="0.25">
      <c r="A232" s="6">
        <v>18.471906001768197</v>
      </c>
      <c r="B232" s="6">
        <v>2.8740652048605233E-2</v>
      </c>
      <c r="C232" s="6">
        <v>138.775107533491</v>
      </c>
      <c r="D232" s="6">
        <f t="shared" si="6"/>
        <v>411.92510753349097</v>
      </c>
      <c r="J232" s="6"/>
      <c r="M232" s="5"/>
    </row>
    <row r="233" spans="1:13" x14ac:dyDescent="0.25">
      <c r="A233" s="6">
        <v>18.5522186365585</v>
      </c>
      <c r="B233" s="6">
        <v>2.8857664554805165E-2</v>
      </c>
      <c r="C233" s="6">
        <v>138.93574886559799</v>
      </c>
      <c r="D233" s="6">
        <f t="shared" si="6"/>
        <v>412.08574886559796</v>
      </c>
      <c r="J233" s="6"/>
      <c r="M233" s="5"/>
    </row>
    <row r="234" spans="1:13" x14ac:dyDescent="0.25">
      <c r="A234" s="6">
        <v>18.632531271348796</v>
      </c>
      <c r="B234" s="6">
        <v>2.8975855593950051E-2</v>
      </c>
      <c r="C234" s="6">
        <v>139.096415790777</v>
      </c>
      <c r="D234" s="6">
        <f t="shared" si="6"/>
        <v>412.24641579077695</v>
      </c>
      <c r="J234" s="6"/>
      <c r="M234" s="5"/>
    </row>
    <row r="235" spans="1:13" x14ac:dyDescent="0.25">
      <c r="A235" s="6">
        <v>18.712843906139099</v>
      </c>
      <c r="B235" s="6">
        <v>2.9095280079759037E-2</v>
      </c>
      <c r="C235" s="6">
        <v>139.25706770275499</v>
      </c>
      <c r="D235" s="6">
        <f t="shared" si="6"/>
        <v>412.40706770275494</v>
      </c>
      <c r="J235" s="6"/>
      <c r="M235" s="5"/>
    </row>
    <row r="236" spans="1:13" x14ac:dyDescent="0.25">
      <c r="A236" s="6">
        <v>18.793156540929402</v>
      </c>
      <c r="B236" s="6">
        <v>2.9215965034079222E-2</v>
      </c>
      <c r="C236" s="6">
        <v>139.41772919041901</v>
      </c>
      <c r="D236" s="6">
        <f t="shared" si="6"/>
        <v>412.56772919041896</v>
      </c>
      <c r="J236" s="6"/>
      <c r="M236" s="5"/>
    </row>
    <row r="237" spans="1:13" x14ac:dyDescent="0.25">
      <c r="A237" s="6">
        <v>18.873469175719599</v>
      </c>
      <c r="B237" s="6">
        <v>2.9337909924957065E-2</v>
      </c>
      <c r="C237" s="6">
        <v>139.57841938205999</v>
      </c>
      <c r="D237" s="6">
        <f t="shared" si="6"/>
        <v>412.72841938206</v>
      </c>
      <c r="J237" s="6"/>
      <c r="M237" s="5"/>
    </row>
    <row r="238" spans="1:13" x14ac:dyDescent="0.25">
      <c r="A238" s="6">
        <v>18.953781810509902</v>
      </c>
      <c r="B238" s="6">
        <v>2.9461098577662614E-2</v>
      </c>
      <c r="C238" s="6">
        <v>139.73909283922001</v>
      </c>
      <c r="D238" s="6">
        <f t="shared" si="6"/>
        <v>412.88909283921998</v>
      </c>
      <c r="J238" s="6"/>
      <c r="M238" s="5"/>
    </row>
    <row r="239" spans="1:13" x14ac:dyDescent="0.25">
      <c r="A239" s="6">
        <v>19.034094445300198</v>
      </c>
      <c r="B239" s="6">
        <v>2.9585525368089265E-2</v>
      </c>
      <c r="C239" s="6">
        <v>139.89975157709901</v>
      </c>
      <c r="D239" s="6">
        <f t="shared" si="6"/>
        <v>413.04975157709896</v>
      </c>
      <c r="J239" s="6"/>
      <c r="M239" s="5"/>
    </row>
    <row r="240" spans="1:13" x14ac:dyDescent="0.25">
      <c r="A240" s="6">
        <v>19.114407080090501</v>
      </c>
      <c r="B240" s="6">
        <v>2.9711192214659274E-2</v>
      </c>
      <c r="C240" s="6">
        <v>140.060445925972</v>
      </c>
      <c r="D240" s="6">
        <f t="shared" si="6"/>
        <v>413.21044592597195</v>
      </c>
      <c r="J240" s="6"/>
      <c r="M240" s="5"/>
    </row>
    <row r="241" spans="1:13" x14ac:dyDescent="0.25">
      <c r="A241" s="6">
        <v>19.194719714880797</v>
      </c>
      <c r="B241" s="6">
        <v>2.9838107910081336E-2</v>
      </c>
      <c r="C241" s="6">
        <v>140.22117058840399</v>
      </c>
      <c r="D241" s="6">
        <f t="shared" si="6"/>
        <v>413.37117058840397</v>
      </c>
      <c r="J241" s="6"/>
      <c r="M241" s="5"/>
    </row>
    <row r="242" spans="1:13" x14ac:dyDescent="0.25">
      <c r="A242" s="6">
        <v>19.2750323496711</v>
      </c>
      <c r="B242" s="6">
        <v>2.9966322915533566E-2</v>
      </c>
      <c r="C242" s="6">
        <v>140.38185393494999</v>
      </c>
      <c r="D242" s="6">
        <f t="shared" si="6"/>
        <v>413.53185393494994</v>
      </c>
      <c r="J242" s="6"/>
      <c r="M242" s="5"/>
    </row>
    <row r="243" spans="1:13" x14ac:dyDescent="0.25">
      <c r="A243" s="6">
        <v>19.355344984461397</v>
      </c>
      <c r="B243" s="6">
        <v>3.0095867931157299E-2</v>
      </c>
      <c r="C243" s="6">
        <v>140.54256754843399</v>
      </c>
      <c r="D243" s="6">
        <f t="shared" si="6"/>
        <v>413.692567548434</v>
      </c>
      <c r="J243" s="6"/>
      <c r="M243" s="5"/>
    </row>
    <row r="244" spans="1:13" x14ac:dyDescent="0.25">
      <c r="A244" s="6">
        <v>19.4356576192517</v>
      </c>
      <c r="B244" s="6">
        <v>3.0226774343394058E-2</v>
      </c>
      <c r="C244" s="6">
        <v>140.70328861467601</v>
      </c>
      <c r="D244" s="6">
        <f t="shared" si="6"/>
        <v>413.85328861467599</v>
      </c>
      <c r="J244" s="6"/>
      <c r="M244" s="5"/>
    </row>
    <row r="245" spans="1:13" x14ac:dyDescent="0.25">
      <c r="A245" s="6">
        <v>19.515970254041996</v>
      </c>
      <c r="B245" s="6">
        <v>3.035905323472636E-2</v>
      </c>
      <c r="C245" s="6">
        <v>140.86402477614101</v>
      </c>
      <c r="D245" s="6">
        <f t="shared" si="6"/>
        <v>414.01402477614101</v>
      </c>
      <c r="J245" s="6"/>
      <c r="M245" s="5"/>
    </row>
    <row r="246" spans="1:13" x14ac:dyDescent="0.25">
      <c r="A246" s="6">
        <v>19.596282888832299</v>
      </c>
      <c r="B246" s="6">
        <v>3.0492774074584665E-2</v>
      </c>
      <c r="C246" s="6">
        <v>141.024719859171</v>
      </c>
      <c r="D246" s="6">
        <f t="shared" si="6"/>
        <v>414.17471985917098</v>
      </c>
      <c r="J246" s="6"/>
      <c r="M246" s="5"/>
    </row>
    <row r="247" spans="1:13" x14ac:dyDescent="0.25">
      <c r="A247" s="6">
        <v>19.676595523622602</v>
      </c>
      <c r="B247" s="6">
        <v>3.0627975018537756E-2</v>
      </c>
      <c r="C247" s="6">
        <v>141.18547522246499</v>
      </c>
      <c r="D247" s="6">
        <f t="shared" si="6"/>
        <v>414.33547522246499</v>
      </c>
      <c r="J247" s="6"/>
      <c r="M247" s="5"/>
    </row>
    <row r="248" spans="1:13" x14ac:dyDescent="0.25">
      <c r="A248" s="6">
        <v>19.756908158412898</v>
      </c>
      <c r="B248" s="6">
        <v>3.0764731224118297E-2</v>
      </c>
      <c r="C248" s="6">
        <v>141.346204898476</v>
      </c>
      <c r="D248" s="6">
        <f t="shared" si="6"/>
        <v>414.49620489847598</v>
      </c>
      <c r="J248" s="6"/>
      <c r="M248" s="5"/>
    </row>
    <row r="249" spans="1:13" x14ac:dyDescent="0.25">
      <c r="A249" s="6">
        <v>19.837220793203201</v>
      </c>
      <c r="B249" s="6">
        <v>3.0903076593744288E-2</v>
      </c>
      <c r="C249" s="6">
        <v>141.50692155746401</v>
      </c>
      <c r="D249" s="6">
        <f t="shared" si="6"/>
        <v>414.65692155746399</v>
      </c>
      <c r="J249" s="6"/>
      <c r="M249" s="5"/>
    </row>
    <row r="250" spans="1:13" x14ac:dyDescent="0.25">
      <c r="A250" s="6">
        <v>19.917533427993497</v>
      </c>
      <c r="B250" s="6">
        <v>3.104308832780717E-2</v>
      </c>
      <c r="C250" s="6">
        <v>141.66757291814301</v>
      </c>
      <c r="D250" s="6">
        <f t="shared" si="6"/>
        <v>414.81757291814301</v>
      </c>
      <c r="J250" s="6"/>
      <c r="M250" s="5"/>
    </row>
    <row r="251" spans="1:13" x14ac:dyDescent="0.25">
      <c r="A251" s="6">
        <v>19.9978460627838</v>
      </c>
      <c r="B251" s="6">
        <v>3.1184757939712957E-2</v>
      </c>
      <c r="C251" s="6">
        <v>141.828242843737</v>
      </c>
      <c r="D251" s="6">
        <f t="shared" si="6"/>
        <v>414.97824284373701</v>
      </c>
      <c r="J251" s="6"/>
      <c r="M251" s="5"/>
    </row>
    <row r="252" spans="1:13" x14ac:dyDescent="0.25">
      <c r="A252" s="6">
        <v>20.078158697574096</v>
      </c>
      <c r="B252" s="6">
        <v>3.1328069646745692E-2</v>
      </c>
      <c r="C252" s="6">
        <v>141.98890770827501</v>
      </c>
      <c r="D252" s="6">
        <f t="shared" si="6"/>
        <v>415.13890770827498</v>
      </c>
      <c r="J252" s="6"/>
      <c r="M252" s="5"/>
    </row>
    <row r="253" spans="1:13" x14ac:dyDescent="0.25">
      <c r="A253" s="6">
        <v>20.1584713323644</v>
      </c>
      <c r="B253" s="6">
        <v>3.1473033705347091E-2</v>
      </c>
      <c r="C253" s="6">
        <v>142.14956510291501</v>
      </c>
      <c r="D253" s="6">
        <f t="shared" si="6"/>
        <v>415.29956510291498</v>
      </c>
      <c r="J253" s="6"/>
      <c r="M253" s="5"/>
    </row>
    <row r="254" spans="1:13" x14ac:dyDescent="0.25">
      <c r="A254" s="6">
        <v>20.238783967154703</v>
      </c>
      <c r="B254" s="6">
        <v>3.1619595974976433E-2</v>
      </c>
      <c r="C254" s="6">
        <v>142.31024946770199</v>
      </c>
      <c r="D254" s="6">
        <f t="shared" si="6"/>
        <v>415.46024946770194</v>
      </c>
      <c r="J254" s="6"/>
      <c r="M254" s="5"/>
    </row>
    <row r="255" spans="1:13" x14ac:dyDescent="0.25">
      <c r="A255" s="6">
        <v>20.319096601944999</v>
      </c>
      <c r="B255" s="6">
        <v>3.1767731303948735E-2</v>
      </c>
      <c r="C255" s="6">
        <v>142.47087231146199</v>
      </c>
      <c r="D255" s="6">
        <f t="shared" si="6"/>
        <v>415.62087231146199</v>
      </c>
      <c r="J255" s="6"/>
      <c r="M255" s="5"/>
    </row>
    <row r="256" spans="1:13" x14ac:dyDescent="0.25">
      <c r="A256" s="6">
        <v>20.399409236735302</v>
      </c>
      <c r="B256" s="6">
        <v>3.1917427110475939E-2</v>
      </c>
      <c r="C256" s="6">
        <v>142.63154561333999</v>
      </c>
      <c r="D256" s="6">
        <f t="shared" si="6"/>
        <v>415.78154561333997</v>
      </c>
      <c r="J256" s="6"/>
      <c r="M256" s="5"/>
    </row>
    <row r="257" spans="1:13" x14ac:dyDescent="0.25">
      <c r="A257" s="6">
        <v>20.479721871525598</v>
      </c>
      <c r="B257" s="6">
        <v>3.2068674937442851E-2</v>
      </c>
      <c r="C257" s="6">
        <v>142.792222370117</v>
      </c>
      <c r="D257" s="6">
        <f t="shared" si="6"/>
        <v>415.94222237011695</v>
      </c>
      <c r="J257" s="6"/>
      <c r="M257" s="5"/>
    </row>
    <row r="258" spans="1:13" x14ac:dyDescent="0.25">
      <c r="A258" s="6">
        <v>20.560034506315901</v>
      </c>
      <c r="B258" s="6">
        <v>3.2221481078507933E-2</v>
      </c>
      <c r="C258" s="6">
        <v>142.952911889804</v>
      </c>
      <c r="D258" s="6">
        <f t="shared" si="6"/>
        <v>416.10291188980398</v>
      </c>
      <c r="J258" s="6"/>
      <c r="M258" s="5"/>
    </row>
    <row r="259" spans="1:13" x14ac:dyDescent="0.25">
      <c r="A259" s="6">
        <v>20.640347141106197</v>
      </c>
      <c r="B259" s="6">
        <v>3.2375911171891335E-2</v>
      </c>
      <c r="C259" s="6">
        <v>143.11358931936701</v>
      </c>
      <c r="D259" s="6">
        <f t="shared" ref="D259:D322" si="7">C259+273.15</f>
        <v>416.26358931936699</v>
      </c>
      <c r="J259" s="6"/>
      <c r="M259" s="5"/>
    </row>
    <row r="260" spans="1:13" x14ac:dyDescent="0.25">
      <c r="A260" s="6">
        <v>20.7206597758965</v>
      </c>
      <c r="B260" s="6">
        <v>3.2531991627293803E-2</v>
      </c>
      <c r="C260" s="6">
        <v>143.274306945013</v>
      </c>
      <c r="D260" s="6">
        <f t="shared" si="7"/>
        <v>416.42430694501297</v>
      </c>
      <c r="J260" s="6"/>
      <c r="M260" s="5"/>
    </row>
    <row r="261" spans="1:13" x14ac:dyDescent="0.25">
      <c r="A261" s="6">
        <v>20.800972410686796</v>
      </c>
      <c r="B261" s="6">
        <v>3.2689722903505344E-2</v>
      </c>
      <c r="C261" s="6">
        <v>143.43501640135301</v>
      </c>
      <c r="D261" s="6">
        <f t="shared" si="7"/>
        <v>416.58501640135296</v>
      </c>
      <c r="J261" s="6"/>
      <c r="M261" s="5"/>
    </row>
    <row r="262" spans="1:13" x14ac:dyDescent="0.25">
      <c r="A262" s="6">
        <v>20.881285045477</v>
      </c>
      <c r="B262" s="6">
        <v>3.2849130345679489E-2</v>
      </c>
      <c r="C262" s="6">
        <v>143.595677889754</v>
      </c>
      <c r="D262" s="6">
        <f t="shared" si="7"/>
        <v>416.74567788975401</v>
      </c>
      <c r="J262" s="6"/>
      <c r="M262" s="5"/>
    </row>
    <row r="263" spans="1:13" x14ac:dyDescent="0.25">
      <c r="A263" s="6">
        <v>20.961597680267296</v>
      </c>
      <c r="B263" s="6">
        <v>3.3010206929706985E-2</v>
      </c>
      <c r="C263" s="6">
        <v>143.75635893952801</v>
      </c>
      <c r="D263" s="6">
        <f t="shared" si="7"/>
        <v>416.90635893952799</v>
      </c>
      <c r="J263" s="6"/>
      <c r="M263" s="5"/>
    </row>
    <row r="264" spans="1:13" x14ac:dyDescent="0.25">
      <c r="A264" s="6">
        <v>21.041910315057599</v>
      </c>
      <c r="B264" s="6">
        <v>3.3172928857963052E-2</v>
      </c>
      <c r="C264" s="6">
        <v>143.91700830290301</v>
      </c>
      <c r="D264" s="6">
        <f t="shared" si="7"/>
        <v>417.06700830290299</v>
      </c>
      <c r="J264" s="6"/>
      <c r="M264" s="5"/>
    </row>
    <row r="265" spans="1:13" x14ac:dyDescent="0.25">
      <c r="A265" s="6">
        <v>21.122222949847902</v>
      </c>
      <c r="B265" s="6">
        <v>3.3337290902285308E-2</v>
      </c>
      <c r="C265" s="6">
        <v>144.077592112416</v>
      </c>
      <c r="D265" s="6">
        <f t="shared" si="7"/>
        <v>417.227592112416</v>
      </c>
      <c r="J265" s="6"/>
      <c r="M265" s="5"/>
    </row>
    <row r="266" spans="1:13" x14ac:dyDescent="0.25">
      <c r="A266" s="6">
        <v>21.202535584638198</v>
      </c>
      <c r="B266" s="6">
        <v>3.3503263579974768E-2</v>
      </c>
      <c r="C266" s="6">
        <v>144.23822600995601</v>
      </c>
      <c r="D266" s="6">
        <f t="shared" si="7"/>
        <v>417.38822600995599</v>
      </c>
      <c r="J266" s="6"/>
      <c r="M266" s="5"/>
    </row>
    <row r="267" spans="1:13" x14ac:dyDescent="0.25">
      <c r="A267" s="6">
        <v>21.282848219428502</v>
      </c>
      <c r="B267" s="6">
        <v>3.3670836926436278E-2</v>
      </c>
      <c r="C267" s="6">
        <v>144.39887756729601</v>
      </c>
      <c r="D267" s="6">
        <f t="shared" si="7"/>
        <v>417.54887756729602</v>
      </c>
      <c r="J267" s="6"/>
      <c r="M267" s="5"/>
    </row>
    <row r="268" spans="1:13" x14ac:dyDescent="0.25">
      <c r="A268" s="6">
        <v>21.363160854218798</v>
      </c>
      <c r="B268" s="6">
        <v>3.38400370532803E-2</v>
      </c>
      <c r="C268" s="6">
        <v>144.55950868469699</v>
      </c>
      <c r="D268" s="6">
        <f t="shared" si="7"/>
        <v>417.70950868469697</v>
      </c>
      <c r="J268" s="6"/>
      <c r="M268" s="5"/>
    </row>
    <row r="269" spans="1:13" x14ac:dyDescent="0.25">
      <c r="A269" s="6">
        <v>21.443473489009101</v>
      </c>
      <c r="B269" s="6">
        <v>3.4010898619888416E-2</v>
      </c>
      <c r="C269" s="6">
        <v>144.72024639196599</v>
      </c>
      <c r="D269" s="6">
        <f t="shared" si="7"/>
        <v>417.87024639196596</v>
      </c>
      <c r="J269" s="6"/>
      <c r="M269" s="5"/>
    </row>
    <row r="270" spans="1:13" x14ac:dyDescent="0.25">
      <c r="A270" s="6">
        <v>21.523786123799404</v>
      </c>
      <c r="B270" s="6">
        <v>3.4183546888895029E-2</v>
      </c>
      <c r="C270" s="6">
        <v>144.88090448272101</v>
      </c>
      <c r="D270" s="6">
        <f t="shared" si="7"/>
        <v>418.03090448272098</v>
      </c>
      <c r="J270" s="6"/>
      <c r="M270" s="5"/>
    </row>
    <row r="271" spans="1:13" x14ac:dyDescent="0.25">
      <c r="A271" s="6">
        <v>21.6040987585897</v>
      </c>
      <c r="B271" s="6">
        <v>3.4357987283116807E-2</v>
      </c>
      <c r="C271" s="6">
        <v>145.04159948595199</v>
      </c>
      <c r="D271" s="6">
        <f t="shared" si="7"/>
        <v>418.191599485952</v>
      </c>
      <c r="J271" s="6"/>
      <c r="M271" s="5"/>
    </row>
    <row r="272" spans="1:13" x14ac:dyDescent="0.25">
      <c r="A272" s="6">
        <v>21.684411393380003</v>
      </c>
      <c r="B272" s="6">
        <v>3.4534343002909286E-2</v>
      </c>
      <c r="C272" s="6">
        <v>145.20227233936799</v>
      </c>
      <c r="D272" s="6">
        <f t="shared" si="7"/>
        <v>418.35227233936797</v>
      </c>
      <c r="J272" s="6"/>
      <c r="M272" s="5"/>
    </row>
    <row r="273" spans="1:13" x14ac:dyDescent="0.25">
      <c r="A273" s="6">
        <v>21.764724028170299</v>
      </c>
      <c r="B273" s="6">
        <v>3.4712612975728939E-2</v>
      </c>
      <c r="C273" s="6">
        <v>145.362925952214</v>
      </c>
      <c r="D273" s="6">
        <f t="shared" si="7"/>
        <v>418.512925952214</v>
      </c>
      <c r="J273" s="6"/>
      <c r="M273" s="5"/>
    </row>
    <row r="274" spans="1:13" x14ac:dyDescent="0.25">
      <c r="A274" s="6">
        <v>21.845036662960602</v>
      </c>
      <c r="B274" s="6">
        <v>3.4892819685829496E-2</v>
      </c>
      <c r="C274" s="6">
        <v>145.52363956568999</v>
      </c>
      <c r="D274" s="6">
        <f t="shared" si="7"/>
        <v>418.67363956569</v>
      </c>
      <c r="J274" s="6"/>
      <c r="M274" s="5"/>
    </row>
    <row r="275" spans="1:13" x14ac:dyDescent="0.25">
      <c r="A275" s="6">
        <v>21.925349297750898</v>
      </c>
      <c r="B275" s="6">
        <v>3.5074953377913561E-2</v>
      </c>
      <c r="C275" s="6">
        <v>145.68427535986399</v>
      </c>
      <c r="D275" s="6">
        <f t="shared" si="7"/>
        <v>418.83427535986397</v>
      </c>
      <c r="J275" s="6"/>
      <c r="M275" s="5"/>
    </row>
    <row r="276" spans="1:13" x14ac:dyDescent="0.25">
      <c r="A276" s="6">
        <v>22.005661932541202</v>
      </c>
      <c r="B276" s="6">
        <v>3.5258969583141203E-2</v>
      </c>
      <c r="C276" s="6">
        <v>145.84497614617899</v>
      </c>
      <c r="D276" s="6">
        <f t="shared" si="7"/>
        <v>418.99497614617894</v>
      </c>
      <c r="J276" s="6"/>
      <c r="M276" s="5"/>
    </row>
    <row r="277" spans="1:13" x14ac:dyDescent="0.25">
      <c r="A277" s="6">
        <v>22.085974567331498</v>
      </c>
      <c r="B277" s="6">
        <v>3.5444855100691446E-2</v>
      </c>
      <c r="C277" s="6">
        <v>146.00564059623599</v>
      </c>
      <c r="D277" s="6">
        <f t="shared" si="7"/>
        <v>419.15564059623597</v>
      </c>
      <c r="J277" s="6"/>
      <c r="M277" s="5"/>
    </row>
    <row r="278" spans="1:13" x14ac:dyDescent="0.25">
      <c r="A278" s="6">
        <v>22.166287202121801</v>
      </c>
      <c r="B278" s="6">
        <v>3.5632539754695852E-2</v>
      </c>
      <c r="C278" s="6">
        <v>146.16637444029001</v>
      </c>
      <c r="D278" s="6">
        <f t="shared" si="7"/>
        <v>419.31637444029002</v>
      </c>
      <c r="J278" s="6"/>
      <c r="M278" s="5"/>
    </row>
    <row r="279" spans="1:13" x14ac:dyDescent="0.25">
      <c r="A279" s="6">
        <v>22.246599836912104</v>
      </c>
      <c r="B279" s="6">
        <v>3.5821983412591449E-2</v>
      </c>
      <c r="C279" s="6">
        <v>146.32723261651299</v>
      </c>
      <c r="D279" s="6">
        <f t="shared" si="7"/>
        <v>419.47723261651299</v>
      </c>
      <c r="J279" s="6"/>
      <c r="M279" s="5"/>
    </row>
    <row r="280" spans="1:13" x14ac:dyDescent="0.25">
      <c r="A280" s="6">
        <v>22.3269124717024</v>
      </c>
      <c r="B280" s="6">
        <v>3.6013387172284243E-2</v>
      </c>
      <c r="C280" s="6">
        <v>146.48798437958601</v>
      </c>
      <c r="D280" s="6">
        <f t="shared" si="7"/>
        <v>419.63798437958599</v>
      </c>
      <c r="J280" s="6"/>
      <c r="M280" s="5"/>
    </row>
    <row r="281" spans="1:13" x14ac:dyDescent="0.25">
      <c r="A281" s="6">
        <v>22.407225106492703</v>
      </c>
      <c r="B281" s="6">
        <v>3.6206783950179254E-2</v>
      </c>
      <c r="C281" s="6">
        <v>146.648724859851</v>
      </c>
      <c r="D281" s="6">
        <f t="shared" si="7"/>
        <v>419.79872485985095</v>
      </c>
      <c r="J281" s="6"/>
      <c r="M281" s="5"/>
    </row>
    <row r="282" spans="1:13" x14ac:dyDescent="0.25">
      <c r="A282" s="6">
        <v>22.487537741282999</v>
      </c>
      <c r="B282" s="6">
        <v>3.6402199391055656E-2</v>
      </c>
      <c r="C282" s="6">
        <v>146.809487658091</v>
      </c>
      <c r="D282" s="6">
        <f t="shared" si="7"/>
        <v>419.95948765809101</v>
      </c>
      <c r="J282" s="6"/>
      <c r="M282" s="5"/>
    </row>
    <row r="283" spans="1:13" x14ac:dyDescent="0.25">
      <c r="A283" s="6">
        <v>22.567850376073302</v>
      </c>
      <c r="B283" s="6">
        <v>3.6599696103067583E-2</v>
      </c>
      <c r="C283" s="6">
        <v>146.970144293478</v>
      </c>
      <c r="D283" s="6">
        <f t="shared" si="7"/>
        <v>420.12014429347801</v>
      </c>
      <c r="J283" s="6"/>
      <c r="M283" s="5"/>
    </row>
    <row r="284" spans="1:13" x14ac:dyDescent="0.25">
      <c r="A284" s="6">
        <v>22.648163010863598</v>
      </c>
      <c r="B284" s="6">
        <v>3.6799122008570918E-2</v>
      </c>
      <c r="C284" s="6">
        <v>147.13088200074901</v>
      </c>
      <c r="D284" s="6">
        <f t="shared" si="7"/>
        <v>420.28088200074899</v>
      </c>
      <c r="J284" s="6"/>
      <c r="M284" s="5"/>
    </row>
    <row r="285" spans="1:13" x14ac:dyDescent="0.25">
      <c r="A285" s="6">
        <v>22.728475645653901</v>
      </c>
      <c r="B285" s="6">
        <v>3.7000454342803017E-2</v>
      </c>
      <c r="C285" s="6">
        <v>147.29154212401599</v>
      </c>
      <c r="D285" s="6">
        <f t="shared" si="7"/>
        <v>420.441542124016</v>
      </c>
      <c r="J285" s="6"/>
      <c r="M285" s="5"/>
    </row>
    <row r="286" spans="1:13" x14ac:dyDescent="0.25">
      <c r="A286" s="6">
        <v>22.808788280444197</v>
      </c>
      <c r="B286" s="6">
        <v>3.7203708769865951E-2</v>
      </c>
      <c r="C286" s="6">
        <v>147.45230292826599</v>
      </c>
      <c r="D286" s="6">
        <f t="shared" si="7"/>
        <v>420.602302928266</v>
      </c>
      <c r="J286" s="6"/>
      <c r="M286" s="5"/>
    </row>
    <row r="287" spans="1:13" x14ac:dyDescent="0.25">
      <c r="A287" s="6">
        <v>22.889100915234501</v>
      </c>
      <c r="B287" s="6">
        <v>3.7408912701564559E-2</v>
      </c>
      <c r="C287" s="6">
        <v>147.61300226189499</v>
      </c>
      <c r="D287" s="6">
        <f t="shared" si="7"/>
        <v>420.76300226189494</v>
      </c>
      <c r="J287" s="6"/>
      <c r="M287" s="5"/>
    </row>
    <row r="288" spans="1:13" x14ac:dyDescent="0.25">
      <c r="A288" s="6">
        <v>22.969413550024704</v>
      </c>
      <c r="B288" s="6">
        <v>3.7616160355428398E-2</v>
      </c>
      <c r="C288" s="6">
        <v>147.773706394909</v>
      </c>
      <c r="D288" s="6">
        <f t="shared" si="7"/>
        <v>420.923706394909</v>
      </c>
      <c r="J288" s="6"/>
      <c r="M288" s="5"/>
    </row>
    <row r="289" spans="1:13" x14ac:dyDescent="0.25">
      <c r="A289" s="6">
        <v>23.049726184815</v>
      </c>
      <c r="B289" s="6">
        <v>3.7825570833497031E-2</v>
      </c>
      <c r="C289" s="6">
        <v>147.93447622723201</v>
      </c>
      <c r="D289" s="6">
        <f t="shared" si="7"/>
        <v>421.08447622723202</v>
      </c>
      <c r="J289" s="6"/>
      <c r="M289" s="5"/>
    </row>
    <row r="290" spans="1:13" x14ac:dyDescent="0.25">
      <c r="A290" s="6">
        <v>23.130038819605304</v>
      </c>
      <c r="B290" s="6">
        <v>3.8037188147013123E-2</v>
      </c>
      <c r="C290" s="6">
        <v>148.09525824293499</v>
      </c>
      <c r="D290" s="6">
        <f t="shared" si="7"/>
        <v>421.24525824293494</v>
      </c>
      <c r="J290" s="6"/>
      <c r="M290" s="5"/>
    </row>
    <row r="291" spans="1:13" x14ac:dyDescent="0.25">
      <c r="A291" s="6">
        <v>23.2103514543956</v>
      </c>
      <c r="B291" s="6">
        <v>3.8251021728627259E-2</v>
      </c>
      <c r="C291" s="6">
        <v>148.25595595188901</v>
      </c>
      <c r="D291" s="6">
        <f t="shared" si="7"/>
        <v>421.40595595188898</v>
      </c>
      <c r="J291" s="6"/>
      <c r="M291" s="5"/>
    </row>
    <row r="292" spans="1:13" x14ac:dyDescent="0.25">
      <c r="A292" s="6">
        <v>23.290664089185903</v>
      </c>
      <c r="B292" s="6">
        <v>3.8467146888384506E-2</v>
      </c>
      <c r="C292" s="6">
        <v>148.41666952535499</v>
      </c>
      <c r="D292" s="6">
        <f t="shared" si="7"/>
        <v>421.566669525355</v>
      </c>
      <c r="J292" s="6"/>
      <c r="M292" s="5"/>
    </row>
    <row r="293" spans="1:13" x14ac:dyDescent="0.25">
      <c r="A293" s="6">
        <v>23.370976723976199</v>
      </c>
      <c r="B293" s="6">
        <v>3.8685510744620254E-2</v>
      </c>
      <c r="C293" s="6">
        <v>148.577369840258</v>
      </c>
      <c r="D293" s="6">
        <f t="shared" si="7"/>
        <v>421.72736984025801</v>
      </c>
      <c r="J293" s="6"/>
      <c r="M293" s="5"/>
    </row>
    <row r="294" spans="1:13" x14ac:dyDescent="0.25">
      <c r="A294" s="6">
        <v>23.451289358766502</v>
      </c>
      <c r="B294" s="6">
        <v>3.8906140781012191E-2</v>
      </c>
      <c r="C294" s="6">
        <v>148.73801920362601</v>
      </c>
      <c r="D294" s="6">
        <f t="shared" si="7"/>
        <v>421.88801920362596</v>
      </c>
      <c r="J294" s="6"/>
      <c r="M294" s="5"/>
    </row>
    <row r="295" spans="1:13" x14ac:dyDescent="0.25">
      <c r="A295" s="6">
        <v>23.531601993556798</v>
      </c>
      <c r="B295" s="6">
        <v>3.9129065161525804E-2</v>
      </c>
      <c r="C295" s="6">
        <v>148.898759668933</v>
      </c>
      <c r="D295" s="6">
        <f t="shared" si="7"/>
        <v>422.04875966893297</v>
      </c>
      <c r="J295" s="6"/>
      <c r="M295" s="5"/>
    </row>
    <row r="296" spans="1:13" x14ac:dyDescent="0.25">
      <c r="A296" s="6">
        <v>23.611914628347101</v>
      </c>
      <c r="B296" s="6">
        <v>3.935431928796293E-2</v>
      </c>
      <c r="C296" s="6">
        <v>149.05943420456401</v>
      </c>
      <c r="D296" s="6">
        <f t="shared" si="7"/>
        <v>422.20943420456399</v>
      </c>
      <c r="J296" s="6"/>
      <c r="M296" s="5"/>
    </row>
    <row r="297" spans="1:13" x14ac:dyDescent="0.25">
      <c r="A297" s="6">
        <v>23.692227263137404</v>
      </c>
      <c r="B297" s="6">
        <v>3.9581926694041904E-2</v>
      </c>
      <c r="C297" s="6">
        <v>149.22014315834301</v>
      </c>
      <c r="D297" s="6">
        <f t="shared" si="7"/>
        <v>422.37014315834301</v>
      </c>
      <c r="J297" s="6"/>
      <c r="M297" s="5"/>
    </row>
    <row r="298" spans="1:13" x14ac:dyDescent="0.25">
      <c r="A298" s="6">
        <v>23.7725398979277</v>
      </c>
      <c r="B298" s="6">
        <v>3.9811928381795106E-2</v>
      </c>
      <c r="C298" s="6">
        <v>149.38089508671101</v>
      </c>
      <c r="D298" s="6">
        <f t="shared" si="7"/>
        <v>422.53089508671098</v>
      </c>
      <c r="J298" s="6"/>
      <c r="M298" s="5"/>
    </row>
    <row r="299" spans="1:13" x14ac:dyDescent="0.25">
      <c r="A299" s="6">
        <v>23.852852532718003</v>
      </c>
      <c r="B299" s="6">
        <v>4.0044363222109233E-2</v>
      </c>
      <c r="C299" s="6">
        <v>149.54160066892899</v>
      </c>
      <c r="D299" s="6">
        <f t="shared" si="7"/>
        <v>422.69160066892897</v>
      </c>
      <c r="J299" s="6"/>
      <c r="M299" s="5"/>
    </row>
    <row r="300" spans="1:13" x14ac:dyDescent="0.25">
      <c r="A300" s="6">
        <v>23.933165167508299</v>
      </c>
      <c r="B300" s="6">
        <v>4.0279233037526493E-2</v>
      </c>
      <c r="C300" s="6">
        <v>149.702292584687</v>
      </c>
      <c r="D300" s="6">
        <f t="shared" si="7"/>
        <v>422.85229258468701</v>
      </c>
      <c r="J300" s="6"/>
      <c r="M300" s="5"/>
    </row>
    <row r="301" spans="1:13" x14ac:dyDescent="0.25">
      <c r="A301" s="6">
        <v>24.013477802298603</v>
      </c>
      <c r="B301" s="6">
        <v>4.0516588090621787E-2</v>
      </c>
      <c r="C301" s="6">
        <v>149.86301242931901</v>
      </c>
      <c r="D301" s="6">
        <f t="shared" si="7"/>
        <v>423.01301242931902</v>
      </c>
      <c r="J301" s="6"/>
      <c r="M301" s="5"/>
    </row>
    <row r="302" spans="1:13" x14ac:dyDescent="0.25">
      <c r="A302" s="6">
        <v>24.093790437088899</v>
      </c>
      <c r="B302" s="6">
        <v>4.0756435882884412E-2</v>
      </c>
      <c r="C302" s="6">
        <v>150.02372744064601</v>
      </c>
      <c r="D302" s="6">
        <f t="shared" si="7"/>
        <v>423.17372744064596</v>
      </c>
      <c r="J302" s="6"/>
      <c r="M302" s="5"/>
    </row>
    <row r="303" spans="1:13" x14ac:dyDescent="0.25">
      <c r="A303" s="6">
        <v>24.174103071879202</v>
      </c>
      <c r="B303" s="6">
        <v>4.0998801770904536E-2</v>
      </c>
      <c r="C303" s="6">
        <v>150.18440163712199</v>
      </c>
      <c r="D303" s="6">
        <f t="shared" si="7"/>
        <v>423.33440163712197</v>
      </c>
      <c r="J303" s="6"/>
      <c r="M303" s="5"/>
    </row>
    <row r="304" spans="1:13" x14ac:dyDescent="0.25">
      <c r="A304" s="6">
        <v>24.254415706669498</v>
      </c>
      <c r="B304" s="6">
        <v>4.124373152288173E-2</v>
      </c>
      <c r="C304" s="6">
        <v>150.34509918807299</v>
      </c>
      <c r="D304" s="6">
        <f t="shared" si="7"/>
        <v>423.49509918807297</v>
      </c>
      <c r="J304" s="6"/>
      <c r="M304" s="5"/>
    </row>
    <row r="305" spans="1:13" x14ac:dyDescent="0.25">
      <c r="A305" s="6">
        <v>24.334728341459801</v>
      </c>
      <c r="B305" s="6">
        <v>4.1491255322447455E-2</v>
      </c>
      <c r="C305" s="6">
        <v>150.50584385327201</v>
      </c>
      <c r="D305" s="6">
        <f t="shared" si="7"/>
        <v>423.65584385327202</v>
      </c>
      <c r="J305" s="6"/>
      <c r="M305" s="5"/>
    </row>
    <row r="306" spans="1:13" x14ac:dyDescent="0.25">
      <c r="A306" s="6">
        <v>24.415040976250104</v>
      </c>
      <c r="B306" s="6">
        <v>4.174147627211422E-2</v>
      </c>
      <c r="C306" s="6">
        <v>150.66654155957599</v>
      </c>
      <c r="D306" s="6">
        <f t="shared" si="7"/>
        <v>423.81654155957597</v>
      </c>
      <c r="J306" s="6"/>
      <c r="M306" s="5"/>
    </row>
    <row r="307" spans="1:13" x14ac:dyDescent="0.25">
      <c r="A307" s="6">
        <v>24.4953536110404</v>
      </c>
      <c r="B307" s="6">
        <v>4.1994472134783106E-2</v>
      </c>
      <c r="C307" s="6">
        <v>150.82729229734699</v>
      </c>
      <c r="D307" s="6">
        <f t="shared" si="7"/>
        <v>423.97729229734693</v>
      </c>
      <c r="J307" s="6"/>
      <c r="M307" s="5"/>
    </row>
    <row r="308" spans="1:13" x14ac:dyDescent="0.25">
      <c r="A308" s="6">
        <v>24.575666245830703</v>
      </c>
      <c r="B308" s="6">
        <v>4.2250289071214399E-2</v>
      </c>
      <c r="C308" s="6">
        <v>150.98802242450901</v>
      </c>
      <c r="D308" s="6">
        <f t="shared" si="7"/>
        <v>424.13802242450902</v>
      </c>
      <c r="J308" s="6"/>
      <c r="M308" s="5"/>
    </row>
    <row r="309" spans="1:13" x14ac:dyDescent="0.25">
      <c r="A309" s="6">
        <v>24.655978880620999</v>
      </c>
      <c r="B309" s="6">
        <v>4.2509042409079316E-2</v>
      </c>
      <c r="C309" s="6">
        <v>151.148736037991</v>
      </c>
      <c r="D309" s="6">
        <f t="shared" si="7"/>
        <v>424.29873603799098</v>
      </c>
      <c r="J309" s="6"/>
      <c r="M309" s="5"/>
    </row>
    <row r="310" spans="1:13" x14ac:dyDescent="0.25">
      <c r="A310" s="6">
        <v>24.736291515411303</v>
      </c>
      <c r="B310" s="6">
        <v>4.2770780797505424E-2</v>
      </c>
      <c r="C310" s="6">
        <v>151.30941207327399</v>
      </c>
      <c r="D310" s="6">
        <f t="shared" si="7"/>
        <v>424.45941207327394</v>
      </c>
      <c r="J310" s="6"/>
      <c r="M310" s="5"/>
    </row>
    <row r="311" spans="1:13" x14ac:dyDescent="0.25">
      <c r="A311" s="6">
        <v>24.816604150201599</v>
      </c>
      <c r="B311" s="6">
        <v>4.3035506252431972E-2</v>
      </c>
      <c r="C311" s="6">
        <v>151.470115211321</v>
      </c>
      <c r="D311" s="6">
        <f t="shared" si="7"/>
        <v>424.62011521132098</v>
      </c>
      <c r="J311" s="6"/>
      <c r="M311" s="5"/>
    </row>
    <row r="312" spans="1:13" x14ac:dyDescent="0.25">
      <c r="A312" s="6">
        <v>24.896916784991902</v>
      </c>
      <c r="B312" s="6">
        <v>4.3303213003662445E-2</v>
      </c>
      <c r="C312" s="6">
        <v>151.63080231098999</v>
      </c>
      <c r="D312" s="6">
        <f t="shared" si="7"/>
        <v>424.78080231099</v>
      </c>
      <c r="J312" s="6"/>
      <c r="M312" s="5"/>
    </row>
    <row r="313" spans="1:13" x14ac:dyDescent="0.25">
      <c r="A313" s="6">
        <v>24.977229419782098</v>
      </c>
      <c r="B313" s="6">
        <v>4.3573988650749837E-2</v>
      </c>
      <c r="C313" s="6">
        <v>151.79144878054001</v>
      </c>
      <c r="D313" s="6">
        <f t="shared" si="7"/>
        <v>424.94144878053999</v>
      </c>
      <c r="J313" s="6"/>
      <c r="M313" s="5"/>
    </row>
    <row r="314" spans="1:13" x14ac:dyDescent="0.25">
      <c r="A314" s="6">
        <v>25.057542054572401</v>
      </c>
      <c r="B314" s="6">
        <v>4.3847830047277894E-2</v>
      </c>
      <c r="C314" s="6">
        <v>151.95210617517699</v>
      </c>
      <c r="D314" s="6">
        <f t="shared" si="7"/>
        <v>425.10210617517697</v>
      </c>
      <c r="J314" s="6"/>
      <c r="M314" s="5"/>
    </row>
    <row r="315" spans="1:13" x14ac:dyDescent="0.25">
      <c r="A315" s="6">
        <v>25.137854689362698</v>
      </c>
      <c r="B315" s="6">
        <v>4.4124769234435965E-2</v>
      </c>
      <c r="C315" s="6">
        <v>152.11276809947501</v>
      </c>
      <c r="D315" s="6">
        <f t="shared" si="7"/>
        <v>425.26276809947501</v>
      </c>
      <c r="J315" s="6"/>
      <c r="M315" s="5"/>
    </row>
    <row r="316" spans="1:13" x14ac:dyDescent="0.25">
      <c r="A316" s="6">
        <v>25.218167324153001</v>
      </c>
      <c r="B316" s="6">
        <v>4.440481189183277E-2</v>
      </c>
      <c r="C316" s="6">
        <v>152.27344096537701</v>
      </c>
      <c r="D316" s="6">
        <f t="shared" si="7"/>
        <v>425.42344096537698</v>
      </c>
      <c r="J316" s="6"/>
      <c r="M316" s="5"/>
    </row>
    <row r="317" spans="1:13" x14ac:dyDescent="0.25">
      <c r="A317" s="6">
        <v>25.298479958943304</v>
      </c>
      <c r="B317" s="6">
        <v>4.468799697647638E-2</v>
      </c>
      <c r="C317" s="6">
        <v>152.43405835978501</v>
      </c>
      <c r="D317" s="6">
        <f t="shared" si="7"/>
        <v>425.58405835978499</v>
      </c>
      <c r="J317" s="6"/>
      <c r="M317" s="5"/>
    </row>
    <row r="318" spans="1:13" x14ac:dyDescent="0.25">
      <c r="A318" s="6">
        <v>25.3787925937336</v>
      </c>
      <c r="B318" s="6">
        <v>4.4974281478645031E-2</v>
      </c>
      <c r="C318" s="6">
        <v>152.59476307165201</v>
      </c>
      <c r="D318" s="6">
        <f t="shared" si="7"/>
        <v>425.74476307165196</v>
      </c>
      <c r="J318" s="6"/>
      <c r="M318" s="5"/>
    </row>
    <row r="319" spans="1:13" x14ac:dyDescent="0.25">
      <c r="A319" s="6">
        <v>25.459105228523903</v>
      </c>
      <c r="B319" s="6">
        <v>4.5263669383186753E-2</v>
      </c>
      <c r="C319" s="6">
        <v>152.75545259134199</v>
      </c>
      <c r="D319" s="6">
        <f t="shared" si="7"/>
        <v>425.90545259134194</v>
      </c>
      <c r="J319" s="6"/>
      <c r="M319" s="5"/>
    </row>
    <row r="320" spans="1:13" x14ac:dyDescent="0.25">
      <c r="A320" s="6">
        <v>25.539417863314199</v>
      </c>
      <c r="B320" s="6">
        <v>4.555612829801995E-2</v>
      </c>
      <c r="C320" s="6">
        <v>152.916241029833</v>
      </c>
      <c r="D320" s="6">
        <f t="shared" si="7"/>
        <v>426.06624102983301</v>
      </c>
      <c r="J320" s="6"/>
      <c r="M320" s="5"/>
    </row>
    <row r="321" spans="1:13" x14ac:dyDescent="0.25">
      <c r="A321" s="6">
        <v>25.619730498104502</v>
      </c>
      <c r="B321" s="6">
        <v>4.5851716865065485E-2</v>
      </c>
      <c r="C321" s="6">
        <v>153.076958631683</v>
      </c>
      <c r="D321" s="6">
        <f t="shared" si="7"/>
        <v>426.22695863168298</v>
      </c>
      <c r="J321" s="6"/>
      <c r="M321" s="5"/>
    </row>
    <row r="322" spans="1:13" x14ac:dyDescent="0.25">
      <c r="A322" s="6">
        <v>25.700043132894798</v>
      </c>
      <c r="B322" s="6">
        <v>4.6150450675935234E-2</v>
      </c>
      <c r="C322" s="6">
        <v>153.237792559452</v>
      </c>
      <c r="D322" s="6">
        <f t="shared" si="7"/>
        <v>426.38779255945201</v>
      </c>
      <c r="J322" s="6"/>
      <c r="M322" s="5"/>
    </row>
    <row r="323" spans="1:13" x14ac:dyDescent="0.25">
      <c r="A323" s="6">
        <v>25.780355767685101</v>
      </c>
      <c r="B323" s="6">
        <v>4.6452423048973498E-2</v>
      </c>
      <c r="C323" s="6">
        <v>153.39859846994401</v>
      </c>
      <c r="D323" s="6">
        <f t="shared" ref="D323:D386" si="8">C323+273.15</f>
        <v>426.54859846994395</v>
      </c>
      <c r="J323" s="6"/>
      <c r="M323" s="5"/>
    </row>
    <row r="324" spans="1:13" x14ac:dyDescent="0.25">
      <c r="A324" s="6">
        <v>25.860668402475405</v>
      </c>
      <c r="B324" s="6">
        <v>4.6757702474656902E-2</v>
      </c>
      <c r="C324" s="6">
        <v>153.55935044552101</v>
      </c>
      <c r="D324" s="6">
        <f t="shared" si="8"/>
        <v>426.70935044552095</v>
      </c>
      <c r="J324" s="6"/>
      <c r="M324" s="5"/>
    </row>
    <row r="325" spans="1:13" x14ac:dyDescent="0.25">
      <c r="A325" s="6">
        <v>25.940981037265701</v>
      </c>
      <c r="B325" s="6">
        <v>4.7066377759883704E-2</v>
      </c>
      <c r="C325" s="6">
        <v>153.72016043416701</v>
      </c>
      <c r="D325" s="6">
        <f t="shared" si="8"/>
        <v>426.87016043416702</v>
      </c>
      <c r="J325" s="6"/>
      <c r="M325" s="5"/>
    </row>
    <row r="326" spans="1:13" x14ac:dyDescent="0.25">
      <c r="A326" s="6">
        <v>26.021293672056004</v>
      </c>
      <c r="B326" s="6">
        <v>4.7378400499890311E-2</v>
      </c>
      <c r="C326" s="6">
        <v>153.88095786427101</v>
      </c>
      <c r="D326" s="6">
        <f t="shared" si="8"/>
        <v>427.03095786427099</v>
      </c>
      <c r="J326" s="6"/>
      <c r="M326" s="5"/>
    </row>
    <row r="327" spans="1:13" x14ac:dyDescent="0.25">
      <c r="A327" s="6">
        <v>26.1016063068463</v>
      </c>
      <c r="B327" s="6">
        <v>4.7693820051402117E-2</v>
      </c>
      <c r="C327" s="6">
        <v>154.041681081744</v>
      </c>
      <c r="D327" s="6">
        <f t="shared" si="8"/>
        <v>427.19168108174398</v>
      </c>
      <c r="J327" s="6"/>
      <c r="M327" s="5"/>
    </row>
    <row r="328" spans="1:13" x14ac:dyDescent="0.25">
      <c r="A328" s="6">
        <v>26.181918941636603</v>
      </c>
      <c r="B328" s="6">
        <v>4.801259883615585E-2</v>
      </c>
      <c r="C328" s="6">
        <v>154.202439687343</v>
      </c>
      <c r="D328" s="6">
        <f t="shared" si="8"/>
        <v>427.35243968734301</v>
      </c>
      <c r="J328" s="6"/>
      <c r="M328" s="5"/>
    </row>
    <row r="329" spans="1:13" x14ac:dyDescent="0.25">
      <c r="A329" s="6">
        <v>26.262231576426899</v>
      </c>
      <c r="B329" s="6">
        <v>4.8334758301447553E-2</v>
      </c>
      <c r="C329" s="6">
        <v>154.36321021324099</v>
      </c>
      <c r="D329" s="6">
        <f t="shared" si="8"/>
        <v>427.513210213241</v>
      </c>
      <c r="J329" s="6"/>
      <c r="M329" s="5"/>
    </row>
    <row r="330" spans="1:13" x14ac:dyDescent="0.25">
      <c r="A330" s="6">
        <v>26.342544211217202</v>
      </c>
      <c r="B330" s="6">
        <v>4.8660371246394774E-2</v>
      </c>
      <c r="C330" s="6">
        <v>154.52401217061799</v>
      </c>
      <c r="D330" s="6">
        <f t="shared" si="8"/>
        <v>427.67401217061797</v>
      </c>
      <c r="J330" s="6"/>
      <c r="M330" s="5"/>
    </row>
    <row r="331" spans="1:13" x14ac:dyDescent="0.25">
      <c r="A331" s="6">
        <v>26.422856846007498</v>
      </c>
      <c r="B331" s="6">
        <v>4.8989515196413626E-2</v>
      </c>
      <c r="C331" s="6">
        <v>154.684799071448</v>
      </c>
      <c r="D331" s="6">
        <f t="shared" si="8"/>
        <v>427.83479907144795</v>
      </c>
      <c r="J331" s="6"/>
      <c r="M331" s="5"/>
    </row>
    <row r="332" spans="1:13" x14ac:dyDescent="0.25">
      <c r="A332" s="6">
        <v>26.503169480797801</v>
      </c>
      <c r="B332" s="6">
        <v>4.932224745240605E-2</v>
      </c>
      <c r="C332" s="6">
        <v>154.84562755104801</v>
      </c>
      <c r="D332" s="6">
        <f t="shared" si="8"/>
        <v>427.99562755104796</v>
      </c>
      <c r="J332" s="6"/>
      <c r="M332" s="5"/>
    </row>
    <row r="333" spans="1:13" x14ac:dyDescent="0.25">
      <c r="A333" s="6">
        <v>26.583482115588104</v>
      </c>
      <c r="B333" s="6">
        <v>4.9658632132202299E-2</v>
      </c>
      <c r="C333" s="6">
        <v>155.00641344649</v>
      </c>
      <c r="D333" s="6">
        <f t="shared" si="8"/>
        <v>428.15641344648998</v>
      </c>
      <c r="J333" s="6"/>
      <c r="M333" s="5"/>
    </row>
    <row r="334" spans="1:13" x14ac:dyDescent="0.25">
      <c r="A334" s="6">
        <v>26.663794750378401</v>
      </c>
      <c r="B334" s="6">
        <v>4.9998775464309253E-2</v>
      </c>
      <c r="C334" s="6">
        <v>155.16719934072901</v>
      </c>
      <c r="D334" s="6">
        <f t="shared" si="8"/>
        <v>428.31719934072896</v>
      </c>
      <c r="J334" s="6"/>
      <c r="M334" s="5"/>
    </row>
    <row r="335" spans="1:13" x14ac:dyDescent="0.25">
      <c r="A335" s="6">
        <v>26.744107385168704</v>
      </c>
      <c r="B335" s="6">
        <v>5.0342774955650302E-2</v>
      </c>
      <c r="C335" s="6">
        <v>155.32798523557199</v>
      </c>
      <c r="D335" s="6">
        <f t="shared" si="8"/>
        <v>428.47798523557196</v>
      </c>
      <c r="J335" s="6"/>
      <c r="M335" s="5"/>
    </row>
    <row r="336" spans="1:13" x14ac:dyDescent="0.25">
      <c r="A336" s="6">
        <v>26.824420019959</v>
      </c>
      <c r="B336" s="6">
        <v>5.0690715914741523E-2</v>
      </c>
      <c r="C336" s="6">
        <v>155.48880030889501</v>
      </c>
      <c r="D336" s="6">
        <f t="shared" si="8"/>
        <v>428.63880030889499</v>
      </c>
      <c r="J336" s="6"/>
      <c r="M336" s="5"/>
    </row>
    <row r="337" spans="1:13" x14ac:dyDescent="0.25">
      <c r="A337" s="6">
        <v>26.904732654749303</v>
      </c>
      <c r="B337" s="6">
        <v>5.1042653301326874E-2</v>
      </c>
      <c r="C337" s="6">
        <v>155.649627990163</v>
      </c>
      <c r="D337" s="6">
        <f t="shared" si="8"/>
        <v>428.799627990163</v>
      </c>
      <c r="J337" s="6"/>
      <c r="M337" s="5"/>
    </row>
    <row r="338" spans="1:13" x14ac:dyDescent="0.25">
      <c r="A338" s="6">
        <v>26.985045289539499</v>
      </c>
      <c r="B338" s="6">
        <v>5.139867943065117E-2</v>
      </c>
      <c r="C338" s="6">
        <v>155.81045010537099</v>
      </c>
      <c r="D338" s="6">
        <f t="shared" si="8"/>
        <v>428.96045010537097</v>
      </c>
      <c r="J338" s="6"/>
      <c r="M338" s="5"/>
    </row>
    <row r="339" spans="1:13" x14ac:dyDescent="0.25">
      <c r="A339" s="6">
        <v>27.065357924329803</v>
      </c>
      <c r="B339" s="6">
        <v>5.1758800626777048E-2</v>
      </c>
      <c r="C339" s="6">
        <v>155.97129027478499</v>
      </c>
      <c r="D339" s="6">
        <f t="shared" si="8"/>
        <v>429.121290274785</v>
      </c>
      <c r="J339" s="6"/>
      <c r="M339" s="5"/>
    </row>
    <row r="340" spans="1:13" x14ac:dyDescent="0.25">
      <c r="A340" s="6">
        <v>27.145670559120099</v>
      </c>
      <c r="B340" s="6">
        <v>5.2123061835133225E-2</v>
      </c>
      <c r="C340" s="6">
        <v>156.13210026342199</v>
      </c>
      <c r="D340" s="6">
        <f t="shared" si="8"/>
        <v>429.28210026342197</v>
      </c>
      <c r="J340" s="6"/>
      <c r="M340" s="5"/>
    </row>
    <row r="341" spans="1:13" x14ac:dyDescent="0.25">
      <c r="A341" s="6">
        <v>27.225983193910402</v>
      </c>
      <c r="B341" s="6">
        <v>5.2491551850106781E-2</v>
      </c>
      <c r="C341" s="6">
        <v>156.29295989573501</v>
      </c>
      <c r="D341" s="6">
        <f t="shared" si="8"/>
        <v>429.44295989573499</v>
      </c>
      <c r="J341" s="6"/>
      <c r="M341" s="5"/>
    </row>
    <row r="342" spans="1:13" x14ac:dyDescent="0.25">
      <c r="A342" s="6">
        <v>27.306295828700698</v>
      </c>
      <c r="B342" s="6">
        <v>5.2864324341223123E-2</v>
      </c>
      <c r="C342" s="6">
        <v>156.453759399256</v>
      </c>
      <c r="D342" s="6">
        <f t="shared" si="8"/>
        <v>429.60375939925598</v>
      </c>
      <c r="J342" s="6"/>
      <c r="M342" s="5"/>
    </row>
    <row r="343" spans="1:13" x14ac:dyDescent="0.25">
      <c r="A343" s="6">
        <v>27.386608463491001</v>
      </c>
      <c r="B343" s="6">
        <v>5.3241401431695333E-2</v>
      </c>
      <c r="C343" s="6">
        <v>156.61456761799701</v>
      </c>
      <c r="D343" s="6">
        <f t="shared" si="8"/>
        <v>429.76456761799699</v>
      </c>
      <c r="J343" s="6"/>
      <c r="M343" s="5"/>
    </row>
    <row r="344" spans="1:13" x14ac:dyDescent="0.25">
      <c r="A344" s="6">
        <v>27.466921098281304</v>
      </c>
      <c r="B344" s="6">
        <v>5.3622888161289267E-2</v>
      </c>
      <c r="C344" s="6">
        <v>156.77540829119701</v>
      </c>
      <c r="D344" s="6">
        <f t="shared" si="8"/>
        <v>429.92540829119696</v>
      </c>
      <c r="J344" s="6"/>
      <c r="M344" s="5"/>
    </row>
    <row r="345" spans="1:13" x14ac:dyDescent="0.25">
      <c r="A345" s="6">
        <v>27.5472337330716</v>
      </c>
      <c r="B345" s="6">
        <v>5.4008801933791116E-2</v>
      </c>
      <c r="C345" s="6">
        <v>156.93619418604499</v>
      </c>
      <c r="D345" s="6">
        <f t="shared" si="8"/>
        <v>430.08619418604496</v>
      </c>
      <c r="J345" s="6"/>
      <c r="M345" s="5"/>
    </row>
    <row r="346" spans="1:13" x14ac:dyDescent="0.25">
      <c r="A346" s="6">
        <v>27.627546367861903</v>
      </c>
      <c r="B346" s="6">
        <v>5.4399160900480165E-2</v>
      </c>
      <c r="C346" s="6">
        <v>157.09692666975701</v>
      </c>
      <c r="D346" s="6">
        <f t="shared" si="8"/>
        <v>430.24692666975699</v>
      </c>
      <c r="J346" s="6"/>
      <c r="M346" s="5"/>
    </row>
    <row r="347" spans="1:13" x14ac:dyDescent="0.25">
      <c r="A347" s="6">
        <v>27.707859002652199</v>
      </c>
      <c r="B347" s="6">
        <v>5.4793980949049456E-2</v>
      </c>
      <c r="C347" s="6">
        <v>157.25771650199499</v>
      </c>
      <c r="D347" s="6">
        <f t="shared" si="8"/>
        <v>430.40771650199497</v>
      </c>
      <c r="J347" s="6"/>
      <c r="M347" s="5"/>
    </row>
    <row r="348" spans="1:13" x14ac:dyDescent="0.25">
      <c r="A348" s="6">
        <v>27.788171637442503</v>
      </c>
      <c r="B348" s="6">
        <v>5.5193294681808364E-2</v>
      </c>
      <c r="C348" s="6">
        <v>157.41852463597101</v>
      </c>
      <c r="D348" s="6">
        <f t="shared" si="8"/>
        <v>430.56852463597102</v>
      </c>
      <c r="J348" s="6"/>
      <c r="M348" s="5"/>
    </row>
    <row r="349" spans="1:13" x14ac:dyDescent="0.25">
      <c r="A349" s="6">
        <v>27.868484272232799</v>
      </c>
      <c r="B349" s="6">
        <v>5.5597135763900254E-2</v>
      </c>
      <c r="C349" s="6">
        <v>157.57928335592501</v>
      </c>
      <c r="D349" s="6">
        <f t="shared" si="8"/>
        <v>430.72928335592496</v>
      </c>
      <c r="J349" s="6"/>
      <c r="M349" s="5"/>
    </row>
    <row r="350" spans="1:13" x14ac:dyDescent="0.25">
      <c r="A350" s="6">
        <v>27.948796907023102</v>
      </c>
      <c r="B350" s="6">
        <v>5.600556581624138E-2</v>
      </c>
      <c r="C350" s="6">
        <v>157.740125469627</v>
      </c>
      <c r="D350" s="6">
        <f t="shared" si="8"/>
        <v>430.89012546962698</v>
      </c>
      <c r="J350" s="6"/>
      <c r="M350" s="5"/>
    </row>
    <row r="351" spans="1:13" x14ac:dyDescent="0.25">
      <c r="A351" s="6">
        <v>28.029109541813398</v>
      </c>
      <c r="B351" s="6">
        <v>5.6418688577925258E-2</v>
      </c>
      <c r="C351" s="6">
        <v>157.90094013805401</v>
      </c>
      <c r="D351" s="6">
        <f t="shared" si="8"/>
        <v>431.05094013805399</v>
      </c>
      <c r="J351" s="6"/>
      <c r="M351" s="5"/>
    </row>
    <row r="352" spans="1:13" x14ac:dyDescent="0.25">
      <c r="A352" s="6">
        <v>28.109422176603701</v>
      </c>
      <c r="B352" s="6">
        <v>5.6836548551748314E-2</v>
      </c>
      <c r="C352" s="6">
        <v>158.06179480408301</v>
      </c>
      <c r="D352" s="6">
        <f t="shared" si="8"/>
        <v>431.21179480408296</v>
      </c>
      <c r="J352" s="6"/>
      <c r="M352" s="5"/>
    </row>
    <row r="353" spans="1:13" x14ac:dyDescent="0.25">
      <c r="A353" s="6">
        <v>28.189734811394004</v>
      </c>
      <c r="B353" s="6">
        <v>5.7259234945462603E-2</v>
      </c>
      <c r="C353" s="6">
        <v>158.22267104533501</v>
      </c>
      <c r="D353" s="6">
        <f t="shared" si="8"/>
        <v>431.37267104533498</v>
      </c>
      <c r="J353" s="6"/>
      <c r="M353" s="5"/>
    </row>
    <row r="354" spans="1:13" x14ac:dyDescent="0.25">
      <c r="A354" s="6">
        <v>28.2700474461843</v>
      </c>
      <c r="B354" s="6">
        <v>5.7686817315732671E-2</v>
      </c>
      <c r="C354" s="6">
        <v>158.38355729268</v>
      </c>
      <c r="D354" s="6">
        <f t="shared" si="8"/>
        <v>431.53355729267997</v>
      </c>
      <c r="J354" s="6"/>
      <c r="M354" s="5"/>
    </row>
    <row r="355" spans="1:13" x14ac:dyDescent="0.25">
      <c r="A355" s="6">
        <v>28.350360080974603</v>
      </c>
      <c r="B355" s="6">
        <v>5.8119370333163375E-2</v>
      </c>
      <c r="C355" s="6">
        <v>158.54451184406099</v>
      </c>
      <c r="D355" s="6">
        <f t="shared" si="8"/>
        <v>431.69451184406097</v>
      </c>
      <c r="J355" s="6"/>
      <c r="M355" s="5"/>
    </row>
    <row r="356" spans="1:13" x14ac:dyDescent="0.25">
      <c r="A356" s="6">
        <v>28.430672715764899</v>
      </c>
      <c r="B356" s="6">
        <v>5.855708827132898E-2</v>
      </c>
      <c r="C356" s="6">
        <v>158.70542130653999</v>
      </c>
      <c r="D356" s="6">
        <f t="shared" si="8"/>
        <v>431.85542130653994</v>
      </c>
      <c r="J356" s="6"/>
      <c r="M356" s="5"/>
    </row>
    <row r="357" spans="1:13" x14ac:dyDescent="0.25">
      <c r="A357" s="6">
        <v>28.510985350555202</v>
      </c>
      <c r="B357" s="6">
        <v>5.9000127519256158E-2</v>
      </c>
      <c r="C357" s="6">
        <v>158.86627511814501</v>
      </c>
      <c r="D357" s="6">
        <f t="shared" si="8"/>
        <v>432.01627511814502</v>
      </c>
      <c r="J357" s="6"/>
      <c r="M357" s="5"/>
    </row>
    <row r="358" spans="1:13" x14ac:dyDescent="0.25">
      <c r="A358" s="6">
        <v>28.591297985345498</v>
      </c>
      <c r="B358" s="6">
        <v>5.9448595093637695E-2</v>
      </c>
      <c r="C358" s="6">
        <v>159.027087737409</v>
      </c>
      <c r="D358" s="6">
        <f t="shared" si="8"/>
        <v>432.17708773740901</v>
      </c>
      <c r="J358" s="6"/>
      <c r="M358" s="5"/>
    </row>
    <row r="359" spans="1:13" x14ac:dyDescent="0.25">
      <c r="A359" s="6">
        <v>28.671610620135802</v>
      </c>
      <c r="B359" s="6">
        <v>5.9902604348697451E-2</v>
      </c>
      <c r="C359" s="6">
        <v>159.18787004532999</v>
      </c>
      <c r="D359" s="6">
        <f t="shared" si="8"/>
        <v>432.33787004532996</v>
      </c>
      <c r="J359" s="6"/>
      <c r="M359" s="5"/>
    </row>
    <row r="360" spans="1:13" x14ac:dyDescent="0.25">
      <c r="A360" s="6">
        <v>28.751923254926098</v>
      </c>
      <c r="B360" s="6">
        <v>6.0362224330011933E-2</v>
      </c>
      <c r="C360" s="6">
        <v>159.34860775259401</v>
      </c>
      <c r="D360" s="6">
        <f t="shared" si="8"/>
        <v>432.49860775259401</v>
      </c>
      <c r="J360" s="6"/>
      <c r="M360" s="5"/>
    </row>
    <row r="361" spans="1:13" x14ac:dyDescent="0.25">
      <c r="A361" s="6">
        <v>28.832235889716401</v>
      </c>
      <c r="B361" s="6">
        <v>6.0827555360346716E-2</v>
      </c>
      <c r="C361" s="6">
        <v>159.50939132883801</v>
      </c>
      <c r="D361" s="6">
        <f t="shared" si="8"/>
        <v>432.65939132883796</v>
      </c>
      <c r="J361" s="6"/>
      <c r="M361" s="5"/>
    </row>
    <row r="362" spans="1:13" x14ac:dyDescent="0.25">
      <c r="A362" s="6">
        <v>28.912548524506704</v>
      </c>
      <c r="B362" s="6">
        <v>6.1298600545870142E-2</v>
      </c>
      <c r="C362" s="6">
        <v>159.67015398738499</v>
      </c>
      <c r="D362" s="6">
        <f t="shared" si="8"/>
        <v>432.82015398738497</v>
      </c>
      <c r="J362" s="6"/>
      <c r="M362" s="5"/>
    </row>
    <row r="363" spans="1:13" x14ac:dyDescent="0.25">
      <c r="A363" s="6">
        <v>28.992861159296901</v>
      </c>
      <c r="B363" s="6">
        <v>6.1775436018735232E-2</v>
      </c>
      <c r="C363" s="6">
        <v>159.830956473394</v>
      </c>
      <c r="D363" s="6">
        <f t="shared" si="8"/>
        <v>432.98095647339397</v>
      </c>
      <c r="J363" s="6"/>
      <c r="M363" s="5"/>
    </row>
    <row r="364" spans="1:13" x14ac:dyDescent="0.25">
      <c r="A364" s="6">
        <v>29.073173794087204</v>
      </c>
      <c r="B364" s="6">
        <v>6.2258158700489022E-2</v>
      </c>
      <c r="C364" s="6">
        <v>159.991823933414</v>
      </c>
      <c r="D364" s="6">
        <f t="shared" si="8"/>
        <v>433.141823933414</v>
      </c>
      <c r="J364" s="6"/>
      <c r="M364" s="5"/>
    </row>
    <row r="365" spans="1:13" x14ac:dyDescent="0.25">
      <c r="A365" s="6">
        <v>29.1534864288775</v>
      </c>
      <c r="B365" s="6">
        <v>6.2746807676610963E-2</v>
      </c>
      <c r="C365" s="6">
        <v>160.15272226595599</v>
      </c>
      <c r="D365" s="6">
        <f t="shared" si="8"/>
        <v>433.30272226595594</v>
      </c>
      <c r="J365" s="6"/>
      <c r="M365" s="5"/>
    </row>
    <row r="366" spans="1:13" x14ac:dyDescent="0.25">
      <c r="A366" s="6">
        <v>29.233799063667803</v>
      </c>
      <c r="B366" s="6">
        <v>6.3241485611616702E-2</v>
      </c>
      <c r="C366" s="6">
        <v>160.313557927837</v>
      </c>
      <c r="D366" s="6">
        <f t="shared" si="8"/>
        <v>433.46355792783697</v>
      </c>
      <c r="J366" s="6"/>
      <c r="M366" s="5"/>
    </row>
    <row r="367" spans="1:13" x14ac:dyDescent="0.25">
      <c r="A367" s="6">
        <v>29.314111698458099</v>
      </c>
      <c r="B367" s="6">
        <v>6.3742287988602278E-2</v>
      </c>
      <c r="C367" s="6">
        <v>160.47435850935199</v>
      </c>
      <c r="D367" s="6">
        <f t="shared" si="8"/>
        <v>433.62435850935196</v>
      </c>
      <c r="J367" s="6"/>
      <c r="M367" s="5"/>
    </row>
    <row r="368" spans="1:13" x14ac:dyDescent="0.25">
      <c r="A368" s="6">
        <v>29.394424333248402</v>
      </c>
      <c r="B368" s="6">
        <v>6.4249261766167048E-2</v>
      </c>
      <c r="C368" s="6">
        <v>160.635243159841</v>
      </c>
      <c r="D368" s="6">
        <f t="shared" si="8"/>
        <v>433.785243159841</v>
      </c>
      <c r="J368" s="6"/>
      <c r="M368" s="5"/>
    </row>
    <row r="369" spans="1:13" x14ac:dyDescent="0.25">
      <c r="A369" s="6">
        <v>29.474736968038698</v>
      </c>
      <c r="B369" s="6">
        <v>6.4762458842479109E-2</v>
      </c>
      <c r="C369" s="6">
        <v>160.79606271396901</v>
      </c>
      <c r="D369" s="6">
        <f t="shared" si="8"/>
        <v>433.94606271396901</v>
      </c>
      <c r="J369" s="6"/>
      <c r="M369" s="5"/>
    </row>
    <row r="370" spans="1:13" x14ac:dyDescent="0.25">
      <c r="A370" s="6">
        <v>29.555049602829001</v>
      </c>
      <c r="B370" s="6">
        <v>6.5281919705831207E-2</v>
      </c>
      <c r="C370" s="6">
        <v>160.95700120282001</v>
      </c>
      <c r="D370" s="6">
        <f t="shared" si="8"/>
        <v>434.10700120282002</v>
      </c>
      <c r="J370" s="6"/>
      <c r="M370" s="5"/>
    </row>
    <row r="371" spans="1:13" x14ac:dyDescent="0.25">
      <c r="A371" s="6">
        <v>29.635362237619304</v>
      </c>
      <c r="B371" s="6">
        <v>6.5807755894354419E-2</v>
      </c>
      <c r="C371" s="6">
        <v>161.117887123495</v>
      </c>
      <c r="D371" s="6">
        <f t="shared" si="8"/>
        <v>434.26788712349497</v>
      </c>
      <c r="J371" s="6"/>
      <c r="M371" s="5"/>
    </row>
    <row r="372" spans="1:13" x14ac:dyDescent="0.25">
      <c r="A372" s="6">
        <v>29.7156748724096</v>
      </c>
      <c r="B372" s="6">
        <v>6.6340030975281142E-2</v>
      </c>
      <c r="C372" s="6">
        <v>161.278739899035</v>
      </c>
      <c r="D372" s="6">
        <f t="shared" si="8"/>
        <v>434.42873989903501</v>
      </c>
      <c r="J372" s="6"/>
      <c r="M372" s="5"/>
    </row>
    <row r="373" spans="1:13" x14ac:dyDescent="0.25">
      <c r="A373" s="6">
        <v>29.795987507199904</v>
      </c>
      <c r="B373" s="6">
        <v>6.6878749929479744E-2</v>
      </c>
      <c r="C373" s="6">
        <v>161.43958149714001</v>
      </c>
      <c r="D373" s="6">
        <f t="shared" si="8"/>
        <v>434.58958149713999</v>
      </c>
      <c r="J373" s="6"/>
      <c r="M373" s="5"/>
    </row>
    <row r="374" spans="1:13" x14ac:dyDescent="0.25">
      <c r="A374" s="6">
        <v>29.8763001419902</v>
      </c>
      <c r="B374" s="6">
        <v>6.7424004216705094E-2</v>
      </c>
      <c r="C374" s="6">
        <v>161.60038324407901</v>
      </c>
      <c r="D374" s="6">
        <f t="shared" si="8"/>
        <v>434.75038324407899</v>
      </c>
      <c r="J374" s="6"/>
      <c r="M374" s="5"/>
    </row>
    <row r="375" spans="1:13" x14ac:dyDescent="0.25">
      <c r="A375" s="6">
        <v>29.956612776780503</v>
      </c>
      <c r="B375" s="6">
        <v>6.7975775748078768E-2</v>
      </c>
      <c r="C375" s="6">
        <v>161.761220534481</v>
      </c>
      <c r="D375" s="6">
        <f t="shared" si="8"/>
        <v>434.911220534481</v>
      </c>
      <c r="J375" s="6"/>
      <c r="M375" s="5"/>
    </row>
    <row r="376" spans="1:13" x14ac:dyDescent="0.25">
      <c r="A376" s="6">
        <v>30.036925411570799</v>
      </c>
      <c r="B376" s="6">
        <v>6.8534141256097872E-2</v>
      </c>
      <c r="C376" s="6">
        <v>161.92209235652001</v>
      </c>
      <c r="D376" s="6">
        <f t="shared" si="8"/>
        <v>435.07209235651999</v>
      </c>
      <c r="J376" s="6"/>
      <c r="M376" s="5"/>
    </row>
    <row r="377" spans="1:13" x14ac:dyDescent="0.25">
      <c r="A377" s="6">
        <v>30.117238046361102</v>
      </c>
      <c r="B377" s="6">
        <v>6.909917791300603E-2</v>
      </c>
      <c r="C377" s="6">
        <v>162.08299358628699</v>
      </c>
      <c r="D377" s="6">
        <f t="shared" si="8"/>
        <v>435.23299358628697</v>
      </c>
      <c r="J377" s="6"/>
      <c r="M377" s="5"/>
    </row>
    <row r="378" spans="1:13" x14ac:dyDescent="0.25">
      <c r="A378" s="6">
        <v>30.197550681151398</v>
      </c>
      <c r="B378" s="6">
        <v>6.9670973473206166E-2</v>
      </c>
      <c r="C378" s="6">
        <v>162.24390048651401</v>
      </c>
      <c r="D378" s="6">
        <f t="shared" si="8"/>
        <v>435.39390048651399</v>
      </c>
      <c r="J378" s="6"/>
      <c r="M378" s="5"/>
    </row>
    <row r="379" spans="1:13" x14ac:dyDescent="0.25">
      <c r="A379" s="6">
        <v>30.277863315941701</v>
      </c>
      <c r="B379" s="6">
        <v>7.0249647143883362E-2</v>
      </c>
      <c r="C379" s="6">
        <v>162.40478586010099</v>
      </c>
      <c r="D379" s="6">
        <f t="shared" si="8"/>
        <v>435.55478586010099</v>
      </c>
      <c r="J379" s="6"/>
      <c r="M379" s="5"/>
    </row>
    <row r="380" spans="1:13" x14ac:dyDescent="0.25">
      <c r="A380" s="6">
        <v>30.358175950732004</v>
      </c>
      <c r="B380" s="6">
        <v>7.0835309697609636E-2</v>
      </c>
      <c r="C380" s="6">
        <v>162.565679378667</v>
      </c>
      <c r="D380" s="6">
        <f t="shared" si="8"/>
        <v>435.71567937866701</v>
      </c>
      <c r="J380" s="6"/>
      <c r="M380" s="5"/>
    </row>
    <row r="381" spans="1:13" x14ac:dyDescent="0.25">
      <c r="A381" s="6">
        <v>30.4384885855223</v>
      </c>
      <c r="B381" s="6">
        <v>7.1428086599061358E-2</v>
      </c>
      <c r="C381" s="6">
        <v>162.72656444788601</v>
      </c>
      <c r="D381" s="6">
        <f t="shared" si="8"/>
        <v>435.87656444788598</v>
      </c>
      <c r="J381" s="6"/>
      <c r="M381" s="5"/>
    </row>
    <row r="382" spans="1:13" x14ac:dyDescent="0.25">
      <c r="A382" s="6">
        <v>30.518801220312604</v>
      </c>
      <c r="B382" s="6">
        <v>7.2028069846975296E-2</v>
      </c>
      <c r="C382" s="6">
        <v>162.8874154085</v>
      </c>
      <c r="D382" s="6">
        <f t="shared" si="8"/>
        <v>436.03741540850001</v>
      </c>
      <c r="J382" s="6"/>
      <c r="M382" s="5"/>
    </row>
    <row r="383" spans="1:13" x14ac:dyDescent="0.25">
      <c r="A383" s="6">
        <v>30.5991138551029</v>
      </c>
      <c r="B383" s="6">
        <v>7.2635371994475659E-2</v>
      </c>
      <c r="C383" s="6">
        <v>163.048248179349</v>
      </c>
      <c r="D383" s="6">
        <f t="shared" si="8"/>
        <v>436.19824817934898</v>
      </c>
      <c r="J383" s="6"/>
      <c r="M383" s="5"/>
    </row>
    <row r="384" spans="1:13" x14ac:dyDescent="0.25">
      <c r="A384" s="6">
        <v>30.679426489893203</v>
      </c>
      <c r="B384" s="6">
        <v>7.3250053298394943E-2</v>
      </c>
      <c r="C384" s="6">
        <v>163.209087905046</v>
      </c>
      <c r="D384" s="6">
        <f t="shared" si="8"/>
        <v>436.35908790504595</v>
      </c>
      <c r="J384" s="6"/>
      <c r="M384" s="5"/>
    </row>
    <row r="385" spans="1:13" x14ac:dyDescent="0.25">
      <c r="A385" s="6">
        <v>30.759739124683499</v>
      </c>
      <c r="B385" s="6">
        <v>7.3872205493041396E-2</v>
      </c>
      <c r="C385" s="6">
        <v>163.36991556667499</v>
      </c>
      <c r="D385" s="6">
        <f t="shared" si="8"/>
        <v>436.51991556667497</v>
      </c>
      <c r="J385" s="6"/>
      <c r="M385" s="5"/>
    </row>
    <row r="386" spans="1:13" x14ac:dyDescent="0.25">
      <c r="A386" s="6">
        <v>30.840051759473802</v>
      </c>
      <c r="B386" s="6">
        <v>7.4501920230120741E-2</v>
      </c>
      <c r="C386" s="6">
        <v>163.531097287645</v>
      </c>
      <c r="D386" s="6">
        <f t="shared" si="8"/>
        <v>436.681097287645</v>
      </c>
      <c r="J386" s="6"/>
      <c r="M386" s="5"/>
    </row>
    <row r="387" spans="1:13" x14ac:dyDescent="0.25">
      <c r="A387" s="6">
        <v>30.920364394264098</v>
      </c>
      <c r="B387" s="6">
        <v>7.5139404092167142E-2</v>
      </c>
      <c r="C387" s="6">
        <v>163.69211468086499</v>
      </c>
      <c r="D387" s="6">
        <f t="shared" ref="D387:D450" si="9">C387+273.15</f>
        <v>436.84211468086494</v>
      </c>
      <c r="J387" s="6"/>
      <c r="M387" s="5"/>
    </row>
    <row r="388" spans="1:13" x14ac:dyDescent="0.25">
      <c r="A388" s="6">
        <v>31.000677029054401</v>
      </c>
      <c r="B388" s="6">
        <v>7.5784823348639924E-2</v>
      </c>
      <c r="C388" s="6">
        <v>163.853187462661</v>
      </c>
      <c r="D388" s="6">
        <f t="shared" si="9"/>
        <v>437.003187462661</v>
      </c>
      <c r="J388" s="6"/>
      <c r="M388" s="5"/>
    </row>
    <row r="389" spans="1:13" x14ac:dyDescent="0.25">
      <c r="A389" s="6">
        <v>31.080989663844598</v>
      </c>
      <c r="B389" s="6">
        <v>7.6438319597148224E-2</v>
      </c>
      <c r="C389" s="6">
        <v>164.014306083684</v>
      </c>
      <c r="D389" s="6">
        <f t="shared" si="9"/>
        <v>437.16430608368398</v>
      </c>
      <c r="J389" s="6"/>
      <c r="M389" s="5"/>
    </row>
    <row r="390" spans="1:13" x14ac:dyDescent="0.25">
      <c r="A390" s="6">
        <v>31.161302298634901</v>
      </c>
      <c r="B390" s="6">
        <v>7.7100097949381052E-2</v>
      </c>
      <c r="C390" s="6">
        <v>164.175164725971</v>
      </c>
      <c r="D390" s="6">
        <f t="shared" si="9"/>
        <v>437.32516472597098</v>
      </c>
      <c r="J390" s="6"/>
      <c r="M390" s="5"/>
    </row>
    <row r="391" spans="1:13" x14ac:dyDescent="0.25">
      <c r="A391" s="6">
        <v>31.241614933425204</v>
      </c>
      <c r="B391" s="6">
        <v>7.7770258915210458E-2</v>
      </c>
      <c r="C391" s="6">
        <v>164.33608073044999</v>
      </c>
      <c r="D391" s="6">
        <f t="shared" si="9"/>
        <v>437.48608073045</v>
      </c>
      <c r="J391" s="6"/>
      <c r="M391" s="5"/>
    </row>
    <row r="392" spans="1:13" x14ac:dyDescent="0.25">
      <c r="A392" s="6">
        <v>31.3219275682155</v>
      </c>
      <c r="B392" s="6">
        <v>7.8448845851132834E-2</v>
      </c>
      <c r="C392" s="6">
        <v>164.49701611229301</v>
      </c>
      <c r="D392" s="6">
        <f t="shared" si="9"/>
        <v>437.64701611229299</v>
      </c>
      <c r="J392" s="6"/>
      <c r="M392" s="5"/>
    </row>
    <row r="393" spans="1:13" x14ac:dyDescent="0.25">
      <c r="A393" s="6">
        <v>31.402240203005803</v>
      </c>
      <c r="B393" s="6">
        <v>7.9135951991088277E-2</v>
      </c>
      <c r="C393" s="6">
        <v>164.65791841332299</v>
      </c>
      <c r="D393" s="6">
        <f t="shared" si="9"/>
        <v>437.80791841332297</v>
      </c>
      <c r="J393" s="6"/>
      <c r="M393" s="5"/>
    </row>
    <row r="394" spans="1:13" x14ac:dyDescent="0.25">
      <c r="A394" s="6">
        <v>31.482552837796099</v>
      </c>
      <c r="B394" s="6">
        <v>7.9831666964301065E-2</v>
      </c>
      <c r="C394" s="6">
        <v>164.81884385325299</v>
      </c>
      <c r="D394" s="6">
        <f t="shared" si="9"/>
        <v>437.96884385325296</v>
      </c>
      <c r="J394" s="6"/>
      <c r="M394" s="5"/>
    </row>
    <row r="395" spans="1:13" x14ac:dyDescent="0.25">
      <c r="A395" s="6">
        <v>31.562865472586402</v>
      </c>
      <c r="B395" s="6">
        <v>8.0536078969150313E-2</v>
      </c>
      <c r="C395" s="6">
        <v>164.979805060719</v>
      </c>
      <c r="D395" s="6">
        <f t="shared" si="9"/>
        <v>438.12980506071898</v>
      </c>
      <c r="J395" s="6"/>
      <c r="M395" s="5"/>
    </row>
    <row r="396" spans="1:13" x14ac:dyDescent="0.25">
      <c r="A396" s="6">
        <v>31.643178107376698</v>
      </c>
      <c r="B396" s="6">
        <v>8.1249337565880569E-2</v>
      </c>
      <c r="C396" s="6">
        <v>165.140799764885</v>
      </c>
      <c r="D396" s="6">
        <f t="shared" si="9"/>
        <v>438.29079976488498</v>
      </c>
      <c r="J396" s="6"/>
      <c r="M396" s="5"/>
    </row>
    <row r="397" spans="1:13" x14ac:dyDescent="0.25">
      <c r="A397" s="6">
        <v>31.723490742167002</v>
      </c>
      <c r="B397" s="6">
        <v>8.1971540797182829E-2</v>
      </c>
      <c r="C397" s="6">
        <v>165.301758618381</v>
      </c>
      <c r="D397" s="6">
        <f t="shared" si="9"/>
        <v>438.45175861838095</v>
      </c>
      <c r="J397" s="6"/>
      <c r="M397" s="5"/>
    </row>
    <row r="398" spans="1:13" x14ac:dyDescent="0.25">
      <c r="A398" s="6">
        <v>31.803803376957298</v>
      </c>
      <c r="B398" s="6">
        <v>8.2702867344422448E-2</v>
      </c>
      <c r="C398" s="6">
        <v>165.46269860429501</v>
      </c>
      <c r="D398" s="6">
        <f t="shared" si="9"/>
        <v>438.61269860429502</v>
      </c>
      <c r="J398" s="6"/>
      <c r="M398" s="5"/>
    </row>
    <row r="399" spans="1:13" x14ac:dyDescent="0.25">
      <c r="A399" s="6">
        <v>31.884116011747601</v>
      </c>
      <c r="B399" s="6">
        <v>8.3443352226824113E-2</v>
      </c>
      <c r="C399" s="6">
        <v>165.623743141212</v>
      </c>
      <c r="D399" s="6">
        <f t="shared" si="9"/>
        <v>438.77374314121198</v>
      </c>
      <c r="J399" s="6"/>
      <c r="M399" s="5"/>
    </row>
    <row r="400" spans="1:13" x14ac:dyDescent="0.25">
      <c r="A400" s="6">
        <v>31.964428646537904</v>
      </c>
      <c r="B400" s="6">
        <v>8.4193201728015921E-2</v>
      </c>
      <c r="C400" s="6">
        <v>165.784699608068</v>
      </c>
      <c r="D400" s="6">
        <f t="shared" si="9"/>
        <v>438.93469960806794</v>
      </c>
      <c r="J400" s="6"/>
      <c r="M400" s="5"/>
    </row>
    <row r="401" spans="1:13" x14ac:dyDescent="0.25">
      <c r="A401" s="6">
        <v>32.0447412813282</v>
      </c>
      <c r="B401" s="6">
        <v>8.4952557936691195E-2</v>
      </c>
      <c r="C401" s="6">
        <v>165.94579711468299</v>
      </c>
      <c r="D401" s="6">
        <f t="shared" si="9"/>
        <v>439.09579711468297</v>
      </c>
      <c r="J401" s="6"/>
      <c r="M401" s="5"/>
    </row>
    <row r="402" spans="1:13" x14ac:dyDescent="0.25">
      <c r="A402" s="6">
        <v>32.125053916118503</v>
      </c>
      <c r="B402" s="6">
        <v>8.5721720972625981E-2</v>
      </c>
      <c r="C402" s="6">
        <v>166.10681483872</v>
      </c>
      <c r="D402" s="6">
        <f t="shared" si="9"/>
        <v>439.25681483871995</v>
      </c>
      <c r="J402" s="6"/>
      <c r="M402" s="5"/>
    </row>
    <row r="403" spans="1:13" x14ac:dyDescent="0.25">
      <c r="A403" s="6">
        <v>32.205366550908799</v>
      </c>
      <c r="B403" s="6">
        <v>8.6500826336815675E-2</v>
      </c>
      <c r="C403" s="6">
        <v>166.267849662603</v>
      </c>
      <c r="D403" s="6">
        <f t="shared" si="9"/>
        <v>439.41784966260298</v>
      </c>
      <c r="J403" s="6"/>
      <c r="M403" s="5"/>
    </row>
    <row r="404" spans="1:13" x14ac:dyDescent="0.25">
      <c r="A404" s="6">
        <v>32.285679185699102</v>
      </c>
      <c r="B404" s="6">
        <v>8.7290051615944386E-2</v>
      </c>
      <c r="C404" s="6">
        <v>166.42889636428799</v>
      </c>
      <c r="D404" s="6">
        <f t="shared" si="9"/>
        <v>439.57889636428797</v>
      </c>
      <c r="J404" s="6"/>
      <c r="M404" s="5"/>
    </row>
    <row r="405" spans="1:13" x14ac:dyDescent="0.25">
      <c r="A405" s="6">
        <v>32.365991820489398</v>
      </c>
      <c r="B405" s="6">
        <v>8.8089681974011666E-2</v>
      </c>
      <c r="C405" s="6">
        <v>166.58982392189401</v>
      </c>
      <c r="D405" s="6">
        <f t="shared" si="9"/>
        <v>439.73982392189396</v>
      </c>
      <c r="J405" s="6"/>
      <c r="M405" s="5"/>
    </row>
    <row r="406" spans="1:13" x14ac:dyDescent="0.25">
      <c r="A406" s="6">
        <v>32.446304455279702</v>
      </c>
      <c r="B406" s="6">
        <v>8.889981369861559E-2</v>
      </c>
      <c r="C406" s="6">
        <v>166.75081540694299</v>
      </c>
      <c r="D406" s="6">
        <f t="shared" si="9"/>
        <v>439.90081540694297</v>
      </c>
      <c r="J406" s="6"/>
      <c r="M406" s="5"/>
    </row>
    <row r="407" spans="1:13" x14ac:dyDescent="0.25">
      <c r="A407" s="6">
        <v>32.526617090069998</v>
      </c>
      <c r="B407" s="6">
        <v>8.9720519880415656E-2</v>
      </c>
      <c r="C407" s="6">
        <v>166.91179943895099</v>
      </c>
      <c r="D407" s="6">
        <f t="shared" si="9"/>
        <v>440.06179943895097</v>
      </c>
      <c r="J407" s="6"/>
      <c r="M407" s="5"/>
    </row>
    <row r="408" spans="1:13" x14ac:dyDescent="0.25">
      <c r="A408" s="6">
        <v>32.606929724860301</v>
      </c>
      <c r="B408" s="6">
        <v>9.055190252974582E-2</v>
      </c>
      <c r="C408" s="6">
        <v>167.07288482885099</v>
      </c>
      <c r="D408" s="6">
        <f t="shared" si="9"/>
        <v>440.22288482885097</v>
      </c>
      <c r="J408" s="6"/>
      <c r="M408" s="5"/>
    </row>
    <row r="409" spans="1:13" x14ac:dyDescent="0.25">
      <c r="A409" s="6">
        <v>32.687242359650604</v>
      </c>
      <c r="B409" s="6">
        <v>9.1394144437144428E-2</v>
      </c>
      <c r="C409" s="6">
        <v>167.23385153281501</v>
      </c>
      <c r="D409" s="6">
        <f t="shared" si="9"/>
        <v>440.38385153281502</v>
      </c>
      <c r="J409" s="6"/>
      <c r="M409" s="5"/>
    </row>
    <row r="410" spans="1:13" x14ac:dyDescent="0.25">
      <c r="A410" s="6">
        <v>32.7675549944409</v>
      </c>
      <c r="B410" s="6">
        <v>9.2247326421744782E-2</v>
      </c>
      <c r="C410" s="6">
        <v>167.39490748050099</v>
      </c>
      <c r="D410" s="6">
        <f t="shared" si="9"/>
        <v>440.54490748050097</v>
      </c>
      <c r="J410" s="6"/>
      <c r="M410" s="5"/>
    </row>
    <row r="411" spans="1:13" x14ac:dyDescent="0.25">
      <c r="A411" s="6">
        <v>32.847867629231203</v>
      </c>
      <c r="B411" s="6">
        <v>9.3111700887352558E-2</v>
      </c>
      <c r="C411" s="6">
        <v>167.55594556277799</v>
      </c>
      <c r="D411" s="6">
        <f t="shared" si="9"/>
        <v>440.70594556277797</v>
      </c>
      <c r="J411" s="6"/>
      <c r="M411" s="5"/>
    </row>
    <row r="412" spans="1:13" x14ac:dyDescent="0.25">
      <c r="A412" s="6">
        <v>32.928180264021499</v>
      </c>
      <c r="B412" s="6">
        <v>9.398740755735803E-2</v>
      </c>
      <c r="C412" s="6">
        <v>167.71704852109801</v>
      </c>
      <c r="D412" s="6">
        <f t="shared" si="9"/>
        <v>440.86704852109801</v>
      </c>
      <c r="J412" s="6"/>
      <c r="M412" s="5"/>
    </row>
    <row r="413" spans="1:13" x14ac:dyDescent="0.25">
      <c r="A413" s="6">
        <v>33.008492898811802</v>
      </c>
      <c r="B413" s="6">
        <v>9.4874671653019854E-2</v>
      </c>
      <c r="C413" s="6">
        <v>167.87801361908899</v>
      </c>
      <c r="D413" s="6">
        <f t="shared" si="9"/>
        <v>441.02801361908894</v>
      </c>
      <c r="J413" s="6"/>
      <c r="M413" s="5"/>
    </row>
    <row r="414" spans="1:13" x14ac:dyDescent="0.25">
      <c r="A414" s="6">
        <v>33.088805533601999</v>
      </c>
      <c r="B414" s="6">
        <v>9.5773572423583808E-2</v>
      </c>
      <c r="C414" s="6">
        <v>168.039132806743</v>
      </c>
      <c r="D414" s="6">
        <f t="shared" si="9"/>
        <v>441.18913280674298</v>
      </c>
      <c r="J414" s="6"/>
      <c r="M414" s="5"/>
    </row>
    <row r="415" spans="1:13" x14ac:dyDescent="0.25">
      <c r="A415" s="6">
        <v>33.169118168392302</v>
      </c>
      <c r="B415" s="6">
        <v>9.6684277634695698E-2</v>
      </c>
      <c r="C415" s="6">
        <v>168.200250594473</v>
      </c>
      <c r="D415" s="6">
        <f t="shared" si="9"/>
        <v>441.35025059447298</v>
      </c>
      <c r="J415" s="6"/>
      <c r="M415" s="5"/>
    </row>
    <row r="416" spans="1:13" x14ac:dyDescent="0.25">
      <c r="A416" s="6">
        <v>33.249430803182598</v>
      </c>
      <c r="B416" s="6">
        <v>9.7606963523114487E-2</v>
      </c>
      <c r="C416" s="6">
        <v>168.36140753927</v>
      </c>
      <c r="D416" s="6">
        <f t="shared" si="9"/>
        <v>441.51140753926995</v>
      </c>
      <c r="J416" s="6"/>
      <c r="M416" s="5"/>
    </row>
    <row r="417" spans="1:13" x14ac:dyDescent="0.25">
      <c r="A417" s="6">
        <v>33.329743437972901</v>
      </c>
      <c r="B417" s="6">
        <v>9.8541919271395162E-2</v>
      </c>
      <c r="C417" s="6">
        <v>168.52258481875</v>
      </c>
      <c r="D417" s="6">
        <f t="shared" si="9"/>
        <v>441.67258481875001</v>
      </c>
      <c r="J417" s="6"/>
      <c r="M417" s="5"/>
    </row>
    <row r="418" spans="1:13" x14ac:dyDescent="0.25">
      <c r="A418" s="6">
        <v>33.410056072763204</v>
      </c>
      <c r="B418" s="6">
        <v>9.9489314851670632E-2</v>
      </c>
      <c r="C418" s="6">
        <v>168.68385201311199</v>
      </c>
      <c r="D418" s="6">
        <f t="shared" si="9"/>
        <v>441.83385201311194</v>
      </c>
      <c r="J418" s="6"/>
      <c r="M418" s="5"/>
    </row>
    <row r="419" spans="1:13" x14ac:dyDescent="0.25">
      <c r="A419" s="6">
        <v>33.4903687075535</v>
      </c>
      <c r="B419" s="6">
        <v>0.10044939401805567</v>
      </c>
      <c r="C419" s="6">
        <v>168.84498225854799</v>
      </c>
      <c r="D419" s="6">
        <f t="shared" si="9"/>
        <v>441.99498225854796</v>
      </c>
      <c r="J419" s="6"/>
      <c r="M419" s="5"/>
    </row>
    <row r="420" spans="1:13" x14ac:dyDescent="0.25">
      <c r="A420" s="6">
        <v>33.570681342343804</v>
      </c>
      <c r="B420" s="6">
        <v>0.10142238713052694</v>
      </c>
      <c r="C420" s="6">
        <v>169.006106823594</v>
      </c>
      <c r="D420" s="6">
        <f t="shared" si="9"/>
        <v>442.15610682359397</v>
      </c>
      <c r="J420" s="6"/>
      <c r="M420" s="5"/>
    </row>
    <row r="421" spans="1:13" x14ac:dyDescent="0.25">
      <c r="A421" s="6">
        <v>33.6509939771341</v>
      </c>
      <c r="B421" s="6">
        <v>0.1024084812000156</v>
      </c>
      <c r="C421" s="6">
        <v>169.16713365763499</v>
      </c>
      <c r="D421" s="6">
        <f t="shared" si="9"/>
        <v>442.31713365763494</v>
      </c>
      <c r="J421" s="6"/>
      <c r="M421" s="5"/>
    </row>
    <row r="422" spans="1:13" x14ac:dyDescent="0.25">
      <c r="A422" s="6">
        <v>33.731306611924403</v>
      </c>
      <c r="B422" s="6">
        <v>0.10340773793949322</v>
      </c>
      <c r="C422" s="6">
        <v>169.328201732358</v>
      </c>
      <c r="D422" s="6">
        <f t="shared" si="9"/>
        <v>442.478201732358</v>
      </c>
      <c r="J422" s="6"/>
      <c r="M422" s="5"/>
    </row>
    <row r="423" spans="1:13" x14ac:dyDescent="0.25">
      <c r="A423" s="6">
        <v>33.811619246714699</v>
      </c>
      <c r="B423" s="6">
        <v>0.10442027754161291</v>
      </c>
      <c r="C423" s="6">
        <v>169.489289149831</v>
      </c>
      <c r="D423" s="6">
        <f t="shared" si="9"/>
        <v>442.63928914983097</v>
      </c>
      <c r="J423" s="6"/>
      <c r="M423" s="5"/>
    </row>
    <row r="424" spans="1:13" x14ac:dyDescent="0.25">
      <c r="A424" s="6">
        <v>33.891931881505002</v>
      </c>
      <c r="B424" s="6">
        <v>0.10544618303160058</v>
      </c>
      <c r="C424" s="6">
        <v>169.650450899335</v>
      </c>
      <c r="D424" s="6">
        <f t="shared" si="9"/>
        <v>442.80045089933498</v>
      </c>
      <c r="J424" s="6"/>
      <c r="M424" s="5"/>
    </row>
    <row r="425" spans="1:13" x14ac:dyDescent="0.25">
      <c r="A425" s="6">
        <v>33.972244516295298</v>
      </c>
      <c r="B425" s="6">
        <v>0.10648558704133958</v>
      </c>
      <c r="C425" s="6">
        <v>169.81162374185899</v>
      </c>
      <c r="D425" s="6">
        <f t="shared" si="9"/>
        <v>442.96162374185894</v>
      </c>
      <c r="J425" s="6"/>
      <c r="M425" s="5"/>
    </row>
    <row r="426" spans="1:13" x14ac:dyDescent="0.25">
      <c r="A426" s="6">
        <v>34.052557151085601</v>
      </c>
      <c r="B426" s="6">
        <v>0.10753868157859739</v>
      </c>
      <c r="C426" s="6">
        <v>169.97283368070299</v>
      </c>
      <c r="D426" s="6">
        <f t="shared" si="9"/>
        <v>443.12283368070297</v>
      </c>
      <c r="J426" s="6"/>
      <c r="M426" s="5"/>
    </row>
    <row r="427" spans="1:13" x14ac:dyDescent="0.25">
      <c r="A427" s="6">
        <v>34.132869785875904</v>
      </c>
      <c r="B427" s="6">
        <v>0.1086057052661944</v>
      </c>
      <c r="C427" s="6">
        <v>170.13403938596599</v>
      </c>
      <c r="D427" s="6">
        <f t="shared" si="9"/>
        <v>443.28403938596597</v>
      </c>
      <c r="J427" s="6"/>
      <c r="M427" s="5"/>
    </row>
    <row r="428" spans="1:13" x14ac:dyDescent="0.25">
      <c r="A428" s="6">
        <v>34.2131824206662</v>
      </c>
      <c r="B428" s="6">
        <v>0.10968681704935795</v>
      </c>
      <c r="C428" s="6">
        <v>170.295247682374</v>
      </c>
      <c r="D428" s="6">
        <f t="shared" si="9"/>
        <v>443.44524768237397</v>
      </c>
      <c r="J428" s="6"/>
      <c r="M428" s="5"/>
    </row>
    <row r="429" spans="1:13" x14ac:dyDescent="0.25">
      <c r="A429" s="6">
        <v>34.293495055456503</v>
      </c>
      <c r="B429" s="6">
        <v>0.11078223929158232</v>
      </c>
      <c r="C429" s="6">
        <v>170.45641701862399</v>
      </c>
      <c r="D429" s="6">
        <f t="shared" si="9"/>
        <v>443.60641701862397</v>
      </c>
      <c r="J429" s="6"/>
      <c r="M429" s="5"/>
    </row>
    <row r="430" spans="1:13" x14ac:dyDescent="0.25">
      <c r="A430" s="6">
        <v>34.373807690246799</v>
      </c>
      <c r="B430" s="6">
        <v>0.11189215883976353</v>
      </c>
      <c r="C430" s="6">
        <v>170.61765254315799</v>
      </c>
      <c r="D430" s="6">
        <f t="shared" si="9"/>
        <v>443.76765254315796</v>
      </c>
      <c r="J430" s="6"/>
      <c r="M430" s="5"/>
    </row>
    <row r="431" spans="1:13" x14ac:dyDescent="0.25">
      <c r="A431" s="6">
        <v>34.454120325037103</v>
      </c>
      <c r="B431" s="6">
        <v>0.11301679816558094</v>
      </c>
      <c r="C431" s="6">
        <v>170.77889299785201</v>
      </c>
      <c r="D431" s="6">
        <f t="shared" si="9"/>
        <v>443.92889299785202</v>
      </c>
      <c r="J431" s="6"/>
      <c r="M431" s="5"/>
    </row>
    <row r="432" spans="1:13" x14ac:dyDescent="0.25">
      <c r="A432" s="6">
        <v>34.534432959827399</v>
      </c>
      <c r="B432" s="6">
        <v>0.11415655330603855</v>
      </c>
      <c r="C432" s="6">
        <v>170.940177280623</v>
      </c>
      <c r="D432" s="6">
        <f t="shared" si="9"/>
        <v>444.09017728062298</v>
      </c>
      <c r="J432" s="6"/>
      <c r="M432" s="5"/>
    </row>
    <row r="433" spans="1:13" x14ac:dyDescent="0.25">
      <c r="A433" s="6">
        <v>34.614745594617702</v>
      </c>
      <c r="B433" s="6">
        <v>0.11531180435330957</v>
      </c>
      <c r="C433" s="6">
        <v>171.10136837636699</v>
      </c>
      <c r="D433" s="6">
        <f t="shared" si="9"/>
        <v>444.25136837636694</v>
      </c>
      <c r="J433" s="6"/>
      <c r="M433" s="5"/>
    </row>
    <row r="434" spans="1:13" x14ac:dyDescent="0.25">
      <c r="A434" s="6">
        <v>34.695058229407998</v>
      </c>
      <c r="B434" s="6">
        <v>0.11648282011575348</v>
      </c>
      <c r="C434" s="6">
        <v>171.26262898824899</v>
      </c>
      <c r="D434" s="6">
        <f t="shared" si="9"/>
        <v>444.41262898824897</v>
      </c>
      <c r="J434" s="6"/>
      <c r="M434" s="5"/>
    </row>
    <row r="435" spans="1:13" x14ac:dyDescent="0.25">
      <c r="A435" s="6">
        <v>34.775370864198301</v>
      </c>
      <c r="B435" s="6">
        <v>0.11766988291043237</v>
      </c>
      <c r="C435" s="6">
        <v>171.42382317795801</v>
      </c>
      <c r="D435" s="6">
        <f t="shared" si="9"/>
        <v>444.57382317795799</v>
      </c>
      <c r="J435" s="6"/>
      <c r="M435" s="5"/>
    </row>
    <row r="436" spans="1:13" x14ac:dyDescent="0.25">
      <c r="A436" s="6">
        <v>34.855683498988604</v>
      </c>
      <c r="B436" s="6">
        <v>0.11887326216151518</v>
      </c>
      <c r="C436" s="6">
        <v>171.58498976558101</v>
      </c>
      <c r="D436" s="6">
        <f t="shared" si="9"/>
        <v>444.73498976558096</v>
      </c>
      <c r="J436" s="6"/>
      <c r="M436" s="5"/>
    </row>
    <row r="437" spans="1:13" x14ac:dyDescent="0.25">
      <c r="A437" s="6">
        <v>34.9359961337789</v>
      </c>
      <c r="B437" s="6">
        <v>0.12009318313622637</v>
      </c>
      <c r="C437" s="6">
        <v>171.746238431981</v>
      </c>
      <c r="D437" s="6">
        <f t="shared" si="9"/>
        <v>444.89623843198098</v>
      </c>
      <c r="J437" s="6"/>
      <c r="M437" s="5"/>
    </row>
    <row r="438" spans="1:13" x14ac:dyDescent="0.25">
      <c r="A438" s="6">
        <v>35.016308768569203</v>
      </c>
      <c r="B438" s="6">
        <v>0.12132992157527663</v>
      </c>
      <c r="C438" s="6">
        <v>171.90747767301499</v>
      </c>
      <c r="D438" s="6">
        <f t="shared" si="9"/>
        <v>445.057477673015</v>
      </c>
      <c r="J438" s="6"/>
      <c r="M438" s="5"/>
    </row>
    <row r="439" spans="1:13" x14ac:dyDescent="0.25">
      <c r="A439" s="6">
        <v>35.0966214033594</v>
      </c>
      <c r="B439" s="6">
        <v>0.12258362371145962</v>
      </c>
      <c r="C439" s="6">
        <v>172.06875138477699</v>
      </c>
      <c r="D439" s="6">
        <f t="shared" si="9"/>
        <v>445.21875138477697</v>
      </c>
      <c r="J439" s="6"/>
      <c r="M439" s="5"/>
    </row>
    <row r="440" spans="1:13" x14ac:dyDescent="0.25">
      <c r="A440" s="6">
        <v>35.176934038149703</v>
      </c>
      <c r="B440" s="6">
        <v>0.12385457992160058</v>
      </c>
      <c r="C440" s="6">
        <v>172.23005200519901</v>
      </c>
      <c r="D440" s="6">
        <f t="shared" si="9"/>
        <v>445.38005200519899</v>
      </c>
      <c r="J440" s="6"/>
      <c r="M440" s="5"/>
    </row>
    <row r="441" spans="1:13" x14ac:dyDescent="0.25">
      <c r="A441" s="6">
        <v>35.257246672939999</v>
      </c>
      <c r="B441" s="6">
        <v>0.12514302076068423</v>
      </c>
      <c r="C441" s="6">
        <v>172.39134548381199</v>
      </c>
      <c r="D441" s="6">
        <f t="shared" si="9"/>
        <v>445.54134548381194</v>
      </c>
      <c r="J441" s="6"/>
      <c r="M441" s="5"/>
    </row>
    <row r="442" spans="1:13" x14ac:dyDescent="0.25">
      <c r="A442" s="6">
        <v>35.337559307730302</v>
      </c>
      <c r="B442" s="6">
        <v>0.12644922971274131</v>
      </c>
      <c r="C442" s="6">
        <v>172.55265104276799</v>
      </c>
      <c r="D442" s="6">
        <f t="shared" si="9"/>
        <v>445.70265104276797</v>
      </c>
      <c r="J442" s="6"/>
      <c r="M442" s="5"/>
    </row>
    <row r="443" spans="1:13" x14ac:dyDescent="0.25">
      <c r="A443" s="6">
        <v>35.417871942520598</v>
      </c>
      <c r="B443" s="6">
        <v>0.12777343651061582</v>
      </c>
      <c r="C443" s="6">
        <v>172.71400463136001</v>
      </c>
      <c r="D443" s="6">
        <f t="shared" si="9"/>
        <v>445.86400463135999</v>
      </c>
      <c r="J443" s="6"/>
      <c r="M443" s="5"/>
    </row>
    <row r="444" spans="1:13" x14ac:dyDescent="0.25">
      <c r="A444" s="6">
        <v>35.498184577310901</v>
      </c>
      <c r="B444" s="6">
        <v>0.12911584600367865</v>
      </c>
      <c r="C444" s="6">
        <v>172.87534922051299</v>
      </c>
      <c r="D444" s="6">
        <f t="shared" si="9"/>
        <v>446.02534922051296</v>
      </c>
      <c r="J444" s="6"/>
      <c r="M444" s="5"/>
    </row>
    <row r="445" spans="1:13" x14ac:dyDescent="0.25">
      <c r="A445" s="6">
        <v>35.578497212101198</v>
      </c>
      <c r="B445" s="6">
        <v>0.13047683937772467</v>
      </c>
      <c r="C445" s="6">
        <v>173.03669321618699</v>
      </c>
      <c r="D445" s="6">
        <f t="shared" si="9"/>
        <v>446.186693216187</v>
      </c>
      <c r="J445" s="6"/>
      <c r="M445" s="5"/>
    </row>
    <row r="446" spans="1:13" x14ac:dyDescent="0.25">
      <c r="A446" s="6">
        <v>35.658809846891501</v>
      </c>
      <c r="B446" s="6">
        <v>0.13185670210865502</v>
      </c>
      <c r="C446" s="6">
        <v>173.19805736168701</v>
      </c>
      <c r="D446" s="6">
        <f t="shared" si="9"/>
        <v>446.34805736168698</v>
      </c>
      <c r="J446" s="6"/>
      <c r="M446" s="5"/>
    </row>
    <row r="447" spans="1:13" x14ac:dyDescent="0.25">
      <c r="A447" s="6">
        <v>35.739122481681804</v>
      </c>
      <c r="B447" s="6">
        <v>0.1332559910723278</v>
      </c>
      <c r="C447" s="6">
        <v>173.35945278511599</v>
      </c>
      <c r="D447" s="6">
        <f t="shared" si="9"/>
        <v>446.50945278511597</v>
      </c>
      <c r="J447" s="6"/>
      <c r="M447" s="5"/>
    </row>
    <row r="448" spans="1:13" x14ac:dyDescent="0.25">
      <c r="A448" s="6">
        <v>35.8194351164721</v>
      </c>
      <c r="B448" s="6">
        <v>0.13467482134180001</v>
      </c>
      <c r="C448" s="6">
        <v>173.52085315741701</v>
      </c>
      <c r="D448" s="6">
        <f t="shared" si="9"/>
        <v>446.67085315741701</v>
      </c>
      <c r="J448" s="6"/>
      <c r="M448" s="5"/>
    </row>
    <row r="449" spans="1:13" x14ac:dyDescent="0.25">
      <c r="A449" s="6">
        <v>35.899747751262403</v>
      </c>
      <c r="B449" s="6">
        <v>0.13611372892026316</v>
      </c>
      <c r="C449" s="6">
        <v>173.68225985588001</v>
      </c>
      <c r="D449" s="6">
        <f t="shared" si="9"/>
        <v>446.83225985588001</v>
      </c>
      <c r="J449" s="6"/>
      <c r="M449" s="5"/>
    </row>
    <row r="450" spans="1:13" x14ac:dyDescent="0.25">
      <c r="A450" s="6">
        <v>35.980060386052699</v>
      </c>
      <c r="B450" s="6">
        <v>0.13757297608001606</v>
      </c>
      <c r="C450" s="6">
        <v>173.84368322305301</v>
      </c>
      <c r="D450" s="6">
        <f t="shared" si="9"/>
        <v>446.99368322305298</v>
      </c>
      <c r="J450" s="6"/>
      <c r="M450" s="5"/>
    </row>
    <row r="451" spans="1:13" x14ac:dyDescent="0.25">
      <c r="A451" s="6">
        <v>36.060373020843002</v>
      </c>
      <c r="B451" s="6">
        <v>0.13905287820789838</v>
      </c>
      <c r="C451" s="6">
        <v>174.005101972983</v>
      </c>
      <c r="D451" s="6">
        <f t="shared" ref="D451:D514" si="10">C451+273.15</f>
        <v>447.15510197298295</v>
      </c>
      <c r="J451" s="6"/>
      <c r="M451" s="5"/>
    </row>
    <row r="452" spans="1:13" x14ac:dyDescent="0.25">
      <c r="A452" s="6">
        <v>36.140685655633298</v>
      </c>
      <c r="B452" s="6">
        <v>0.14055380186485825</v>
      </c>
      <c r="C452" s="6">
        <v>174.166476294544</v>
      </c>
      <c r="D452" s="6">
        <f t="shared" si="10"/>
        <v>447.31647629454397</v>
      </c>
      <c r="J452" s="6"/>
      <c r="M452" s="5"/>
    </row>
    <row r="453" spans="1:13" x14ac:dyDescent="0.25">
      <c r="A453" s="6">
        <v>36.220998290423601</v>
      </c>
      <c r="B453" s="6">
        <v>0.14207606251439833</v>
      </c>
      <c r="C453" s="6">
        <v>174.32791601669101</v>
      </c>
      <c r="D453" s="6">
        <f t="shared" si="10"/>
        <v>447.47791601669098</v>
      </c>
      <c r="J453" s="6"/>
      <c r="M453" s="5"/>
    </row>
    <row r="454" spans="1:13" x14ac:dyDescent="0.25">
      <c r="A454" s="6">
        <v>36.301310925213897</v>
      </c>
      <c r="B454" s="6">
        <v>0.14361964038498085</v>
      </c>
      <c r="C454" s="6">
        <v>174.489348723739</v>
      </c>
      <c r="D454" s="6">
        <f t="shared" si="10"/>
        <v>447.63934872373898</v>
      </c>
      <c r="J454" s="6"/>
      <c r="M454" s="5"/>
    </row>
    <row r="455" spans="1:13" x14ac:dyDescent="0.25">
      <c r="A455" s="6">
        <v>36.381623560004201</v>
      </c>
      <c r="B455" s="6">
        <v>0.14518474422936337</v>
      </c>
      <c r="C455" s="6">
        <v>174.65076329224101</v>
      </c>
      <c r="D455" s="6">
        <f t="shared" si="10"/>
        <v>447.80076329224096</v>
      </c>
      <c r="J455" s="6"/>
      <c r="M455" s="5"/>
    </row>
    <row r="456" spans="1:13" x14ac:dyDescent="0.25">
      <c r="A456" s="6">
        <v>36.461936194794504</v>
      </c>
      <c r="B456" s="6">
        <v>0.14677164123408862</v>
      </c>
      <c r="C456" s="6">
        <v>174.81223562850801</v>
      </c>
      <c r="D456" s="6">
        <f t="shared" si="10"/>
        <v>447.96223562850798</v>
      </c>
      <c r="J456" s="6"/>
      <c r="M456" s="5"/>
    </row>
    <row r="457" spans="1:13" x14ac:dyDescent="0.25">
      <c r="A457" s="6">
        <v>36.5422488295848</v>
      </c>
      <c r="B457" s="6">
        <v>0.14838067253541004</v>
      </c>
      <c r="C457" s="6">
        <v>174.97364634853901</v>
      </c>
      <c r="D457" s="6">
        <f t="shared" si="10"/>
        <v>448.12364634853895</v>
      </c>
      <c r="J457" s="6"/>
      <c r="M457" s="5"/>
    </row>
    <row r="458" spans="1:13" x14ac:dyDescent="0.25">
      <c r="A458" s="6">
        <v>36.622561464375103</v>
      </c>
      <c r="B458" s="6">
        <v>0.15001247123815567</v>
      </c>
      <c r="C458" s="6">
        <v>175.13508916917101</v>
      </c>
      <c r="D458" s="6">
        <f t="shared" si="10"/>
        <v>448.28508916917099</v>
      </c>
      <c r="J458" s="6"/>
      <c r="M458" s="5"/>
    </row>
    <row r="459" spans="1:13" x14ac:dyDescent="0.25">
      <c r="A459" s="6">
        <v>36.702874099165399</v>
      </c>
      <c r="B459" s="6">
        <v>0.15166735797550662</v>
      </c>
      <c r="C459" s="6">
        <v>175.29655692005099</v>
      </c>
      <c r="D459" s="6">
        <f t="shared" si="10"/>
        <v>448.44655692005097</v>
      </c>
      <c r="J459" s="6"/>
      <c r="M459" s="5"/>
    </row>
    <row r="460" spans="1:13" x14ac:dyDescent="0.25">
      <c r="A460" s="6">
        <v>36.783186733955702</v>
      </c>
      <c r="B460" s="6">
        <v>0.15334604796757587</v>
      </c>
      <c r="C460" s="6">
        <v>175.458065549727</v>
      </c>
      <c r="D460" s="6">
        <f t="shared" si="10"/>
        <v>448.60806554972697</v>
      </c>
      <c r="J460" s="6"/>
      <c r="M460" s="5"/>
    </row>
    <row r="461" spans="1:13" x14ac:dyDescent="0.25">
      <c r="A461" s="6">
        <v>36.863499368745998</v>
      </c>
      <c r="B461" s="6">
        <v>0.15504894221461538</v>
      </c>
      <c r="C461" s="6">
        <v>175.61963132892799</v>
      </c>
      <c r="D461" s="6">
        <f t="shared" si="10"/>
        <v>448.76963132892797</v>
      </c>
      <c r="J461" s="6"/>
      <c r="M461" s="5"/>
    </row>
    <row r="462" spans="1:13" x14ac:dyDescent="0.25">
      <c r="A462" s="6">
        <v>36.943812003536301</v>
      </c>
      <c r="B462" s="6">
        <v>0.15677671060019621</v>
      </c>
      <c r="C462" s="6">
        <v>175.78125727206401</v>
      </c>
      <c r="D462" s="6">
        <f t="shared" si="10"/>
        <v>448.93125727206399</v>
      </c>
      <c r="J462" s="6"/>
      <c r="M462" s="5"/>
    </row>
    <row r="463" spans="1:13" x14ac:dyDescent="0.25">
      <c r="A463" s="6">
        <v>37.024124638326604</v>
      </c>
      <c r="B463" s="6">
        <v>0.15852931904723777</v>
      </c>
      <c r="C463" s="6">
        <v>175.94277159124701</v>
      </c>
      <c r="D463" s="6">
        <f t="shared" si="10"/>
        <v>449.09277159124701</v>
      </c>
      <c r="J463" s="6"/>
      <c r="M463" s="5"/>
    </row>
    <row r="464" spans="1:13" x14ac:dyDescent="0.25">
      <c r="A464" s="6">
        <v>37.104437273116901</v>
      </c>
      <c r="B464" s="6">
        <v>0.16030725024636822</v>
      </c>
      <c r="C464" s="6">
        <v>176.10437546344701</v>
      </c>
      <c r="D464" s="6">
        <f t="shared" si="10"/>
        <v>449.25437546344699</v>
      </c>
      <c r="J464" s="6"/>
      <c r="M464" s="5"/>
    </row>
    <row r="465" spans="1:13" x14ac:dyDescent="0.25">
      <c r="A465" s="6">
        <v>37.184749907907104</v>
      </c>
      <c r="B465" s="6">
        <v>0.16211073632232076</v>
      </c>
      <c r="C465" s="6">
        <v>176.26593362341799</v>
      </c>
      <c r="D465" s="6">
        <f t="shared" si="10"/>
        <v>449.41593362341797</v>
      </c>
      <c r="J465" s="6"/>
      <c r="M465" s="5"/>
    </row>
    <row r="466" spans="1:13" x14ac:dyDescent="0.25">
      <c r="A466" s="6">
        <v>37.2650625426974</v>
      </c>
      <c r="B466" s="6">
        <v>0.16393982314928857</v>
      </c>
      <c r="C466" s="6">
        <v>176.42746440649299</v>
      </c>
      <c r="D466" s="6">
        <f t="shared" si="10"/>
        <v>449.57746440649294</v>
      </c>
      <c r="J466" s="6"/>
      <c r="M466" s="5"/>
    </row>
    <row r="467" spans="1:13" x14ac:dyDescent="0.25">
      <c r="A467" s="6">
        <v>37.345375177487703</v>
      </c>
      <c r="B467" s="6">
        <v>0.16579534407172683</v>
      </c>
      <c r="C467" s="6">
        <v>176.58911287957</v>
      </c>
      <c r="D467" s="6">
        <f t="shared" si="10"/>
        <v>449.73911287956997</v>
      </c>
      <c r="J467" s="6"/>
      <c r="M467" s="5"/>
    </row>
    <row r="468" spans="1:13" x14ac:dyDescent="0.25">
      <c r="A468" s="6">
        <v>37.425687812277999</v>
      </c>
      <c r="B468" s="6">
        <v>0.16767765899733578</v>
      </c>
      <c r="C468" s="6">
        <v>176.750789140195</v>
      </c>
      <c r="D468" s="6">
        <f t="shared" si="10"/>
        <v>449.900789140195</v>
      </c>
      <c r="J468" s="6"/>
      <c r="M468" s="5"/>
    </row>
    <row r="469" spans="1:13" x14ac:dyDescent="0.25">
      <c r="A469" s="6">
        <v>37.506000447068303</v>
      </c>
      <c r="B469" s="6">
        <v>0.16958756569390424</v>
      </c>
      <c r="C469" s="6">
        <v>176.912478858311</v>
      </c>
      <c r="D469" s="6">
        <f t="shared" si="10"/>
        <v>450.06247885831101</v>
      </c>
      <c r="J469" s="6"/>
      <c r="M469" s="5"/>
    </row>
    <row r="470" spans="1:13" x14ac:dyDescent="0.25">
      <c r="A470" s="6">
        <v>37.586313081858599</v>
      </c>
      <c r="B470" s="6">
        <v>0.17152539404506351</v>
      </c>
      <c r="C470" s="6">
        <v>177.07416300390599</v>
      </c>
      <c r="D470" s="6">
        <f t="shared" si="10"/>
        <v>450.22416300390597</v>
      </c>
      <c r="J470" s="6"/>
      <c r="M470" s="5"/>
    </row>
    <row r="471" spans="1:13" x14ac:dyDescent="0.25">
      <c r="A471" s="6">
        <v>37.666625716648902</v>
      </c>
      <c r="B471" s="6">
        <v>0.17349134105633759</v>
      </c>
      <c r="C471" s="6">
        <v>177.23590386190401</v>
      </c>
      <c r="D471" s="6">
        <f t="shared" si="10"/>
        <v>450.38590386190401</v>
      </c>
      <c r="J471" s="6"/>
      <c r="M471" s="5"/>
    </row>
    <row r="472" spans="1:13" x14ac:dyDescent="0.25">
      <c r="A472" s="6">
        <v>37.746938351439198</v>
      </c>
      <c r="B472" s="6">
        <v>0.17548595904474867</v>
      </c>
      <c r="C472" s="6">
        <v>177.39764709543201</v>
      </c>
      <c r="D472" s="6">
        <f t="shared" si="10"/>
        <v>450.54764709543201</v>
      </c>
      <c r="J472" s="6"/>
      <c r="M472" s="5"/>
    </row>
    <row r="473" spans="1:13" x14ac:dyDescent="0.25">
      <c r="A473" s="6">
        <v>37.827250986229501</v>
      </c>
      <c r="B473" s="6">
        <v>0.17750966335897733</v>
      </c>
      <c r="C473" s="6">
        <v>177.55931696483799</v>
      </c>
      <c r="D473" s="6">
        <f t="shared" si="10"/>
        <v>450.70931696483797</v>
      </c>
      <c r="J473" s="6"/>
      <c r="M473" s="5"/>
    </row>
    <row r="474" spans="1:13" x14ac:dyDescent="0.25">
      <c r="A474" s="6">
        <v>37.907563621019804</v>
      </c>
      <c r="B474" s="6">
        <v>0.17956266036903601</v>
      </c>
      <c r="C474" s="6">
        <v>177.72095885991999</v>
      </c>
      <c r="D474" s="6">
        <f t="shared" si="10"/>
        <v>450.87095885991994</v>
      </c>
      <c r="J474" s="6"/>
      <c r="M474" s="5"/>
    </row>
    <row r="475" spans="1:13" x14ac:dyDescent="0.25">
      <c r="A475" s="6">
        <v>37.9878762558101</v>
      </c>
      <c r="B475" s="6">
        <v>0.18164551243220042</v>
      </c>
      <c r="C475" s="6">
        <v>177.88261966091599</v>
      </c>
      <c r="D475" s="6">
        <f t="shared" si="10"/>
        <v>451.032619660916</v>
      </c>
      <c r="J475" s="6"/>
      <c r="M475" s="5"/>
    </row>
    <row r="476" spans="1:13" x14ac:dyDescent="0.25">
      <c r="A476" s="6">
        <v>38.068188890600403</v>
      </c>
      <c r="B476" s="6">
        <v>0.18375873335257215</v>
      </c>
      <c r="C476" s="6">
        <v>178.044245556356</v>
      </c>
      <c r="D476" s="6">
        <f t="shared" si="10"/>
        <v>451.19424555635601</v>
      </c>
      <c r="J476" s="6"/>
      <c r="M476" s="5"/>
    </row>
    <row r="477" spans="1:13" x14ac:dyDescent="0.25">
      <c r="A477" s="6">
        <v>38.148501525390699</v>
      </c>
      <c r="B477" s="6">
        <v>0.18590293029547431</v>
      </c>
      <c r="C477" s="6">
        <v>178.20596307423301</v>
      </c>
      <c r="D477" s="6">
        <f t="shared" si="10"/>
        <v>451.35596307423299</v>
      </c>
      <c r="J477" s="6"/>
      <c r="M477" s="5"/>
    </row>
    <row r="478" spans="1:13" x14ac:dyDescent="0.25">
      <c r="A478" s="6">
        <v>38.228814160181003</v>
      </c>
      <c r="B478" s="6">
        <v>0.18807838440455529</v>
      </c>
      <c r="C478" s="6">
        <v>178.36770740679199</v>
      </c>
      <c r="D478" s="6">
        <f t="shared" si="10"/>
        <v>451.51770740679194</v>
      </c>
      <c r="J478" s="6"/>
      <c r="M478" s="5"/>
    </row>
    <row r="479" spans="1:13" x14ac:dyDescent="0.25">
      <c r="A479" s="6">
        <v>38.309126794971299</v>
      </c>
      <c r="B479" s="6">
        <v>0.19028578373936639</v>
      </c>
      <c r="C479" s="6">
        <v>178.52947668595601</v>
      </c>
      <c r="D479" s="6">
        <f t="shared" si="10"/>
        <v>451.67947668595599</v>
      </c>
      <c r="J479" s="6"/>
      <c r="M479" s="5"/>
    </row>
    <row r="480" spans="1:13" x14ac:dyDescent="0.25">
      <c r="A480" s="6">
        <v>38.389439429761602</v>
      </c>
      <c r="B480" s="6">
        <v>0.19252553988320453</v>
      </c>
      <c r="C480" s="6">
        <v>178.69129673916001</v>
      </c>
      <c r="D480" s="6">
        <f t="shared" si="10"/>
        <v>451.84129673915999</v>
      </c>
      <c r="J480" s="6"/>
      <c r="M480" s="5"/>
    </row>
    <row r="481" spans="1:13" x14ac:dyDescent="0.25">
      <c r="A481" s="6">
        <v>38.469752064551898</v>
      </c>
      <c r="B481" s="6">
        <v>0.19479775703853899</v>
      </c>
      <c r="C481" s="6">
        <v>178.853030793681</v>
      </c>
      <c r="D481" s="6">
        <f t="shared" si="10"/>
        <v>452.00303079368098</v>
      </c>
      <c r="J481" s="6"/>
      <c r="M481" s="5"/>
    </row>
    <row r="482" spans="1:13" x14ac:dyDescent="0.25">
      <c r="A482" s="6">
        <v>38.550064699342201</v>
      </c>
      <c r="B482" s="6">
        <v>0.19710300722083202</v>
      </c>
      <c r="C482" s="6">
        <v>179.01476276023899</v>
      </c>
      <c r="D482" s="6">
        <f t="shared" si="10"/>
        <v>452.164762760239</v>
      </c>
      <c r="J482" s="6"/>
      <c r="M482" s="5"/>
    </row>
    <row r="483" spans="1:13" x14ac:dyDescent="0.25">
      <c r="A483" s="6">
        <v>38.630377334132504</v>
      </c>
      <c r="B483" s="6">
        <v>0.19944124500739913</v>
      </c>
      <c r="C483" s="6">
        <v>179.17658409952199</v>
      </c>
      <c r="D483" s="6">
        <f t="shared" si="10"/>
        <v>452.32658409952194</v>
      </c>
      <c r="J483" s="6"/>
      <c r="M483" s="5"/>
    </row>
    <row r="484" spans="1:13" x14ac:dyDescent="0.25">
      <c r="A484" s="6">
        <v>38.7106899689228</v>
      </c>
      <c r="B484" s="6">
        <v>0.2018124882419477</v>
      </c>
      <c r="C484" s="6">
        <v>179.338471098659</v>
      </c>
      <c r="D484" s="6">
        <f t="shared" si="10"/>
        <v>452.48847109865898</v>
      </c>
      <c r="J484" s="6"/>
      <c r="M484" s="5"/>
    </row>
    <row r="485" spans="1:13" x14ac:dyDescent="0.25">
      <c r="A485" s="6">
        <v>38.791002603713103</v>
      </c>
      <c r="B485" s="6">
        <v>0.20421676766757935</v>
      </c>
      <c r="C485" s="6">
        <v>179.50041580610699</v>
      </c>
      <c r="D485" s="6">
        <f t="shared" si="10"/>
        <v>452.65041580610693</v>
      </c>
      <c r="J485" s="6"/>
      <c r="M485" s="5"/>
    </row>
    <row r="486" spans="1:13" x14ac:dyDescent="0.25">
      <c r="A486" s="6">
        <v>38.871315238503399</v>
      </c>
      <c r="B486" s="6">
        <v>0.20665476903677199</v>
      </c>
      <c r="C486" s="6">
        <v>179.662501817665</v>
      </c>
      <c r="D486" s="6">
        <f t="shared" si="10"/>
        <v>452.81250181766495</v>
      </c>
      <c r="J486" s="6"/>
      <c r="M486" s="5"/>
    </row>
    <row r="487" spans="1:13" x14ac:dyDescent="0.25">
      <c r="A487" s="6">
        <v>38.951627873293702</v>
      </c>
      <c r="B487" s="6">
        <v>0.20912705510725346</v>
      </c>
      <c r="C487" s="6">
        <v>179.82465781422101</v>
      </c>
      <c r="D487" s="6">
        <f t="shared" si="10"/>
        <v>452.97465781422102</v>
      </c>
      <c r="J487" s="6"/>
      <c r="M487" s="5"/>
    </row>
    <row r="488" spans="1:13" x14ac:dyDescent="0.25">
      <c r="A488" s="6">
        <v>39.031940508083999</v>
      </c>
      <c r="B488" s="6">
        <v>0.21163500287240705</v>
      </c>
      <c r="C488" s="6">
        <v>179.986618939115</v>
      </c>
      <c r="D488" s="6">
        <f t="shared" si="10"/>
        <v>453.13661893911501</v>
      </c>
      <c r="J488" s="6"/>
      <c r="M488" s="5"/>
    </row>
    <row r="489" spans="1:13" x14ac:dyDescent="0.25">
      <c r="A489" s="6">
        <v>39.112253142874302</v>
      </c>
      <c r="B489" s="6">
        <v>0.21417873757116435</v>
      </c>
      <c r="C489" s="6">
        <v>180.14855095700599</v>
      </c>
      <c r="D489" s="6">
        <f t="shared" si="10"/>
        <v>453.298550957006</v>
      </c>
      <c r="J489" s="6"/>
      <c r="M489" s="5"/>
    </row>
    <row r="490" spans="1:13" x14ac:dyDescent="0.25">
      <c r="A490" s="6">
        <v>39.192565777664498</v>
      </c>
      <c r="B490" s="6">
        <v>0.21675907793848906</v>
      </c>
      <c r="C490" s="6">
        <v>180.31039866388201</v>
      </c>
      <c r="D490" s="6">
        <f t="shared" si="10"/>
        <v>453.46039866388196</v>
      </c>
      <c r="J490" s="6"/>
      <c r="M490" s="5"/>
    </row>
    <row r="491" spans="1:13" x14ac:dyDescent="0.25">
      <c r="A491" s="6">
        <v>39.272878412454801</v>
      </c>
      <c r="B491" s="6">
        <v>0.21937627071086593</v>
      </c>
      <c r="C491" s="6">
        <v>180.472204084764</v>
      </c>
      <c r="D491" s="6">
        <f t="shared" si="10"/>
        <v>453.62220408476401</v>
      </c>
      <c r="J491" s="6"/>
      <c r="M491" s="5"/>
    </row>
    <row r="492" spans="1:13" x14ac:dyDescent="0.25">
      <c r="A492" s="6">
        <v>39.353191047245105</v>
      </c>
      <c r="B492" s="6">
        <v>0.22203023207167916</v>
      </c>
      <c r="C492" s="6">
        <v>180.63410152974299</v>
      </c>
      <c r="D492" s="6">
        <f t="shared" si="10"/>
        <v>453.784101529743</v>
      </c>
      <c r="J492" s="6"/>
      <c r="M492" s="5"/>
    </row>
    <row r="493" spans="1:13" x14ac:dyDescent="0.25">
      <c r="A493" s="6">
        <v>39.433503682035401</v>
      </c>
      <c r="B493" s="6">
        <v>0.22472199828330516</v>
      </c>
      <c r="C493" s="6">
        <v>180.79594499033601</v>
      </c>
      <c r="D493" s="6">
        <f t="shared" si="10"/>
        <v>453.94594499033599</v>
      </c>
      <c r="J493" s="6"/>
      <c r="M493" s="5"/>
    </row>
    <row r="494" spans="1:13" x14ac:dyDescent="0.25">
      <c r="A494" s="6">
        <v>39.513816316825704</v>
      </c>
      <c r="B494" s="6">
        <v>0.22745175927125597</v>
      </c>
      <c r="C494" s="6">
        <v>180.95784977355501</v>
      </c>
      <c r="D494" s="6">
        <f t="shared" si="10"/>
        <v>454.10784977355502</v>
      </c>
      <c r="J494" s="6"/>
      <c r="M494" s="5"/>
    </row>
    <row r="495" spans="1:13" x14ac:dyDescent="0.25">
      <c r="A495" s="6">
        <v>39.594128951616</v>
      </c>
      <c r="B495" s="6">
        <v>0.23021953125318881</v>
      </c>
      <c r="C495" s="6">
        <v>181.11982234631699</v>
      </c>
      <c r="D495" s="6">
        <f t="shared" si="10"/>
        <v>454.26982234631697</v>
      </c>
      <c r="J495" s="6"/>
      <c r="M495" s="5"/>
    </row>
    <row r="496" spans="1:13" x14ac:dyDescent="0.25">
      <c r="A496" s="6">
        <v>39.674441586406303</v>
      </c>
      <c r="B496" s="6">
        <v>0.2330261177667767</v>
      </c>
      <c r="C496" s="6">
        <v>181.28168620839901</v>
      </c>
      <c r="D496" s="6">
        <f t="shared" si="10"/>
        <v>454.43168620839901</v>
      </c>
      <c r="J496" s="6"/>
      <c r="M496" s="5"/>
    </row>
    <row r="497" spans="1:13" x14ac:dyDescent="0.25">
      <c r="A497" s="6">
        <v>39.754754221196599</v>
      </c>
      <c r="B497" s="6">
        <v>0.23587124431740961</v>
      </c>
      <c r="C497" s="6">
        <v>181.44367038225201</v>
      </c>
      <c r="D497" s="6">
        <f t="shared" si="10"/>
        <v>454.59367038225196</v>
      </c>
      <c r="J497" s="6"/>
      <c r="M497" s="5"/>
    </row>
    <row r="498" spans="1:13" x14ac:dyDescent="0.25">
      <c r="A498" s="6">
        <v>39.835066855986902</v>
      </c>
      <c r="B498" s="6">
        <v>0.23875534287511904</v>
      </c>
      <c r="C498" s="6">
        <v>181.60564062005901</v>
      </c>
      <c r="D498" s="6">
        <f t="shared" si="10"/>
        <v>454.75564062005901</v>
      </c>
      <c r="J498" s="6"/>
      <c r="M498" s="5"/>
    </row>
    <row r="499" spans="1:13" x14ac:dyDescent="0.25">
      <c r="A499" s="6">
        <v>39.915379490777198</v>
      </c>
      <c r="B499" s="6">
        <v>0.24167865686402684</v>
      </c>
      <c r="C499" s="6">
        <v>181.767741754355</v>
      </c>
      <c r="D499" s="6">
        <f t="shared" si="10"/>
        <v>454.91774175435501</v>
      </c>
      <c r="J499" s="6"/>
      <c r="M499" s="5"/>
    </row>
    <row r="500" spans="1:13" x14ac:dyDescent="0.25">
      <c r="A500" s="6">
        <v>39.995692125567501</v>
      </c>
      <c r="B500" s="6">
        <v>0.24464141601511524</v>
      </c>
      <c r="C500" s="6">
        <v>181.92996467379101</v>
      </c>
      <c r="D500" s="6">
        <f t="shared" si="10"/>
        <v>455.07996467379098</v>
      </c>
      <c r="J500" s="6"/>
      <c r="M500" s="5"/>
    </row>
    <row r="501" spans="1:13" x14ac:dyDescent="0.25">
      <c r="A501" s="6">
        <v>40.076004760357804</v>
      </c>
      <c r="B501" s="6">
        <v>0.24764385146397813</v>
      </c>
      <c r="C501" s="6">
        <v>182.09217224923299</v>
      </c>
      <c r="D501" s="6">
        <f t="shared" si="10"/>
        <v>455.24217224923296</v>
      </c>
      <c r="J501" s="6"/>
      <c r="M501" s="5"/>
    </row>
    <row r="502" spans="1:13" x14ac:dyDescent="0.25">
      <c r="A502" s="6">
        <v>40.156317395148101</v>
      </c>
      <c r="B502" s="6">
        <v>0.25068621809500413</v>
      </c>
      <c r="C502" s="6">
        <v>182.25455636759401</v>
      </c>
      <c r="D502" s="6">
        <f t="shared" si="10"/>
        <v>455.40455636759395</v>
      </c>
      <c r="J502" s="6"/>
      <c r="M502" s="5"/>
    </row>
    <row r="503" spans="1:13" x14ac:dyDescent="0.25">
      <c r="A503" s="6">
        <v>40.236630029938404</v>
      </c>
      <c r="B503" s="6">
        <v>0.25376918619427291</v>
      </c>
      <c r="C503" s="6">
        <v>182.41681601493701</v>
      </c>
      <c r="D503" s="6">
        <f t="shared" si="10"/>
        <v>455.56681601493699</v>
      </c>
      <c r="J503" s="6"/>
      <c r="M503" s="5"/>
    </row>
    <row r="504" spans="1:13" x14ac:dyDescent="0.25">
      <c r="A504" s="6">
        <v>40.3169426647287</v>
      </c>
      <c r="B504" s="6">
        <v>0.25689329242516679</v>
      </c>
      <c r="C504" s="6">
        <v>182.57911022677999</v>
      </c>
      <c r="D504" s="6">
        <f t="shared" si="10"/>
        <v>455.72911022677999</v>
      </c>
      <c r="J504" s="6"/>
      <c r="M504" s="5"/>
    </row>
    <row r="505" spans="1:13" x14ac:dyDescent="0.25">
      <c r="A505" s="6">
        <v>40.397255299519003</v>
      </c>
      <c r="B505" s="6">
        <v>0.26005941853198195</v>
      </c>
      <c r="C505" s="6">
        <v>182.741276362115</v>
      </c>
      <c r="D505" s="6">
        <f t="shared" si="10"/>
        <v>455.89127636211498</v>
      </c>
      <c r="J505" s="6"/>
      <c r="M505" s="5"/>
    </row>
    <row r="506" spans="1:13" x14ac:dyDescent="0.25">
      <c r="A506" s="6">
        <v>40.477567934309299</v>
      </c>
      <c r="B506" s="6">
        <v>0.2632674897597258</v>
      </c>
      <c r="C506" s="6">
        <v>182.903437351034</v>
      </c>
      <c r="D506" s="6">
        <f t="shared" si="10"/>
        <v>456.05343735103395</v>
      </c>
      <c r="J506" s="6"/>
      <c r="M506" s="5"/>
    </row>
    <row r="507" spans="1:13" x14ac:dyDescent="0.25">
      <c r="A507" s="6">
        <v>40.557880569099602</v>
      </c>
      <c r="B507" s="6">
        <v>0.26651809263722437</v>
      </c>
      <c r="C507" s="6">
        <v>183.06557890826201</v>
      </c>
      <c r="D507" s="6">
        <f t="shared" si="10"/>
        <v>456.21557890826199</v>
      </c>
      <c r="J507" s="6"/>
      <c r="M507" s="5"/>
    </row>
    <row r="508" spans="1:13" x14ac:dyDescent="0.25">
      <c r="A508" s="6">
        <v>40.638193203889898</v>
      </c>
      <c r="B508" s="6">
        <v>0.26981165124607459</v>
      </c>
      <c r="C508" s="6">
        <v>183.227650369142</v>
      </c>
      <c r="D508" s="6">
        <f t="shared" si="10"/>
        <v>456.37765036914197</v>
      </c>
      <c r="J508" s="6"/>
      <c r="M508" s="5"/>
    </row>
    <row r="509" spans="1:13" x14ac:dyDescent="0.25">
      <c r="A509" s="6">
        <v>40.718505838680201</v>
      </c>
      <c r="B509" s="6">
        <v>0.27314790370453013</v>
      </c>
      <c r="C509" s="6">
        <v>183.389673896554</v>
      </c>
      <c r="D509" s="6">
        <f t="shared" si="10"/>
        <v>456.53967389655395</v>
      </c>
      <c r="J509" s="6"/>
      <c r="M509" s="5"/>
    </row>
    <row r="510" spans="1:13" x14ac:dyDescent="0.25">
      <c r="A510" s="6">
        <v>40.798818473470504</v>
      </c>
      <c r="B510" s="6">
        <v>0.27652687902608419</v>
      </c>
      <c r="C510" s="6">
        <v>183.55173463125399</v>
      </c>
      <c r="D510" s="6">
        <f t="shared" si="10"/>
        <v>456.701734631254</v>
      </c>
      <c r="J510" s="6"/>
      <c r="M510" s="5"/>
    </row>
    <row r="511" spans="1:13" x14ac:dyDescent="0.25">
      <c r="A511" s="6">
        <v>40.8791311082608</v>
      </c>
      <c r="B511" s="6">
        <v>0.27994879432426023</v>
      </c>
      <c r="C511" s="6">
        <v>183.713769571981</v>
      </c>
      <c r="D511" s="6">
        <f t="shared" si="10"/>
        <v>456.86376957198098</v>
      </c>
      <c r="J511" s="6"/>
      <c r="M511" s="5"/>
    </row>
    <row r="512" spans="1:13" x14ac:dyDescent="0.25">
      <c r="A512" s="6">
        <v>40.959443743051104</v>
      </c>
      <c r="B512" s="6">
        <v>0.28341331415883891</v>
      </c>
      <c r="C512" s="6">
        <v>183.875843638086</v>
      </c>
      <c r="D512" s="6">
        <f t="shared" si="10"/>
        <v>457.02584363808597</v>
      </c>
      <c r="J512" s="6"/>
      <c r="M512" s="5"/>
    </row>
    <row r="513" spans="1:13" x14ac:dyDescent="0.25">
      <c r="A513" s="6">
        <v>41.0397563778414</v>
      </c>
      <c r="B513" s="6">
        <v>0.28692108172554531</v>
      </c>
      <c r="C513" s="6">
        <v>184.03792078967601</v>
      </c>
      <c r="D513" s="6">
        <f t="shared" si="10"/>
        <v>457.18792078967601</v>
      </c>
      <c r="J513" s="6"/>
      <c r="M513" s="5"/>
    </row>
    <row r="514" spans="1:13" x14ac:dyDescent="0.25">
      <c r="A514" s="6">
        <v>41.120069012631703</v>
      </c>
      <c r="B514" s="6">
        <v>0.29047201561631703</v>
      </c>
      <c r="C514" s="6">
        <v>184.20006443139201</v>
      </c>
      <c r="D514" s="6">
        <f t="shared" si="10"/>
        <v>457.35006443139196</v>
      </c>
      <c r="J514" s="6"/>
      <c r="M514" s="5"/>
    </row>
    <row r="515" spans="1:13" x14ac:dyDescent="0.25">
      <c r="A515" s="6">
        <v>41.200381647421899</v>
      </c>
      <c r="B515" s="6">
        <v>0.2940664375071394</v>
      </c>
      <c r="C515" s="6">
        <v>184.36221462019199</v>
      </c>
      <c r="D515" s="6">
        <f t="shared" ref="D515:D578" si="11">C515+273.15</f>
        <v>457.51221462019197</v>
      </c>
      <c r="J515" s="6"/>
      <c r="M515" s="5"/>
    </row>
    <row r="516" spans="1:13" x14ac:dyDescent="0.25">
      <c r="A516" s="6">
        <v>41.280694282212202</v>
      </c>
      <c r="B516" s="6">
        <v>0.29770470356522921</v>
      </c>
      <c r="C516" s="6">
        <v>184.52439572864401</v>
      </c>
      <c r="D516" s="6">
        <f t="shared" si="11"/>
        <v>457.67439572864396</v>
      </c>
      <c r="J516" s="6"/>
      <c r="M516" s="5"/>
    </row>
    <row r="517" spans="1:13" x14ac:dyDescent="0.25">
      <c r="A517" s="6">
        <v>41.361006917002499</v>
      </c>
      <c r="B517" s="6">
        <v>0.30138666663305491</v>
      </c>
      <c r="C517" s="6">
        <v>184.68660489921999</v>
      </c>
      <c r="D517" s="6">
        <f t="shared" si="11"/>
        <v>457.83660489921999</v>
      </c>
      <c r="J517" s="6"/>
      <c r="M517" s="5"/>
    </row>
    <row r="518" spans="1:13" x14ac:dyDescent="0.25">
      <c r="A518" s="6">
        <v>41.441319551792802</v>
      </c>
      <c r="B518" s="6">
        <v>0.30511286010036576</v>
      </c>
      <c r="C518" s="6">
        <v>184.84878336750199</v>
      </c>
      <c r="D518" s="6">
        <f t="shared" si="11"/>
        <v>457.99878336750197</v>
      </c>
      <c r="J518" s="6"/>
      <c r="M518" s="5"/>
    </row>
    <row r="519" spans="1:13" x14ac:dyDescent="0.25">
      <c r="A519" s="6">
        <v>41.521632186583098</v>
      </c>
      <c r="B519" s="6">
        <v>0.30888328175619034</v>
      </c>
      <c r="C519" s="6">
        <v>185.01089109891001</v>
      </c>
      <c r="D519" s="6">
        <f t="shared" si="11"/>
        <v>458.16089109890999</v>
      </c>
      <c r="J519" s="6"/>
      <c r="M519" s="5"/>
    </row>
    <row r="520" spans="1:13" x14ac:dyDescent="0.25">
      <c r="A520" s="6">
        <v>41.601944821373401</v>
      </c>
      <c r="B520" s="6">
        <v>0.31269757275775123</v>
      </c>
      <c r="C520" s="6">
        <v>185.17303199957601</v>
      </c>
      <c r="D520" s="6">
        <f t="shared" si="11"/>
        <v>458.32303199957596</v>
      </c>
      <c r="J520" s="6"/>
      <c r="M520" s="5"/>
    </row>
    <row r="521" spans="1:13" x14ac:dyDescent="0.25">
      <c r="A521" s="6">
        <v>41.682257456163704</v>
      </c>
      <c r="B521" s="6">
        <v>0.31655602948516404</v>
      </c>
      <c r="C521" s="6">
        <v>185.335229632194</v>
      </c>
      <c r="D521" s="6">
        <f t="shared" si="11"/>
        <v>458.48522963219398</v>
      </c>
      <c r="J521" s="6"/>
      <c r="M521" s="5"/>
    </row>
    <row r="522" spans="1:13" x14ac:dyDescent="0.25">
      <c r="A522" s="6">
        <v>41.762570090954</v>
      </c>
      <c r="B522" s="6">
        <v>0.32045839363063755</v>
      </c>
      <c r="C522" s="6">
        <v>185.49742838642101</v>
      </c>
      <c r="D522" s="6">
        <f t="shared" si="11"/>
        <v>458.64742838642098</v>
      </c>
      <c r="J522" s="6"/>
      <c r="M522" s="5"/>
    </row>
    <row r="523" spans="1:13" x14ac:dyDescent="0.25">
      <c r="A523" s="6">
        <v>41.842882725744303</v>
      </c>
      <c r="B523" s="6">
        <v>0.3244047121057933</v>
      </c>
      <c r="C523" s="6">
        <v>185.659796440185</v>
      </c>
      <c r="D523" s="6">
        <f t="shared" si="11"/>
        <v>458.80979644018498</v>
      </c>
      <c r="J523" s="6"/>
      <c r="M523" s="5"/>
    </row>
    <row r="524" spans="1:13" x14ac:dyDescent="0.25">
      <c r="A524" s="6">
        <v>41.923195360534599</v>
      </c>
      <c r="B524" s="6">
        <v>0.32839486046841204</v>
      </c>
      <c r="C524" s="6">
        <v>185.82205224537299</v>
      </c>
      <c r="D524" s="6">
        <f t="shared" si="11"/>
        <v>458.97205224537299</v>
      </c>
      <c r="J524" s="6"/>
      <c r="M524" s="5"/>
    </row>
    <row r="525" spans="1:13" x14ac:dyDescent="0.25">
      <c r="A525" s="6">
        <v>42.003507995324902</v>
      </c>
      <c r="B525" s="6">
        <v>0.33242890328503039</v>
      </c>
      <c r="C525" s="6">
        <v>185.98435441516699</v>
      </c>
      <c r="D525" s="6">
        <f t="shared" si="11"/>
        <v>459.13435441516697</v>
      </c>
      <c r="J525" s="6"/>
      <c r="M525" s="5"/>
    </row>
    <row r="526" spans="1:13" x14ac:dyDescent="0.25">
      <c r="A526" s="6">
        <v>42.083820630115198</v>
      </c>
      <c r="B526" s="6">
        <v>0.33650623475157887</v>
      </c>
      <c r="C526" s="6">
        <v>186.14650437596299</v>
      </c>
      <c r="D526" s="6">
        <f t="shared" si="11"/>
        <v>459.29650437596297</v>
      </c>
      <c r="J526" s="6"/>
      <c r="M526" s="5"/>
    </row>
    <row r="527" spans="1:13" x14ac:dyDescent="0.25">
      <c r="A527" s="6">
        <v>42.164133264905502</v>
      </c>
      <c r="B527" s="6">
        <v>0.34062661387548937</v>
      </c>
      <c r="C527" s="6">
        <v>186.30867171318201</v>
      </c>
      <c r="D527" s="6">
        <f t="shared" si="11"/>
        <v>459.45867171318196</v>
      </c>
      <c r="J527" s="6"/>
      <c r="M527" s="5"/>
    </row>
    <row r="528" spans="1:13" x14ac:dyDescent="0.25">
      <c r="A528" s="6">
        <v>42.244445899695798</v>
      </c>
      <c r="B528" s="6">
        <v>0.3447893162077626</v>
      </c>
      <c r="C528" s="6">
        <v>186.47084385009401</v>
      </c>
      <c r="D528" s="6">
        <f t="shared" si="11"/>
        <v>459.62084385009399</v>
      </c>
      <c r="J528" s="6"/>
      <c r="M528" s="5"/>
    </row>
    <row r="529" spans="1:13" x14ac:dyDescent="0.25">
      <c r="A529" s="6">
        <v>42.324758534486101</v>
      </c>
      <c r="B529" s="6">
        <v>0.34899419341438276</v>
      </c>
      <c r="C529" s="6">
        <v>186.633105522672</v>
      </c>
      <c r="D529" s="6">
        <f t="shared" si="11"/>
        <v>459.78310552267197</v>
      </c>
      <c r="J529" s="6"/>
      <c r="M529" s="5"/>
    </row>
    <row r="530" spans="1:13" x14ac:dyDescent="0.25">
      <c r="A530" s="6">
        <v>42.405071169276404</v>
      </c>
      <c r="B530" s="6">
        <v>0.35324115435912146</v>
      </c>
      <c r="C530" s="6">
        <v>186.79530460754501</v>
      </c>
      <c r="D530" s="6">
        <f t="shared" si="11"/>
        <v>459.94530460754498</v>
      </c>
      <c r="J530" s="6"/>
      <c r="M530" s="5"/>
    </row>
    <row r="531" spans="1:13" x14ac:dyDescent="0.25">
      <c r="A531" s="6">
        <v>42.4853838040667</v>
      </c>
      <c r="B531" s="6">
        <v>0.35752990792418343</v>
      </c>
      <c r="C531" s="6">
        <v>186.957576467107</v>
      </c>
      <c r="D531" s="6">
        <f t="shared" si="11"/>
        <v>460.10757646710698</v>
      </c>
      <c r="J531" s="6"/>
      <c r="M531" s="5"/>
    </row>
    <row r="532" spans="1:13" x14ac:dyDescent="0.25">
      <c r="A532" s="6">
        <v>42.565696438857003</v>
      </c>
      <c r="B532" s="6">
        <v>0.36186037216106948</v>
      </c>
      <c r="C532" s="6">
        <v>187.11981842066899</v>
      </c>
      <c r="D532" s="6">
        <f t="shared" si="11"/>
        <v>460.26981842066897</v>
      </c>
      <c r="J532" s="6"/>
      <c r="M532" s="5"/>
    </row>
    <row r="533" spans="1:13" x14ac:dyDescent="0.25">
      <c r="A533" s="6">
        <v>42.646009073647299</v>
      </c>
      <c r="B533" s="6">
        <v>0.36623211416874873</v>
      </c>
      <c r="C533" s="6">
        <v>187.28196321978601</v>
      </c>
      <c r="D533" s="6">
        <f t="shared" si="11"/>
        <v>460.43196321978598</v>
      </c>
      <c r="J533" s="6"/>
      <c r="M533" s="5"/>
    </row>
    <row r="534" spans="1:13" x14ac:dyDescent="0.25">
      <c r="A534" s="6">
        <v>42.726321708437602</v>
      </c>
      <c r="B534" s="6">
        <v>0.37064452409358067</v>
      </c>
      <c r="C534" s="6">
        <v>187.44405397740499</v>
      </c>
      <c r="D534" s="6">
        <f t="shared" si="11"/>
        <v>460.594053977405</v>
      </c>
      <c r="J534" s="6"/>
      <c r="M534" s="5"/>
    </row>
    <row r="535" spans="1:13" x14ac:dyDescent="0.25">
      <c r="A535" s="6">
        <v>42.806634343227898</v>
      </c>
      <c r="B535" s="6">
        <v>0.37509670400858047</v>
      </c>
      <c r="C535" s="6">
        <v>187.606154698241</v>
      </c>
      <c r="D535" s="6">
        <f t="shared" si="11"/>
        <v>460.75615469824095</v>
      </c>
      <c r="J535" s="6"/>
      <c r="M535" s="5"/>
    </row>
    <row r="536" spans="1:13" x14ac:dyDescent="0.25">
      <c r="A536" s="6">
        <v>42.886946978018202</v>
      </c>
      <c r="B536" s="6">
        <v>0.37958811166070267</v>
      </c>
      <c r="C536" s="6">
        <v>187.768205528316</v>
      </c>
      <c r="D536" s="6">
        <f t="shared" si="11"/>
        <v>460.91820552831598</v>
      </c>
      <c r="J536" s="6"/>
      <c r="M536" s="5"/>
    </row>
    <row r="537" spans="1:13" x14ac:dyDescent="0.25">
      <c r="A537" s="6">
        <v>42.967259612808498</v>
      </c>
      <c r="B537" s="6">
        <v>0.38411831310843969</v>
      </c>
      <c r="C537" s="6">
        <v>187.93030541207401</v>
      </c>
      <c r="D537" s="6">
        <f t="shared" si="11"/>
        <v>461.08030541207398</v>
      </c>
      <c r="J537" s="6"/>
      <c r="M537" s="5"/>
    </row>
    <row r="538" spans="1:13" x14ac:dyDescent="0.25">
      <c r="A538" s="6">
        <v>43.047572247598801</v>
      </c>
      <c r="B538" s="6">
        <v>0.38868664429433747</v>
      </c>
      <c r="C538" s="6">
        <v>188.09243893859201</v>
      </c>
      <c r="D538" s="6">
        <f t="shared" si="11"/>
        <v>461.24243893859199</v>
      </c>
      <c r="J538" s="6"/>
      <c r="M538" s="5"/>
    </row>
    <row r="539" spans="1:13" x14ac:dyDescent="0.25">
      <c r="A539" s="6">
        <v>43.127884882389104</v>
      </c>
      <c r="B539" s="6">
        <v>0.39329182112373495</v>
      </c>
      <c r="C539" s="6">
        <v>188.25448127622099</v>
      </c>
      <c r="D539" s="6">
        <f t="shared" si="11"/>
        <v>461.40448127622096</v>
      </c>
      <c r="J539" s="6"/>
      <c r="M539" s="5"/>
    </row>
    <row r="540" spans="1:13" x14ac:dyDescent="0.25">
      <c r="A540" s="6">
        <v>43.2081975171793</v>
      </c>
      <c r="B540" s="6">
        <v>0.39793318626587859</v>
      </c>
      <c r="C540" s="6">
        <v>188.416480598942</v>
      </c>
      <c r="D540" s="6">
        <f t="shared" si="11"/>
        <v>461.56648059894201</v>
      </c>
      <c r="J540" s="6"/>
      <c r="M540" s="5"/>
    </row>
    <row r="541" spans="1:13" x14ac:dyDescent="0.25">
      <c r="A541" s="6">
        <v>43.288510151969604</v>
      </c>
      <c r="B541" s="6">
        <v>0.40261029958358246</v>
      </c>
      <c r="C541" s="6">
        <v>188.578412132305</v>
      </c>
      <c r="D541" s="6">
        <f t="shared" si="11"/>
        <v>461.72841213230498</v>
      </c>
      <c r="J541" s="6"/>
      <c r="M541" s="5"/>
    </row>
    <row r="542" spans="1:13" x14ac:dyDescent="0.25">
      <c r="A542" s="6">
        <v>43.3688227867599</v>
      </c>
      <c r="B542" s="6">
        <v>0.40732143762995915</v>
      </c>
      <c r="C542" s="6">
        <v>188.74025867349599</v>
      </c>
      <c r="D542" s="6">
        <f t="shared" si="11"/>
        <v>461.89025867349596</v>
      </c>
      <c r="J542" s="6"/>
      <c r="M542" s="5"/>
    </row>
    <row r="543" spans="1:13" x14ac:dyDescent="0.25">
      <c r="A543" s="6">
        <v>43.449135421550203</v>
      </c>
      <c r="B543" s="6">
        <v>0.41206610271899297</v>
      </c>
      <c r="C543" s="6">
        <v>188.90205968419201</v>
      </c>
      <c r="D543" s="6">
        <f t="shared" si="11"/>
        <v>462.05205968419199</v>
      </c>
      <c r="J543" s="6"/>
      <c r="M543" s="5"/>
    </row>
    <row r="544" spans="1:13" x14ac:dyDescent="0.25">
      <c r="A544" s="6">
        <v>43.529448056340499</v>
      </c>
      <c r="B544" s="6">
        <v>0.41684317118658959</v>
      </c>
      <c r="C544" s="6">
        <v>189.06383992385099</v>
      </c>
      <c r="D544" s="6">
        <f t="shared" si="11"/>
        <v>462.21383992385097</v>
      </c>
      <c r="J544" s="6"/>
      <c r="M544" s="5"/>
    </row>
    <row r="545" spans="1:13" x14ac:dyDescent="0.25">
      <c r="A545" s="6">
        <v>43.609760691130802</v>
      </c>
      <c r="B545" s="6">
        <v>0.42165147237004469</v>
      </c>
      <c r="C545" s="6">
        <v>189.22558447224</v>
      </c>
      <c r="D545" s="6">
        <f t="shared" si="11"/>
        <v>462.37558447224001</v>
      </c>
      <c r="J545" s="6"/>
      <c r="M545" s="5"/>
    </row>
    <row r="546" spans="1:13" x14ac:dyDescent="0.25">
      <c r="A546" s="6">
        <v>43.690073325921098</v>
      </c>
      <c r="B546" s="6">
        <v>0.42648981647695094</v>
      </c>
      <c r="C546" s="6">
        <v>189.38735359746099</v>
      </c>
      <c r="D546" s="6">
        <f t="shared" si="11"/>
        <v>462.53735359746099</v>
      </c>
      <c r="J546" s="6"/>
      <c r="M546" s="5"/>
    </row>
    <row r="547" spans="1:13" x14ac:dyDescent="0.25">
      <c r="A547" s="6">
        <v>43.770385960711401</v>
      </c>
      <c r="B547" s="6">
        <v>0.4313571729538313</v>
      </c>
      <c r="C547" s="6">
        <v>189.549066676753</v>
      </c>
      <c r="D547" s="6">
        <f t="shared" si="11"/>
        <v>462.69906667675298</v>
      </c>
      <c r="J547" s="6"/>
      <c r="M547" s="5"/>
    </row>
    <row r="548" spans="1:13" x14ac:dyDescent="0.25">
      <c r="A548" s="6">
        <v>43.850698595501704</v>
      </c>
      <c r="B548" s="6">
        <v>0.43625205213947177</v>
      </c>
      <c r="C548" s="6">
        <v>189.710760104374</v>
      </c>
      <c r="D548" s="6">
        <f t="shared" si="11"/>
        <v>462.86076010437398</v>
      </c>
      <c r="J548" s="6"/>
      <c r="M548" s="5"/>
    </row>
    <row r="549" spans="1:13" x14ac:dyDescent="0.25">
      <c r="A549" s="6">
        <v>43.931011230292</v>
      </c>
      <c r="B549" s="6">
        <v>0.44117330564593693</v>
      </c>
      <c r="C549" s="6">
        <v>189.87243610506701</v>
      </c>
      <c r="D549" s="6">
        <f t="shared" si="11"/>
        <v>463.02243610506696</v>
      </c>
      <c r="J549" s="6"/>
      <c r="M549" s="5"/>
    </row>
    <row r="550" spans="1:13" x14ac:dyDescent="0.25">
      <c r="A550" s="6">
        <v>44.011323865082304</v>
      </c>
      <c r="B550" s="6">
        <v>0.44612012261942297</v>
      </c>
      <c r="C550" s="6">
        <v>190.03408075382899</v>
      </c>
      <c r="D550" s="6">
        <f t="shared" si="11"/>
        <v>463.18408075382899</v>
      </c>
      <c r="J550" s="6"/>
      <c r="M550" s="5"/>
    </row>
    <row r="551" spans="1:13" x14ac:dyDescent="0.25">
      <c r="A551" s="6">
        <v>44.0916364998726</v>
      </c>
      <c r="B551" s="6">
        <v>0.45109141073293013</v>
      </c>
      <c r="C551" s="6">
        <v>190.19560204257999</v>
      </c>
      <c r="D551" s="6">
        <f t="shared" si="11"/>
        <v>463.34560204257997</v>
      </c>
      <c r="J551" s="6"/>
      <c r="M551" s="5"/>
    </row>
    <row r="552" spans="1:13" x14ac:dyDescent="0.25">
      <c r="A552" s="6">
        <v>44.171949134662903</v>
      </c>
      <c r="B552" s="6">
        <v>0.45608623996656716</v>
      </c>
      <c r="C552" s="6">
        <v>190.35714524074399</v>
      </c>
      <c r="D552" s="6">
        <f t="shared" si="11"/>
        <v>463.50714524074397</v>
      </c>
      <c r="J552" s="6"/>
      <c r="M552" s="5"/>
    </row>
    <row r="553" spans="1:13" x14ac:dyDescent="0.25">
      <c r="A553" s="6">
        <v>44.252261769453199</v>
      </c>
      <c r="B553" s="6">
        <v>0.46110344262263486</v>
      </c>
      <c r="C553" s="6">
        <v>190.51855438392701</v>
      </c>
      <c r="D553" s="6">
        <f t="shared" si="11"/>
        <v>463.66855438392702</v>
      </c>
      <c r="J553" s="6"/>
      <c r="M553" s="5"/>
    </row>
    <row r="554" spans="1:13" x14ac:dyDescent="0.25">
      <c r="A554" s="6">
        <v>44.332574404243502</v>
      </c>
      <c r="B554" s="6">
        <v>0.46614162107225515</v>
      </c>
      <c r="C554" s="6">
        <v>190.67982866251401</v>
      </c>
      <c r="D554" s="6">
        <f t="shared" si="11"/>
        <v>463.82982866251399</v>
      </c>
      <c r="J554" s="6"/>
      <c r="M554" s="5"/>
    </row>
    <row r="555" spans="1:13" x14ac:dyDescent="0.25">
      <c r="A555" s="6">
        <v>44.412887039033798</v>
      </c>
      <c r="B555" s="6">
        <v>0.4711999231377747</v>
      </c>
      <c r="C555" s="6">
        <v>190.84111507898999</v>
      </c>
      <c r="D555" s="6">
        <f t="shared" si="11"/>
        <v>463.99111507898999</v>
      </c>
      <c r="J555" s="6"/>
      <c r="M555" s="5"/>
    </row>
    <row r="556" spans="1:13" x14ac:dyDescent="0.25">
      <c r="A556" s="6">
        <v>44.493199673824101</v>
      </c>
      <c r="B556" s="6">
        <v>0.476277339595847</v>
      </c>
      <c r="C556" s="6">
        <v>191.00232337110899</v>
      </c>
      <c r="D556" s="6">
        <f t="shared" si="11"/>
        <v>464.15232337110899</v>
      </c>
      <c r="J556" s="6"/>
      <c r="M556" s="5"/>
    </row>
    <row r="557" spans="1:13" x14ac:dyDescent="0.25">
      <c r="A557" s="6">
        <v>44.573512308614404</v>
      </c>
      <c r="B557" s="6">
        <v>0.48137306486524395</v>
      </c>
      <c r="C557" s="6">
        <v>191.16346409290199</v>
      </c>
      <c r="D557" s="6">
        <f t="shared" si="11"/>
        <v>464.313464092902</v>
      </c>
      <c r="J557" s="6"/>
      <c r="M557" s="5"/>
    </row>
    <row r="558" spans="1:13" x14ac:dyDescent="0.25">
      <c r="A558" s="6">
        <v>44.6538249434047</v>
      </c>
      <c r="B558" s="6">
        <v>0.48648629325474713</v>
      </c>
      <c r="C558" s="6">
        <v>191.32459694543101</v>
      </c>
      <c r="D558" s="6">
        <f t="shared" si="11"/>
        <v>464.47459694543102</v>
      </c>
      <c r="J558" s="6"/>
      <c r="M558" s="5"/>
    </row>
    <row r="559" spans="1:13" x14ac:dyDescent="0.25">
      <c r="A559" s="6">
        <v>44.734137578195003</v>
      </c>
      <c r="B559" s="6">
        <v>0.49161572506199824</v>
      </c>
      <c r="C559" s="6">
        <v>191.48563355623901</v>
      </c>
      <c r="D559" s="6">
        <f t="shared" si="11"/>
        <v>464.63563355623899</v>
      </c>
      <c r="J559" s="6"/>
      <c r="M559" s="5"/>
    </row>
    <row r="560" spans="1:13" x14ac:dyDescent="0.25">
      <c r="A560" s="6">
        <v>44.8144502129853</v>
      </c>
      <c r="B560" s="6">
        <v>0.49676024562595678</v>
      </c>
      <c r="C560" s="6">
        <v>191.646619481399</v>
      </c>
      <c r="D560" s="6">
        <f t="shared" si="11"/>
        <v>464.79661948139898</v>
      </c>
      <c r="J560" s="6"/>
      <c r="M560" s="5"/>
    </row>
    <row r="561" spans="1:13" x14ac:dyDescent="0.25">
      <c r="A561" s="6">
        <v>44.894762847775603</v>
      </c>
      <c r="B561" s="6">
        <v>0.50191860094637353</v>
      </c>
      <c r="C561" s="6">
        <v>191.80748082331201</v>
      </c>
      <c r="D561" s="6">
        <f t="shared" si="11"/>
        <v>464.95748082331198</v>
      </c>
      <c r="J561" s="6"/>
      <c r="M561" s="5"/>
    </row>
    <row r="562" spans="1:13" x14ac:dyDescent="0.25">
      <c r="A562" s="6">
        <v>44.975075482565899</v>
      </c>
      <c r="B562" s="6">
        <v>0.50708945009705564</v>
      </c>
      <c r="C562" s="6">
        <v>191.96832178671701</v>
      </c>
      <c r="D562" s="6">
        <f t="shared" si="11"/>
        <v>465.11832178671699</v>
      </c>
      <c r="J562" s="6"/>
      <c r="M562" s="5"/>
    </row>
    <row r="563" spans="1:13" x14ac:dyDescent="0.25">
      <c r="A563" s="6">
        <v>45.055388117356202</v>
      </c>
      <c r="B563" s="6">
        <v>0.51227128125413668</v>
      </c>
      <c r="C563" s="6">
        <v>192.1290659176</v>
      </c>
      <c r="D563" s="6">
        <f t="shared" si="11"/>
        <v>465.27906591759995</v>
      </c>
      <c r="J563" s="6"/>
      <c r="M563" s="5"/>
    </row>
    <row r="564" spans="1:13" x14ac:dyDescent="0.25">
      <c r="A564" s="6">
        <v>45.135700752146498</v>
      </c>
      <c r="B564" s="6">
        <v>0.51746206528059568</v>
      </c>
      <c r="C564" s="6">
        <v>192.289858018926</v>
      </c>
      <c r="D564" s="6">
        <f t="shared" si="11"/>
        <v>465.43985801892597</v>
      </c>
      <c r="J564" s="6"/>
      <c r="M564" s="5"/>
    </row>
    <row r="565" spans="1:13" x14ac:dyDescent="0.25">
      <c r="A565" s="6">
        <v>45.216013386936801</v>
      </c>
      <c r="B565" s="6">
        <v>0.52266017751258353</v>
      </c>
      <c r="C565" s="6">
        <v>192.45047865772699</v>
      </c>
      <c r="D565" s="6">
        <f t="shared" si="11"/>
        <v>465.60047865772697</v>
      </c>
      <c r="J565" s="6"/>
      <c r="M565" s="5"/>
    </row>
    <row r="566" spans="1:13" x14ac:dyDescent="0.25">
      <c r="A566" s="6">
        <v>45.296326021726998</v>
      </c>
      <c r="B566" s="6">
        <v>0.52786397588662914</v>
      </c>
      <c r="C566" s="6">
        <v>192.611113797244</v>
      </c>
      <c r="D566" s="6">
        <f t="shared" si="11"/>
        <v>465.76111379724398</v>
      </c>
      <c r="J566" s="6"/>
      <c r="M566" s="5"/>
    </row>
    <row r="567" spans="1:13" x14ac:dyDescent="0.25">
      <c r="A567" s="6">
        <v>45.376638656517301</v>
      </c>
      <c r="B567" s="6">
        <v>0.53307179487281142</v>
      </c>
      <c r="C567" s="6">
        <v>192.77174661199601</v>
      </c>
      <c r="D567" s="6">
        <f t="shared" si="11"/>
        <v>465.92174661199601</v>
      </c>
      <c r="J567" s="6"/>
      <c r="M567" s="5"/>
    </row>
    <row r="568" spans="1:13" x14ac:dyDescent="0.25">
      <c r="A568" s="6">
        <v>45.456951291307604</v>
      </c>
      <c r="B568" s="6">
        <v>0.53828190011745014</v>
      </c>
      <c r="C568" s="6">
        <v>192.932262660698</v>
      </c>
      <c r="D568" s="6">
        <f t="shared" si="11"/>
        <v>466.08226266069801</v>
      </c>
      <c r="J568" s="6"/>
      <c r="M568" s="5"/>
    </row>
    <row r="569" spans="1:13" x14ac:dyDescent="0.25">
      <c r="A569" s="6">
        <v>45.5372639260979</v>
      </c>
      <c r="B569" s="6">
        <v>0.54349210908083967</v>
      </c>
      <c r="C569" s="6">
        <v>193.092710422528</v>
      </c>
      <c r="D569" s="6">
        <f t="shared" si="11"/>
        <v>466.24271042252798</v>
      </c>
      <c r="J569" s="6"/>
      <c r="M569" s="5"/>
    </row>
    <row r="570" spans="1:13" x14ac:dyDescent="0.25">
      <c r="A570" s="6">
        <v>45.617576560888203</v>
      </c>
      <c r="B570" s="6">
        <v>0.54870064148369813</v>
      </c>
      <c r="C570" s="6">
        <v>193.25302320852001</v>
      </c>
      <c r="D570" s="6">
        <f t="shared" si="11"/>
        <v>466.40302320851998</v>
      </c>
      <c r="J570" s="6"/>
      <c r="M570" s="5"/>
    </row>
    <row r="571" spans="1:13" x14ac:dyDescent="0.25">
      <c r="A571" s="6">
        <v>45.697889195678499</v>
      </c>
      <c r="B571" s="6">
        <v>0.55390576288368476</v>
      </c>
      <c r="C571" s="6">
        <v>193.41332529424</v>
      </c>
      <c r="D571" s="6">
        <f t="shared" si="11"/>
        <v>466.56332529423997</v>
      </c>
      <c r="J571" s="6"/>
      <c r="M571" s="5"/>
    </row>
    <row r="572" spans="1:13" x14ac:dyDescent="0.25">
      <c r="A572" s="6">
        <v>45.778201830468802</v>
      </c>
      <c r="B572" s="6">
        <v>0.55910570612381039</v>
      </c>
      <c r="C572" s="6">
        <v>193.57350714516301</v>
      </c>
      <c r="D572" s="6">
        <f t="shared" si="11"/>
        <v>466.72350714516301</v>
      </c>
      <c r="J572" s="6"/>
      <c r="M572" s="5"/>
    </row>
    <row r="573" spans="1:13" x14ac:dyDescent="0.25">
      <c r="A573" s="6">
        <v>45.858514465259098</v>
      </c>
      <c r="B573" s="6">
        <v>0.56429865328165951</v>
      </c>
      <c r="C573" s="6">
        <v>193.73363447641299</v>
      </c>
      <c r="D573" s="6">
        <f t="shared" si="11"/>
        <v>466.88363447641296</v>
      </c>
      <c r="J573" s="6"/>
      <c r="M573" s="5"/>
    </row>
    <row r="574" spans="1:13" x14ac:dyDescent="0.25">
      <c r="A574" s="6">
        <v>45.938827100049402</v>
      </c>
      <c r="B574" s="6">
        <v>0.56948242939729321</v>
      </c>
      <c r="C574" s="6">
        <v>193.89366380050399</v>
      </c>
      <c r="D574" s="6">
        <f t="shared" si="11"/>
        <v>467.04366380050396</v>
      </c>
      <c r="J574" s="6"/>
      <c r="M574" s="5"/>
    </row>
    <row r="575" spans="1:13" x14ac:dyDescent="0.25">
      <c r="A575" s="6">
        <v>46.019139734839698</v>
      </c>
      <c r="B575" s="6">
        <v>0.57465531132916259</v>
      </c>
      <c r="C575" s="6">
        <v>194.053682570359</v>
      </c>
      <c r="D575" s="6">
        <f t="shared" si="11"/>
        <v>467.20368257035898</v>
      </c>
      <c r="J575" s="6"/>
      <c r="M575" s="5"/>
    </row>
    <row r="576" spans="1:13" x14ac:dyDescent="0.25">
      <c r="A576" s="6">
        <v>46.099452369630001</v>
      </c>
      <c r="B576" s="6">
        <v>0.57981537030822405</v>
      </c>
      <c r="C576" s="6">
        <v>194.21367388642301</v>
      </c>
      <c r="D576" s="6">
        <f t="shared" si="11"/>
        <v>467.36367388642299</v>
      </c>
      <c r="J576" s="6"/>
      <c r="M576" s="5"/>
    </row>
    <row r="577" spans="1:13" x14ac:dyDescent="0.25">
      <c r="A577" s="6">
        <v>46.179765004420304</v>
      </c>
      <c r="B577" s="6">
        <v>0.58496060657829774</v>
      </c>
      <c r="C577" s="6">
        <v>194.37359075209</v>
      </c>
      <c r="D577" s="6">
        <f t="shared" si="11"/>
        <v>467.52359075208994</v>
      </c>
      <c r="J577" s="6"/>
      <c r="M577" s="5"/>
    </row>
    <row r="578" spans="1:13" x14ac:dyDescent="0.25">
      <c r="A578" s="6">
        <v>46.2600776392106</v>
      </c>
      <c r="B578" s="6">
        <v>0.59008892891009368</v>
      </c>
      <c r="C578" s="6">
        <v>194.53353013126801</v>
      </c>
      <c r="D578" s="6">
        <f t="shared" si="11"/>
        <v>467.68353013126796</v>
      </c>
      <c r="J578" s="6"/>
      <c r="M578" s="5"/>
    </row>
    <row r="579" spans="1:13" x14ac:dyDescent="0.25">
      <c r="A579" s="6">
        <v>46.340390274000903</v>
      </c>
      <c r="B579" s="6">
        <v>0.59519718095178242</v>
      </c>
      <c r="C579" s="6">
        <v>194.69331286617199</v>
      </c>
      <c r="D579" s="6">
        <f t="shared" ref="D579:D642" si="12">C579+273.15</f>
        <v>467.84331286617197</v>
      </c>
      <c r="J579" s="6"/>
      <c r="M579" s="5"/>
    </row>
    <row r="580" spans="1:13" x14ac:dyDescent="0.25">
      <c r="A580" s="6">
        <v>46.420702908791199</v>
      </c>
      <c r="B580" s="6">
        <v>0.600282733601323</v>
      </c>
      <c r="C580" s="6">
        <v>194.85300501228301</v>
      </c>
      <c r="D580" s="6">
        <f t="shared" si="12"/>
        <v>468.00300501228298</v>
      </c>
      <c r="J580" s="6"/>
      <c r="M580" s="5"/>
    </row>
    <row r="581" spans="1:13" x14ac:dyDescent="0.25">
      <c r="A581" s="6">
        <v>46.501015543581502</v>
      </c>
      <c r="B581" s="6">
        <v>0.60534383160169591</v>
      </c>
      <c r="C581" s="6">
        <v>195.012634470552</v>
      </c>
      <c r="D581" s="6">
        <f t="shared" si="12"/>
        <v>468.16263447055201</v>
      </c>
      <c r="J581" s="6"/>
      <c r="M581" s="5"/>
    </row>
    <row r="582" spans="1:13" x14ac:dyDescent="0.25">
      <c r="A582" s="6">
        <v>46.581328178371798</v>
      </c>
      <c r="B582" s="6">
        <v>0.61037814761202713</v>
      </c>
      <c r="C582" s="6">
        <v>195.17212994821099</v>
      </c>
      <c r="D582" s="6">
        <f t="shared" si="12"/>
        <v>468.322129948211</v>
      </c>
      <c r="J582" s="6"/>
      <c r="M582" s="5"/>
    </row>
    <row r="583" spans="1:13" x14ac:dyDescent="0.25">
      <c r="A583" s="6">
        <v>46.661640813162101</v>
      </c>
      <c r="B583" s="6">
        <v>0.61538349236072143</v>
      </c>
      <c r="C583" s="6">
        <v>195.33155872687499</v>
      </c>
      <c r="D583" s="6">
        <f t="shared" si="12"/>
        <v>468.48155872687494</v>
      </c>
      <c r="J583" s="6"/>
      <c r="M583" s="5"/>
    </row>
    <row r="584" spans="1:13" x14ac:dyDescent="0.25">
      <c r="A584" s="6">
        <v>46.741953447952397</v>
      </c>
      <c r="B584" s="6">
        <v>0.62035762453709575</v>
      </c>
      <c r="C584" s="6">
        <v>195.490903772938</v>
      </c>
      <c r="D584" s="6">
        <f t="shared" si="12"/>
        <v>468.64090377293797</v>
      </c>
      <c r="J584" s="6"/>
      <c r="M584" s="5"/>
    </row>
    <row r="585" spans="1:13" x14ac:dyDescent="0.25">
      <c r="A585" s="6">
        <v>46.822266082742701</v>
      </c>
      <c r="B585" s="6">
        <v>0.62529870372158036</v>
      </c>
      <c r="C585" s="6">
        <v>195.650237718303</v>
      </c>
      <c r="D585" s="6">
        <f t="shared" si="12"/>
        <v>468.80023771830298</v>
      </c>
      <c r="J585" s="6"/>
      <c r="M585" s="5"/>
    </row>
    <row r="586" spans="1:13" x14ac:dyDescent="0.25">
      <c r="A586" s="6">
        <v>46.902578717533004</v>
      </c>
      <c r="B586" s="6">
        <v>0.63020536498395663</v>
      </c>
      <c r="C586" s="6">
        <v>195.809447168525</v>
      </c>
      <c r="D586" s="6">
        <f t="shared" si="12"/>
        <v>468.959447168525</v>
      </c>
      <c r="J586" s="6"/>
      <c r="M586" s="5"/>
    </row>
    <row r="587" spans="1:13" x14ac:dyDescent="0.25">
      <c r="A587" s="6">
        <v>46.9828913523233</v>
      </c>
      <c r="B587" s="6">
        <v>0.63507593884386881</v>
      </c>
      <c r="C587" s="6">
        <v>195.968667431813</v>
      </c>
      <c r="D587" s="6">
        <f t="shared" si="12"/>
        <v>469.11866743181298</v>
      </c>
      <c r="J587" s="6"/>
      <c r="M587" s="5"/>
    </row>
    <row r="588" spans="1:13" x14ac:dyDescent="0.25">
      <c r="A588" s="6">
        <v>47.063203987113603</v>
      </c>
      <c r="B588" s="6">
        <v>0.63990950191998763</v>
      </c>
      <c r="C588" s="6">
        <v>196.12789716920099</v>
      </c>
      <c r="D588" s="6">
        <f t="shared" si="12"/>
        <v>469.27789716920097</v>
      </c>
      <c r="J588" s="6"/>
      <c r="M588" s="5"/>
    </row>
    <row r="589" spans="1:13" x14ac:dyDescent="0.25">
      <c r="A589" s="6">
        <v>47.143516621903899</v>
      </c>
      <c r="B589" s="6">
        <v>0.64470472928851419</v>
      </c>
      <c r="C589" s="6">
        <v>196.28709446337299</v>
      </c>
      <c r="D589" s="6">
        <f t="shared" si="12"/>
        <v>469.437094463373</v>
      </c>
      <c r="J589" s="6"/>
      <c r="M589" s="5"/>
    </row>
    <row r="590" spans="1:13" x14ac:dyDescent="0.25">
      <c r="A590" s="6">
        <v>47.223829256694202</v>
      </c>
      <c r="B590" s="6">
        <v>0.64946083561869461</v>
      </c>
      <c r="C590" s="6">
        <v>196.446275641678</v>
      </c>
      <c r="D590" s="6">
        <f t="shared" si="12"/>
        <v>469.59627564167795</v>
      </c>
      <c r="J590" s="6"/>
      <c r="M590" s="5"/>
    </row>
    <row r="591" spans="1:13" x14ac:dyDescent="0.25">
      <c r="A591" s="6">
        <v>47.304141891484399</v>
      </c>
      <c r="B591" s="6">
        <v>0.65417647414746105</v>
      </c>
      <c r="C591" s="6">
        <v>196.605501445187</v>
      </c>
      <c r="D591" s="6">
        <f t="shared" si="12"/>
        <v>469.75550144518695</v>
      </c>
      <c r="J591" s="6"/>
      <c r="M591" s="5"/>
    </row>
    <row r="592" spans="1:13" x14ac:dyDescent="0.25">
      <c r="A592" s="6">
        <v>47.384454526274702</v>
      </c>
      <c r="B592" s="6">
        <v>0.65885131612812897</v>
      </c>
      <c r="C592" s="6">
        <v>196.76464331090401</v>
      </c>
      <c r="D592" s="6">
        <f t="shared" si="12"/>
        <v>469.91464331090401</v>
      </c>
      <c r="J592" s="6"/>
      <c r="M592" s="5"/>
    </row>
    <row r="593" spans="1:13" x14ac:dyDescent="0.25">
      <c r="A593" s="6">
        <v>47.464767161064998</v>
      </c>
      <c r="B593" s="6">
        <v>0.66348467025187685</v>
      </c>
      <c r="C593" s="6">
        <v>196.92375943148301</v>
      </c>
      <c r="D593" s="6">
        <f t="shared" si="12"/>
        <v>470.07375943148298</v>
      </c>
      <c r="J593" s="6"/>
      <c r="M593" s="5"/>
    </row>
    <row r="594" spans="1:13" x14ac:dyDescent="0.25">
      <c r="A594" s="6">
        <v>47.545079795855301</v>
      </c>
      <c r="B594" s="6">
        <v>0.66807584290981792</v>
      </c>
      <c r="C594" s="6">
        <v>197.082800952485</v>
      </c>
      <c r="D594" s="6">
        <f t="shared" si="12"/>
        <v>470.23280095248498</v>
      </c>
      <c r="J594" s="6"/>
      <c r="M594" s="5"/>
    </row>
    <row r="595" spans="1:13" x14ac:dyDescent="0.25">
      <c r="A595" s="6">
        <v>47.625392430645604</v>
      </c>
      <c r="B595" s="6">
        <v>0.67262371997514947</v>
      </c>
      <c r="C595" s="6">
        <v>197.24180015160599</v>
      </c>
      <c r="D595" s="6">
        <f t="shared" si="12"/>
        <v>470.39180015160593</v>
      </c>
      <c r="J595" s="6"/>
      <c r="M595" s="5"/>
    </row>
    <row r="596" spans="1:13" x14ac:dyDescent="0.25">
      <c r="A596" s="6">
        <v>47.7057050654359</v>
      </c>
      <c r="B596" s="6">
        <v>0.6771280747222761</v>
      </c>
      <c r="C596" s="6">
        <v>197.40075880331099</v>
      </c>
      <c r="D596" s="6">
        <f t="shared" si="12"/>
        <v>470.55075880331094</v>
      </c>
      <c r="J596" s="6"/>
      <c r="M596" s="5"/>
    </row>
    <row r="597" spans="1:13" x14ac:dyDescent="0.25">
      <c r="A597" s="6">
        <v>47.786017700226203</v>
      </c>
      <c r="B597" s="6">
        <v>0.68158817875978406</v>
      </c>
      <c r="C597" s="6">
        <v>197.559667430888</v>
      </c>
      <c r="D597" s="6">
        <f t="shared" si="12"/>
        <v>470.70966743088798</v>
      </c>
      <c r="J597" s="6"/>
      <c r="M597" s="5"/>
    </row>
    <row r="598" spans="1:13" x14ac:dyDescent="0.25">
      <c r="A598" s="6">
        <v>47.866330335016499</v>
      </c>
      <c r="B598" s="6">
        <v>0.68600309648994917</v>
      </c>
      <c r="C598" s="6">
        <v>197.718562707584</v>
      </c>
      <c r="D598" s="6">
        <f t="shared" si="12"/>
        <v>470.86856270758398</v>
      </c>
      <c r="J598" s="6"/>
      <c r="M598" s="5"/>
    </row>
    <row r="599" spans="1:13" x14ac:dyDescent="0.25">
      <c r="A599" s="6">
        <v>47.946642969806803</v>
      </c>
      <c r="B599" s="6">
        <v>0.69037255565759004</v>
      </c>
      <c r="C599" s="6">
        <v>197.877408302313</v>
      </c>
      <c r="D599" s="6">
        <f t="shared" si="12"/>
        <v>471.02740830231301</v>
      </c>
      <c r="J599" s="6"/>
      <c r="M599" s="5"/>
    </row>
    <row r="600" spans="1:13" x14ac:dyDescent="0.25">
      <c r="A600" s="6">
        <v>48.026955604597099</v>
      </c>
      <c r="B600" s="6">
        <v>0.69469620178343983</v>
      </c>
      <c r="C600" s="6">
        <v>198.03623725536701</v>
      </c>
      <c r="D600" s="6">
        <f t="shared" si="12"/>
        <v>471.18623725536702</v>
      </c>
      <c r="J600" s="6"/>
      <c r="M600" s="5"/>
    </row>
    <row r="601" spans="1:13" x14ac:dyDescent="0.25">
      <c r="A601" s="6">
        <v>48.107268239387402</v>
      </c>
      <c r="B601" s="6">
        <v>0.6989734756182977</v>
      </c>
      <c r="C601" s="6">
        <v>198.195081103847</v>
      </c>
      <c r="D601" s="6">
        <f t="shared" si="12"/>
        <v>471.34508110384695</v>
      </c>
      <c r="J601" s="6"/>
      <c r="M601" s="5"/>
    </row>
    <row r="602" spans="1:13" x14ac:dyDescent="0.25">
      <c r="A602" s="6">
        <v>48.187580874177698</v>
      </c>
      <c r="B602" s="6">
        <v>0.7032039897279122</v>
      </c>
      <c r="C602" s="6">
        <v>198.35389933660699</v>
      </c>
      <c r="D602" s="6">
        <f t="shared" si="12"/>
        <v>471.50389933660699</v>
      </c>
      <c r="J602" s="6"/>
      <c r="M602" s="5"/>
    </row>
    <row r="603" spans="1:13" x14ac:dyDescent="0.25">
      <c r="A603" s="6">
        <v>48.267893508968001</v>
      </c>
      <c r="B603" s="6">
        <v>0.70738781036766896</v>
      </c>
      <c r="C603" s="6">
        <v>198.51274831473</v>
      </c>
      <c r="D603" s="6">
        <f t="shared" si="12"/>
        <v>471.66274831472998</v>
      </c>
      <c r="J603" s="6"/>
      <c r="M603" s="5"/>
    </row>
    <row r="604" spans="1:13" x14ac:dyDescent="0.25">
      <c r="A604" s="6">
        <v>48.348206143758304</v>
      </c>
      <c r="B604" s="6">
        <v>0.71152466077682797</v>
      </c>
      <c r="C604" s="6">
        <v>198.671614737607</v>
      </c>
      <c r="D604" s="6">
        <f t="shared" si="12"/>
        <v>471.82161473760698</v>
      </c>
      <c r="J604" s="6"/>
      <c r="M604" s="5"/>
    </row>
    <row r="605" spans="1:13" x14ac:dyDescent="0.25">
      <c r="A605" s="6">
        <v>48.4285187785486</v>
      </c>
      <c r="B605" s="6">
        <v>0.71561443980352268</v>
      </c>
      <c r="C605" s="6">
        <v>198.83040072913499</v>
      </c>
      <c r="D605" s="6">
        <f t="shared" si="12"/>
        <v>471.980400729135</v>
      </c>
      <c r="J605" s="6"/>
      <c r="M605" s="5"/>
    </row>
    <row r="606" spans="1:13" x14ac:dyDescent="0.25">
      <c r="A606" s="6">
        <v>48.508831413338903</v>
      </c>
      <c r="B606" s="6">
        <v>0.71965712686146355</v>
      </c>
      <c r="C606" s="6">
        <v>198.98922333553</v>
      </c>
      <c r="D606" s="6">
        <f t="shared" si="12"/>
        <v>472.13922333553</v>
      </c>
      <c r="J606" s="6"/>
      <c r="M606" s="5"/>
    </row>
    <row r="607" spans="1:13" x14ac:dyDescent="0.25">
      <c r="A607" s="6">
        <v>48.589144048129199</v>
      </c>
      <c r="B607" s="6">
        <v>0.72365300501723706</v>
      </c>
      <c r="C607" s="6">
        <v>199.14805426219101</v>
      </c>
      <c r="D607" s="6">
        <f t="shared" si="12"/>
        <v>472.29805426219099</v>
      </c>
      <c r="J607" s="6"/>
      <c r="M607" s="5"/>
    </row>
    <row r="608" spans="1:13" x14ac:dyDescent="0.25">
      <c r="A608" s="6">
        <v>48.669456682919503</v>
      </c>
      <c r="B608" s="6">
        <v>0.72760158620115511</v>
      </c>
      <c r="C608" s="6">
        <v>199.30680767641701</v>
      </c>
      <c r="D608" s="6">
        <f t="shared" si="12"/>
        <v>472.45680767641699</v>
      </c>
      <c r="J608" s="6"/>
      <c r="M608" s="5"/>
    </row>
    <row r="609" spans="1:13" x14ac:dyDescent="0.25">
      <c r="A609" s="6">
        <v>48.749769317709799</v>
      </c>
      <c r="B609" s="6">
        <v>0.73150303325971866</v>
      </c>
      <c r="C609" s="6">
        <v>199.46563067549801</v>
      </c>
      <c r="D609" s="6">
        <f t="shared" si="12"/>
        <v>472.61563067549798</v>
      </c>
      <c r="J609" s="6"/>
      <c r="M609" s="5"/>
    </row>
    <row r="610" spans="1:13" x14ac:dyDescent="0.25">
      <c r="A610" s="6">
        <v>48.830081952500102</v>
      </c>
      <c r="B610" s="6">
        <v>0.73535733555525207</v>
      </c>
      <c r="C610" s="6">
        <v>199.62444368643401</v>
      </c>
      <c r="D610" s="6">
        <f t="shared" si="12"/>
        <v>472.77444368643398</v>
      </c>
      <c r="J610" s="6"/>
      <c r="M610" s="5"/>
    </row>
    <row r="611" spans="1:13" x14ac:dyDescent="0.25">
      <c r="A611" s="6">
        <v>48.910394587290398</v>
      </c>
      <c r="B611" s="6">
        <v>0.7391643929883378</v>
      </c>
      <c r="C611" s="6">
        <v>199.78321484099101</v>
      </c>
      <c r="D611" s="6">
        <f t="shared" si="12"/>
        <v>472.93321484099101</v>
      </c>
      <c r="J611" s="6"/>
      <c r="M611" s="5"/>
    </row>
    <row r="612" spans="1:13" x14ac:dyDescent="0.25">
      <c r="A612" s="6">
        <v>48.990707222080701</v>
      </c>
      <c r="B612" s="6">
        <v>0.74292451096476708</v>
      </c>
      <c r="C612" s="6">
        <v>199.94205645899501</v>
      </c>
      <c r="D612" s="6">
        <f t="shared" si="12"/>
        <v>473.09205645899499</v>
      </c>
      <c r="J612" s="6"/>
      <c r="M612" s="5"/>
    </row>
    <row r="613" spans="1:13" x14ac:dyDescent="0.25">
      <c r="A613" s="6">
        <v>49.071019856871004</v>
      </c>
      <c r="B613" s="6">
        <v>0.74663801980000988</v>
      </c>
      <c r="C613" s="6">
        <v>200.10086366119199</v>
      </c>
      <c r="D613" s="6">
        <f t="shared" si="12"/>
        <v>473.25086366119194</v>
      </c>
      <c r="J613" s="6"/>
      <c r="M613" s="5"/>
    </row>
    <row r="614" spans="1:13" x14ac:dyDescent="0.25">
      <c r="A614" s="6">
        <v>49.1513324916613</v>
      </c>
      <c r="B614" s="6">
        <v>0.75030544903767038</v>
      </c>
      <c r="C614" s="6">
        <v>200.25970757753899</v>
      </c>
      <c r="D614" s="6">
        <f t="shared" si="12"/>
        <v>473.40970757753894</v>
      </c>
      <c r="J614" s="6"/>
      <c r="M614" s="5"/>
    </row>
    <row r="615" spans="1:13" x14ac:dyDescent="0.25">
      <c r="A615" s="6">
        <v>49.231645126451603</v>
      </c>
      <c r="B615" s="6">
        <v>0.75392680353588659</v>
      </c>
      <c r="C615" s="6">
        <v>200.41854746580299</v>
      </c>
      <c r="D615" s="6">
        <f t="shared" si="12"/>
        <v>473.56854746580296</v>
      </c>
      <c r="J615" s="6"/>
      <c r="M615" s="5"/>
    </row>
    <row r="616" spans="1:13" x14ac:dyDescent="0.25">
      <c r="A616" s="6">
        <v>49.3119577612418</v>
      </c>
      <c r="B616" s="6">
        <v>0.7575023794315825</v>
      </c>
      <c r="C616" s="6">
        <v>200.57746210154099</v>
      </c>
      <c r="D616" s="6">
        <f t="shared" si="12"/>
        <v>473.72746210154094</v>
      </c>
      <c r="J616" s="6"/>
      <c r="M616" s="5"/>
    </row>
    <row r="617" spans="1:13" x14ac:dyDescent="0.25">
      <c r="A617" s="6">
        <v>49.392270396032103</v>
      </c>
      <c r="B617" s="6">
        <v>0.76103255680258453</v>
      </c>
      <c r="C617" s="6">
        <v>200.73630707686101</v>
      </c>
      <c r="D617" s="6">
        <f t="shared" si="12"/>
        <v>473.88630707686099</v>
      </c>
      <c r="J617" s="6"/>
      <c r="M617" s="5"/>
    </row>
    <row r="618" spans="1:13" x14ac:dyDescent="0.25">
      <c r="A618" s="6">
        <v>49.472583030822399</v>
      </c>
      <c r="B618" s="6">
        <v>0.76451710533609862</v>
      </c>
      <c r="C618" s="6">
        <v>200.89520529687201</v>
      </c>
      <c r="D618" s="6">
        <f t="shared" si="12"/>
        <v>474.04520529687198</v>
      </c>
      <c r="J618" s="6"/>
      <c r="M618" s="5"/>
    </row>
    <row r="619" spans="1:13" x14ac:dyDescent="0.25">
      <c r="A619" s="6">
        <v>49.552895665612702</v>
      </c>
      <c r="B619" s="6">
        <v>0.7679565577601859</v>
      </c>
      <c r="C619" s="6">
        <v>201.054102254811</v>
      </c>
      <c r="D619" s="6">
        <f t="shared" si="12"/>
        <v>474.204102254811</v>
      </c>
      <c r="J619" s="6"/>
      <c r="M619" s="5"/>
    </row>
    <row r="620" spans="1:13" x14ac:dyDescent="0.25">
      <c r="A620" s="6">
        <v>49.633208300402998</v>
      </c>
      <c r="B620" s="6">
        <v>0.77135184910066534</v>
      </c>
      <c r="C620" s="6">
        <v>201.213024815399</v>
      </c>
      <c r="D620" s="6">
        <f t="shared" si="12"/>
        <v>474.36302481539894</v>
      </c>
      <c r="J620" s="6"/>
      <c r="M620" s="5"/>
    </row>
    <row r="621" spans="1:13" x14ac:dyDescent="0.25">
      <c r="A621" s="6">
        <v>49.713520935193301</v>
      </c>
      <c r="B621" s="6">
        <v>0.77470343707657929</v>
      </c>
      <c r="C621" s="6">
        <v>201.371978689766</v>
      </c>
      <c r="D621" s="6">
        <f t="shared" si="12"/>
        <v>474.521978689766</v>
      </c>
      <c r="J621" s="6"/>
      <c r="M621" s="5"/>
    </row>
    <row r="622" spans="1:13" x14ac:dyDescent="0.25">
      <c r="A622" s="6">
        <v>49.793833569983605</v>
      </c>
      <c r="B622" s="6">
        <v>0.77801138332301545</v>
      </c>
      <c r="C622" s="6">
        <v>201.53089701748999</v>
      </c>
      <c r="D622" s="6">
        <f t="shared" si="12"/>
        <v>474.68089701749</v>
      </c>
      <c r="J622" s="6"/>
      <c r="M622" s="5"/>
    </row>
    <row r="623" spans="1:13" x14ac:dyDescent="0.25">
      <c r="A623" s="6">
        <v>49.874146204773901</v>
      </c>
      <c r="B623" s="6">
        <v>0.78127652005514603</v>
      </c>
      <c r="C623" s="6">
        <v>201.68984216904099</v>
      </c>
      <c r="D623" s="6">
        <f t="shared" si="12"/>
        <v>474.83984216904094</v>
      </c>
      <c r="J623" s="6"/>
      <c r="M623" s="5"/>
    </row>
    <row r="624" spans="1:13" x14ac:dyDescent="0.25">
      <c r="A624" s="6">
        <v>49.954458839564204</v>
      </c>
      <c r="B624" s="6">
        <v>0.78449871785192515</v>
      </c>
      <c r="C624" s="6">
        <v>201.84875201242801</v>
      </c>
      <c r="D624" s="6">
        <f t="shared" si="12"/>
        <v>474.99875201242799</v>
      </c>
      <c r="J624" s="6"/>
      <c r="M624" s="5"/>
    </row>
    <row r="625" spans="1:13" x14ac:dyDescent="0.25">
      <c r="A625" s="6">
        <v>50.0347714743545</v>
      </c>
      <c r="B625" s="6">
        <v>0.78767847764853882</v>
      </c>
      <c r="C625" s="6">
        <v>202.00766161895501</v>
      </c>
      <c r="D625" s="6">
        <f t="shared" si="12"/>
        <v>475.15766161895499</v>
      </c>
      <c r="J625" s="6"/>
      <c r="M625" s="5"/>
    </row>
    <row r="626" spans="1:13" x14ac:dyDescent="0.25">
      <c r="A626" s="6">
        <v>50.115084109144803</v>
      </c>
      <c r="B626" s="6">
        <v>0.79081626454872755</v>
      </c>
      <c r="C626" s="6">
        <v>202.16662397823401</v>
      </c>
      <c r="D626" s="6">
        <f t="shared" si="12"/>
        <v>475.31662397823402</v>
      </c>
      <c r="J626" s="6"/>
      <c r="M626" s="5"/>
    </row>
    <row r="627" spans="1:13" x14ac:dyDescent="0.25">
      <c r="A627" s="6">
        <v>50.195396743935099</v>
      </c>
      <c r="B627" s="6">
        <v>0.79391262657594142</v>
      </c>
      <c r="C627" s="6">
        <v>202.32568083400901</v>
      </c>
      <c r="D627" s="6">
        <f t="shared" si="12"/>
        <v>475.47568083400898</v>
      </c>
      <c r="J627" s="6"/>
      <c r="M627" s="5"/>
    </row>
    <row r="628" spans="1:13" x14ac:dyDescent="0.25">
      <c r="A628" s="6">
        <v>50.275709378725402</v>
      </c>
      <c r="B628" s="6">
        <v>0.79696807219080135</v>
      </c>
      <c r="C628" s="6">
        <v>202.48470451467199</v>
      </c>
      <c r="D628" s="6">
        <f t="shared" si="12"/>
        <v>475.63470451467197</v>
      </c>
      <c r="J628" s="6"/>
      <c r="M628" s="5"/>
    </row>
    <row r="629" spans="1:13" x14ac:dyDescent="0.25">
      <c r="A629" s="6">
        <v>50.356022013515698</v>
      </c>
      <c r="B629" s="6">
        <v>0.79998316616495257</v>
      </c>
      <c r="C629" s="6">
        <v>202.643811875458</v>
      </c>
      <c r="D629" s="6">
        <f t="shared" si="12"/>
        <v>475.793811875458</v>
      </c>
      <c r="J629" s="6"/>
      <c r="M629" s="5"/>
    </row>
    <row r="630" spans="1:13" x14ac:dyDescent="0.25">
      <c r="A630" s="6">
        <v>50.436334648306001</v>
      </c>
      <c r="B630" s="6">
        <v>0.80295855617794765</v>
      </c>
      <c r="C630" s="6">
        <v>202.80288725014799</v>
      </c>
      <c r="D630" s="6">
        <f t="shared" si="12"/>
        <v>475.95288725014797</v>
      </c>
      <c r="J630" s="6"/>
      <c r="M630" s="5"/>
    </row>
    <row r="631" spans="1:13" x14ac:dyDescent="0.25">
      <c r="A631" s="6">
        <v>50.516647283096304</v>
      </c>
      <c r="B631" s="6">
        <v>0.80589486584761227</v>
      </c>
      <c r="C631" s="6">
        <v>202.96210644179499</v>
      </c>
      <c r="D631" s="6">
        <f t="shared" si="12"/>
        <v>476.11210644179494</v>
      </c>
      <c r="J631" s="6"/>
      <c r="M631" s="5"/>
    </row>
    <row r="632" spans="1:13" x14ac:dyDescent="0.25">
      <c r="A632" s="6">
        <v>50.596959917886601</v>
      </c>
      <c r="B632" s="6">
        <v>0.8087927663622293</v>
      </c>
      <c r="C632" s="6">
        <v>203.12126894918501</v>
      </c>
      <c r="D632" s="6">
        <f t="shared" si="12"/>
        <v>476.27126894918501</v>
      </c>
      <c r="J632" s="6"/>
      <c r="M632" s="5"/>
    </row>
    <row r="633" spans="1:13" x14ac:dyDescent="0.25">
      <c r="A633" s="6">
        <v>50.677272552676904</v>
      </c>
      <c r="B633" s="6">
        <v>0.81165301263402823</v>
      </c>
      <c r="C633" s="6">
        <v>203.28048458153299</v>
      </c>
      <c r="D633" s="6">
        <f t="shared" si="12"/>
        <v>476.43048458153294</v>
      </c>
      <c r="J633" s="6"/>
      <c r="M633" s="5"/>
    </row>
    <row r="634" spans="1:13" x14ac:dyDescent="0.25">
      <c r="A634" s="6">
        <v>50.7575851874672</v>
      </c>
      <c r="B634" s="6">
        <v>0.81447639059614607</v>
      </c>
      <c r="C634" s="6">
        <v>203.43974128041901</v>
      </c>
      <c r="D634" s="6">
        <f t="shared" si="12"/>
        <v>476.58974128041899</v>
      </c>
      <c r="J634" s="6"/>
      <c r="M634" s="5"/>
    </row>
    <row r="635" spans="1:13" x14ac:dyDescent="0.25">
      <c r="A635" s="6">
        <v>50.837897822257503</v>
      </c>
      <c r="B635" s="6">
        <v>0.81726294364388896</v>
      </c>
      <c r="C635" s="6">
        <v>203.598911522457</v>
      </c>
      <c r="D635" s="6">
        <f t="shared" si="12"/>
        <v>476.74891152245698</v>
      </c>
      <c r="J635" s="6"/>
      <c r="M635" s="5"/>
    </row>
    <row r="636" spans="1:13" x14ac:dyDescent="0.25">
      <c r="A636" s="6">
        <v>50.918210457047799</v>
      </c>
      <c r="B636" s="6">
        <v>0.82001332159055007</v>
      </c>
      <c r="C636" s="6">
        <v>203.758076846449</v>
      </c>
      <c r="D636" s="6">
        <f t="shared" si="12"/>
        <v>476.90807684644898</v>
      </c>
      <c r="J636" s="6"/>
      <c r="M636" s="5"/>
    </row>
    <row r="637" spans="1:13" x14ac:dyDescent="0.25">
      <c r="A637" s="6">
        <v>50.998523091838102</v>
      </c>
      <c r="B637" s="6">
        <v>0.82272796875069687</v>
      </c>
      <c r="C637" s="6">
        <v>203.91723406945201</v>
      </c>
      <c r="D637" s="6">
        <f t="shared" si="12"/>
        <v>477.06723406945196</v>
      </c>
      <c r="J637" s="6"/>
      <c r="M637" s="5"/>
    </row>
    <row r="638" spans="1:13" x14ac:dyDescent="0.25">
      <c r="A638" s="6">
        <v>51.078835726628398</v>
      </c>
      <c r="B638" s="6">
        <v>0.82540715598925563</v>
      </c>
      <c r="C638" s="6">
        <v>204.07642005085799</v>
      </c>
      <c r="D638" s="6">
        <f t="shared" si="12"/>
        <v>477.226420050858</v>
      </c>
      <c r="J638" s="6"/>
      <c r="M638" s="5"/>
    </row>
    <row r="639" spans="1:13" x14ac:dyDescent="0.25">
      <c r="A639" s="6">
        <v>51.159148361418701</v>
      </c>
      <c r="B639" s="6">
        <v>0.82805177111975126</v>
      </c>
      <c r="C639" s="6">
        <v>204.23564947315501</v>
      </c>
      <c r="D639" s="6">
        <f t="shared" si="12"/>
        <v>477.38564947315501</v>
      </c>
      <c r="J639" s="6"/>
      <c r="M639" s="5"/>
    </row>
    <row r="640" spans="1:13" x14ac:dyDescent="0.25">
      <c r="A640" s="6">
        <v>51.239460996209004</v>
      </c>
      <c r="B640" s="6">
        <v>0.83066244972814107</v>
      </c>
      <c r="C640" s="6">
        <v>204.394929644021</v>
      </c>
      <c r="D640" s="6">
        <f t="shared" si="12"/>
        <v>477.54492964402095</v>
      </c>
      <c r="J640" s="6"/>
      <c r="M640" s="5"/>
    </row>
    <row r="641" spans="1:13" x14ac:dyDescent="0.25">
      <c r="A641" s="6">
        <v>51.3197736309993</v>
      </c>
      <c r="B641" s="6">
        <v>0.83323956326624427</v>
      </c>
      <c r="C641" s="6">
        <v>204.554168760218</v>
      </c>
      <c r="D641" s="6">
        <f t="shared" si="12"/>
        <v>477.70416876021795</v>
      </c>
      <c r="J641" s="6"/>
      <c r="M641" s="5"/>
    </row>
    <row r="642" spans="1:13" x14ac:dyDescent="0.25">
      <c r="A642" s="6">
        <v>51.400086265789504</v>
      </c>
      <c r="B642" s="6">
        <v>0.83578319499677345</v>
      </c>
      <c r="C642" s="6">
        <v>204.71349011465301</v>
      </c>
      <c r="D642" s="6">
        <f t="shared" si="12"/>
        <v>477.86349011465302</v>
      </c>
      <c r="J642" s="6"/>
      <c r="M642" s="5"/>
    </row>
    <row r="643" spans="1:13" x14ac:dyDescent="0.25">
      <c r="A643" s="6">
        <v>51.4803989005798</v>
      </c>
      <c r="B643" s="6">
        <v>0.8382941481656162</v>
      </c>
      <c r="C643" s="6">
        <v>204.87285420082699</v>
      </c>
      <c r="D643" s="6">
        <f t="shared" ref="D643:D706" si="13">C643+273.15</f>
        <v>478.02285420082694</v>
      </c>
      <c r="J643" s="6"/>
      <c r="M643" s="5"/>
    </row>
    <row r="644" spans="1:13" x14ac:dyDescent="0.25">
      <c r="A644" s="6">
        <v>51.560711535370103</v>
      </c>
      <c r="B644" s="6">
        <v>0.84077266101450188</v>
      </c>
      <c r="C644" s="6">
        <v>205.03219725541899</v>
      </c>
      <c r="D644" s="6">
        <f t="shared" si="13"/>
        <v>478.18219725541894</v>
      </c>
      <c r="J644" s="6"/>
      <c r="M644" s="5"/>
    </row>
    <row r="645" spans="1:13" x14ac:dyDescent="0.25">
      <c r="A645" s="6">
        <v>51.641024170160399</v>
      </c>
      <c r="B645" s="6">
        <v>0.84321964082543621</v>
      </c>
      <c r="C645" s="6">
        <v>205.191651555178</v>
      </c>
      <c r="D645" s="6">
        <f t="shared" si="13"/>
        <v>478.34165155517798</v>
      </c>
      <c r="J645" s="6"/>
      <c r="M645" s="5"/>
    </row>
    <row r="646" spans="1:13" x14ac:dyDescent="0.25">
      <c r="A646" s="6">
        <v>51.721336804950703</v>
      </c>
      <c r="B646" s="6">
        <v>0.84563553504501598</v>
      </c>
      <c r="C646" s="6">
        <v>205.35114038033399</v>
      </c>
      <c r="D646" s="6">
        <f t="shared" si="13"/>
        <v>478.50114038033394</v>
      </c>
      <c r="J646" s="6"/>
      <c r="M646" s="5"/>
    </row>
    <row r="647" spans="1:13" x14ac:dyDescent="0.25">
      <c r="A647" s="6">
        <v>51.801649439740999</v>
      </c>
      <c r="B647" s="6">
        <v>0.84802137286430634</v>
      </c>
      <c r="C647" s="6">
        <v>205.51067247003201</v>
      </c>
      <c r="D647" s="6">
        <f t="shared" si="13"/>
        <v>478.66067247003195</v>
      </c>
      <c r="J647" s="6"/>
      <c r="M647" s="5"/>
    </row>
    <row r="648" spans="1:13" x14ac:dyDescent="0.25">
      <c r="A648" s="6">
        <v>51.881962074531302</v>
      </c>
      <c r="B648" s="6">
        <v>0.8503775374925614</v>
      </c>
      <c r="C648" s="6">
        <v>205.67011793238399</v>
      </c>
      <c r="D648" s="6">
        <f t="shared" si="13"/>
        <v>478.82011793238394</v>
      </c>
      <c r="J648" s="6"/>
      <c r="M648" s="5"/>
    </row>
    <row r="649" spans="1:13" x14ac:dyDescent="0.25">
      <c r="A649" s="6">
        <v>51.962274709321598</v>
      </c>
      <c r="B649" s="6">
        <v>0.85270443732867884</v>
      </c>
      <c r="C649" s="6">
        <v>205.82965272918801</v>
      </c>
      <c r="D649" s="6">
        <f t="shared" si="13"/>
        <v>478.97965272918799</v>
      </c>
      <c r="J649" s="6"/>
      <c r="M649" s="5"/>
    </row>
    <row r="650" spans="1:13" x14ac:dyDescent="0.25">
      <c r="A650" s="6">
        <v>52.042587344111901</v>
      </c>
      <c r="B650" s="6">
        <v>0.85500276500663397</v>
      </c>
      <c r="C650" s="6">
        <v>205.98910383844401</v>
      </c>
      <c r="D650" s="6">
        <f t="shared" si="13"/>
        <v>479.13910383844399</v>
      </c>
      <c r="J650" s="6"/>
      <c r="M650" s="5"/>
    </row>
    <row r="651" spans="1:13" x14ac:dyDescent="0.25">
      <c r="A651" s="6">
        <v>52.122899978902204</v>
      </c>
      <c r="B651" s="6">
        <v>0.85727226070870732</v>
      </c>
      <c r="C651" s="6">
        <v>206.14861742256599</v>
      </c>
      <c r="D651" s="6">
        <f t="shared" si="13"/>
        <v>479.29861742256594</v>
      </c>
      <c r="J651" s="6"/>
      <c r="M651" s="5"/>
    </row>
    <row r="652" spans="1:13" x14ac:dyDescent="0.25">
      <c r="A652" s="6">
        <v>52.2032126136925</v>
      </c>
      <c r="B652" s="6">
        <v>0.85951363537143977</v>
      </c>
      <c r="C652" s="6">
        <v>206.30809497571499</v>
      </c>
      <c r="D652" s="6">
        <f t="shared" si="13"/>
        <v>479.45809497571497</v>
      </c>
      <c r="J652" s="6"/>
      <c r="M652" s="5"/>
    </row>
    <row r="653" spans="1:13" x14ac:dyDescent="0.25">
      <c r="A653" s="6">
        <v>52.283525248482803</v>
      </c>
      <c r="B653" s="6">
        <v>0.86172684884795059</v>
      </c>
      <c r="C653" s="6">
        <v>206.46763748702199</v>
      </c>
      <c r="D653" s="6">
        <f t="shared" si="13"/>
        <v>479.61763748702197</v>
      </c>
      <c r="J653" s="6"/>
      <c r="M653" s="5"/>
    </row>
    <row r="654" spans="1:13" x14ac:dyDescent="0.25">
      <c r="A654" s="6">
        <v>52.363837883273099</v>
      </c>
      <c r="B654" s="6">
        <v>0.86391229556186289</v>
      </c>
      <c r="C654" s="6">
        <v>206.62722408053</v>
      </c>
      <c r="D654" s="6">
        <f t="shared" si="13"/>
        <v>479.77722408053</v>
      </c>
      <c r="J654" s="6"/>
      <c r="M654" s="5"/>
    </row>
    <row r="655" spans="1:13" x14ac:dyDescent="0.25">
      <c r="A655" s="6">
        <v>52.444150518063402</v>
      </c>
      <c r="B655" s="6">
        <v>0.86607083150375053</v>
      </c>
      <c r="C655" s="6">
        <v>206.786816561634</v>
      </c>
      <c r="D655" s="6">
        <f t="shared" si="13"/>
        <v>479.93681656163398</v>
      </c>
      <c r="J655" s="6"/>
      <c r="M655" s="5"/>
    </row>
    <row r="656" spans="1:13" x14ac:dyDescent="0.25">
      <c r="A656" s="6">
        <v>52.524463152853698</v>
      </c>
      <c r="B656" s="6">
        <v>0.86820330483135577</v>
      </c>
      <c r="C656" s="6">
        <v>206.94642474845</v>
      </c>
      <c r="D656" s="6">
        <f t="shared" si="13"/>
        <v>480.09642474844998</v>
      </c>
      <c r="J656" s="6"/>
      <c r="M656" s="5"/>
    </row>
    <row r="657" spans="1:13" x14ac:dyDescent="0.25">
      <c r="A657" s="6">
        <v>52.604775787644002</v>
      </c>
      <c r="B657" s="6">
        <v>0.87030961393431661</v>
      </c>
      <c r="C657" s="6">
        <v>207.106067267762</v>
      </c>
      <c r="D657" s="6">
        <f t="shared" si="13"/>
        <v>480.25606726776198</v>
      </c>
      <c r="J657" s="6"/>
      <c r="M657" s="5"/>
    </row>
    <row r="658" spans="1:13" x14ac:dyDescent="0.25">
      <c r="A658" s="6">
        <v>52.685088422434298</v>
      </c>
      <c r="B658" s="6">
        <v>0.87239020094626896</v>
      </c>
      <c r="C658" s="6">
        <v>207.26571623712999</v>
      </c>
      <c r="D658" s="6">
        <f t="shared" si="13"/>
        <v>480.41571623712997</v>
      </c>
      <c r="J658" s="6"/>
      <c r="M658" s="5"/>
    </row>
    <row r="659" spans="1:13" x14ac:dyDescent="0.25">
      <c r="A659" s="6">
        <v>52.765401057224601</v>
      </c>
      <c r="B659" s="6">
        <v>0.87444579584695536</v>
      </c>
      <c r="C659" s="6">
        <v>207.42531885634099</v>
      </c>
      <c r="D659" s="6">
        <f t="shared" si="13"/>
        <v>480.57531885634097</v>
      </c>
      <c r="J659" s="6"/>
      <c r="M659" s="5"/>
    </row>
    <row r="660" spans="1:13" x14ac:dyDescent="0.25">
      <c r="A660" s="6">
        <v>52.845713692014904</v>
      </c>
      <c r="B660" s="6">
        <v>0.8764762745029272</v>
      </c>
      <c r="C660" s="6">
        <v>207.584887242289</v>
      </c>
      <c r="D660" s="6">
        <f t="shared" si="13"/>
        <v>480.73488724228901</v>
      </c>
      <c r="J660" s="6"/>
      <c r="M660" s="5"/>
    </row>
    <row r="661" spans="1:13" x14ac:dyDescent="0.25">
      <c r="A661" s="6">
        <v>52.9260263268052</v>
      </c>
      <c r="B661" s="6">
        <v>0.87848177500525715</v>
      </c>
      <c r="C661" s="6">
        <v>207.74454597445799</v>
      </c>
      <c r="D661" s="6">
        <f t="shared" si="13"/>
        <v>480.89454597445797</v>
      </c>
      <c r="J661" s="6"/>
      <c r="M661" s="5"/>
    </row>
    <row r="662" spans="1:13" x14ac:dyDescent="0.25">
      <c r="A662" s="6">
        <v>53.006338961595503</v>
      </c>
      <c r="B662" s="6">
        <v>0.8804628169407549</v>
      </c>
      <c r="C662" s="6">
        <v>207.90433183700901</v>
      </c>
      <c r="D662" s="6">
        <f t="shared" si="13"/>
        <v>481.05433183700899</v>
      </c>
      <c r="J662" s="6"/>
      <c r="M662" s="5"/>
    </row>
    <row r="663" spans="1:13" x14ac:dyDescent="0.25">
      <c r="A663" s="6">
        <v>53.086651596385806</v>
      </c>
      <c r="B663" s="6">
        <v>0.88241962283681075</v>
      </c>
      <c r="C663" s="6">
        <v>208.06416298514</v>
      </c>
      <c r="D663" s="6">
        <f t="shared" si="13"/>
        <v>481.21416298513998</v>
      </c>
      <c r="J663" s="6"/>
      <c r="M663" s="5"/>
    </row>
    <row r="664" spans="1:13" x14ac:dyDescent="0.25">
      <c r="A664" s="6">
        <v>53.166964231176095</v>
      </c>
      <c r="B664" s="6">
        <v>0.88435228537853305</v>
      </c>
      <c r="C664" s="6">
        <v>208.224148254054</v>
      </c>
      <c r="D664" s="6">
        <f t="shared" si="13"/>
        <v>481.37414825405398</v>
      </c>
      <c r="J664" s="6"/>
      <c r="M664" s="5"/>
    </row>
    <row r="665" spans="1:13" x14ac:dyDescent="0.25">
      <c r="A665" s="6">
        <v>53.247276865966398</v>
      </c>
      <c r="B665" s="6">
        <v>0.88626121354699006</v>
      </c>
      <c r="C665" s="6">
        <v>208.384208106595</v>
      </c>
      <c r="D665" s="6">
        <f t="shared" si="13"/>
        <v>481.53420810659497</v>
      </c>
      <c r="J665" s="6"/>
      <c r="M665" s="5"/>
    </row>
    <row r="666" spans="1:13" x14ac:dyDescent="0.25">
      <c r="A666" s="6">
        <v>53.327589500756702</v>
      </c>
      <c r="B666" s="6">
        <v>0.88814691061117501</v>
      </c>
      <c r="C666" s="6">
        <v>208.54419479348601</v>
      </c>
      <c r="D666" s="6">
        <f t="shared" si="13"/>
        <v>481.69419479348596</v>
      </c>
      <c r="J666" s="6"/>
      <c r="M666" s="5"/>
    </row>
    <row r="667" spans="1:13" x14ac:dyDescent="0.25">
      <c r="A667" s="6">
        <v>53.407902135547005</v>
      </c>
      <c r="B667" s="6">
        <v>0.89000978223522154</v>
      </c>
      <c r="C667" s="6">
        <v>208.704159513593</v>
      </c>
      <c r="D667" s="6">
        <f t="shared" si="13"/>
        <v>481.854159513593</v>
      </c>
      <c r="J667" s="6"/>
      <c r="M667" s="5"/>
    </row>
    <row r="668" spans="1:13" x14ac:dyDescent="0.25">
      <c r="A668" s="6">
        <v>53.488214770337308</v>
      </c>
      <c r="B668" s="6">
        <v>0.89184978390445857</v>
      </c>
      <c r="C668" s="6">
        <v>208.86414203215</v>
      </c>
      <c r="D668" s="6">
        <f t="shared" si="13"/>
        <v>482.01414203214995</v>
      </c>
      <c r="J668" s="6"/>
      <c r="M668" s="5"/>
    </row>
    <row r="669" spans="1:13" x14ac:dyDescent="0.25">
      <c r="A669" s="6">
        <v>53.568527405127597</v>
      </c>
      <c r="B669" s="6">
        <v>0.89366762531358224</v>
      </c>
      <c r="C669" s="6">
        <v>209.02411202109101</v>
      </c>
      <c r="D669" s="6">
        <f t="shared" si="13"/>
        <v>482.17411202109099</v>
      </c>
      <c r="J669" s="6"/>
      <c r="M669" s="5"/>
    </row>
    <row r="670" spans="1:13" x14ac:dyDescent="0.25">
      <c r="A670" s="6">
        <v>53.6488400399179</v>
      </c>
      <c r="B670" s="6">
        <v>0.89546325044986841</v>
      </c>
      <c r="C670" s="6">
        <v>209.184155810118</v>
      </c>
      <c r="D670" s="6">
        <f t="shared" si="13"/>
        <v>482.33415581011798</v>
      </c>
      <c r="J670" s="6"/>
      <c r="M670" s="5"/>
    </row>
    <row r="671" spans="1:13" x14ac:dyDescent="0.25">
      <c r="A671" s="6">
        <v>53.729152674708203</v>
      </c>
      <c r="B671" s="6">
        <v>0.89723698592857493</v>
      </c>
      <c r="C671" s="6">
        <v>209.344214179863</v>
      </c>
      <c r="D671" s="6">
        <f t="shared" si="13"/>
        <v>482.49421417986298</v>
      </c>
      <c r="J671" s="6"/>
      <c r="M671" s="5"/>
    </row>
    <row r="672" spans="1:13" x14ac:dyDescent="0.25">
      <c r="A672" s="6">
        <v>53.809465309498506</v>
      </c>
      <c r="B672" s="6">
        <v>0.89898902332197028</v>
      </c>
      <c r="C672" s="6">
        <v>209.50424651936601</v>
      </c>
      <c r="D672" s="6">
        <f t="shared" si="13"/>
        <v>482.65424651936598</v>
      </c>
      <c r="J672" s="6"/>
      <c r="M672" s="5"/>
    </row>
    <row r="673" spans="1:13" x14ac:dyDescent="0.25">
      <c r="A673" s="6">
        <v>53.889777944288795</v>
      </c>
      <c r="B673" s="6">
        <v>0.9007196743757615</v>
      </c>
      <c r="C673" s="6">
        <v>209.66419946520401</v>
      </c>
      <c r="D673" s="6">
        <f t="shared" si="13"/>
        <v>482.81419946520396</v>
      </c>
      <c r="J673" s="6"/>
      <c r="M673" s="5"/>
    </row>
    <row r="674" spans="1:13" x14ac:dyDescent="0.25">
      <c r="A674" s="6">
        <v>53.970090579079098</v>
      </c>
      <c r="B674" s="6">
        <v>0.90242945967646104</v>
      </c>
      <c r="C674" s="6">
        <v>209.824141150885</v>
      </c>
      <c r="D674" s="6">
        <f t="shared" si="13"/>
        <v>482.97414115088498</v>
      </c>
      <c r="J674" s="6"/>
      <c r="M674" s="5"/>
    </row>
    <row r="675" spans="1:13" x14ac:dyDescent="0.25">
      <c r="A675" s="6">
        <v>54.050403213869401</v>
      </c>
      <c r="B675" s="6">
        <v>0.90411875926873053</v>
      </c>
      <c r="C675" s="6">
        <v>209.983968131327</v>
      </c>
      <c r="D675" s="6">
        <f t="shared" si="13"/>
        <v>483.13396813132698</v>
      </c>
      <c r="J675" s="6"/>
      <c r="M675" s="5"/>
    </row>
    <row r="676" spans="1:13" x14ac:dyDescent="0.25">
      <c r="A676" s="6">
        <v>54.130715848659705</v>
      </c>
      <c r="B676" s="6">
        <v>0.90578778329238885</v>
      </c>
      <c r="C676" s="6">
        <v>210.14386717830001</v>
      </c>
      <c r="D676" s="6">
        <f t="shared" si="13"/>
        <v>483.29386717829999</v>
      </c>
      <c r="J676" s="6"/>
      <c r="M676" s="5"/>
    </row>
    <row r="677" spans="1:13" x14ac:dyDescent="0.25">
      <c r="A677" s="6">
        <v>54.211028483450008</v>
      </c>
      <c r="B677" s="6">
        <v>0.90743688529168076</v>
      </c>
      <c r="C677" s="6">
        <v>210.30366528507</v>
      </c>
      <c r="D677" s="6">
        <f t="shared" si="13"/>
        <v>483.45366528506997</v>
      </c>
      <c r="J677" s="6"/>
      <c r="M677" s="5"/>
    </row>
    <row r="678" spans="1:13" x14ac:dyDescent="0.25">
      <c r="A678" s="6">
        <v>54.291341118240297</v>
      </c>
      <c r="B678" s="6">
        <v>0.90906637563484538</v>
      </c>
      <c r="C678" s="6">
        <v>210.46347324869299</v>
      </c>
      <c r="D678" s="6">
        <f t="shared" si="13"/>
        <v>483.61347324869297</v>
      </c>
      <c r="J678" s="6"/>
      <c r="M678" s="5"/>
    </row>
    <row r="679" spans="1:13" x14ac:dyDescent="0.25">
      <c r="A679" s="6">
        <v>54.3716537530306</v>
      </c>
      <c r="B679" s="6">
        <v>0.91067635149602821</v>
      </c>
      <c r="C679" s="6">
        <v>210.62329593493101</v>
      </c>
      <c r="D679" s="6">
        <f t="shared" si="13"/>
        <v>483.77329593493096</v>
      </c>
      <c r="J679" s="6"/>
      <c r="M679" s="5"/>
    </row>
    <row r="680" spans="1:13" x14ac:dyDescent="0.25">
      <c r="A680" s="6">
        <v>54.451966387820903</v>
      </c>
      <c r="B680" s="6">
        <v>0.91226719995900163</v>
      </c>
      <c r="C680" s="6">
        <v>210.78302174751201</v>
      </c>
      <c r="D680" s="6">
        <f t="shared" si="13"/>
        <v>483.93302174751199</v>
      </c>
      <c r="J680" s="6"/>
      <c r="M680" s="5"/>
    </row>
    <row r="681" spans="1:13" x14ac:dyDescent="0.25">
      <c r="A681" s="6">
        <v>54.532279022611206</v>
      </c>
      <c r="B681" s="6">
        <v>0.91383881836430558</v>
      </c>
      <c r="C681" s="6">
        <v>210.94283821052599</v>
      </c>
      <c r="D681" s="6">
        <f t="shared" si="13"/>
        <v>484.092838210526</v>
      </c>
      <c r="J681" s="6"/>
      <c r="M681" s="5"/>
    </row>
    <row r="682" spans="1:13" x14ac:dyDescent="0.25">
      <c r="A682" s="6">
        <v>54.612591657401495</v>
      </c>
      <c r="B682" s="6">
        <v>0.91539140317715195</v>
      </c>
      <c r="C682" s="6">
        <v>211.10262666544301</v>
      </c>
      <c r="D682" s="6">
        <f t="shared" si="13"/>
        <v>484.25262666544302</v>
      </c>
      <c r="J682" s="6"/>
      <c r="M682" s="5"/>
    </row>
    <row r="683" spans="1:13" x14ac:dyDescent="0.25">
      <c r="A683" s="6">
        <v>54.692904292191798</v>
      </c>
      <c r="B683" s="6">
        <v>0.91692503746975651</v>
      </c>
      <c r="C683" s="6">
        <v>211.26248257491</v>
      </c>
      <c r="D683" s="6">
        <f t="shared" si="13"/>
        <v>484.41248257490997</v>
      </c>
      <c r="J683" s="6"/>
      <c r="M683" s="5"/>
    </row>
    <row r="684" spans="1:13" x14ac:dyDescent="0.25">
      <c r="A684" s="6">
        <v>54.773216926982101</v>
      </c>
      <c r="B684" s="6">
        <v>0.91843986961853752</v>
      </c>
      <c r="C684" s="6">
        <v>211.42227333605501</v>
      </c>
      <c r="D684" s="6">
        <f t="shared" si="13"/>
        <v>484.57227333605499</v>
      </c>
      <c r="J684" s="6"/>
      <c r="M684" s="5"/>
    </row>
    <row r="685" spans="1:13" x14ac:dyDescent="0.25">
      <c r="A685" s="6">
        <v>54.853529561772405</v>
      </c>
      <c r="B685" s="6">
        <v>0.91993628234826919</v>
      </c>
      <c r="C685" s="6">
        <v>211.58200229426501</v>
      </c>
      <c r="D685" s="6">
        <f t="shared" si="13"/>
        <v>484.73200229426499</v>
      </c>
      <c r="J685" s="6"/>
      <c r="M685" s="5"/>
    </row>
    <row r="686" spans="1:13" x14ac:dyDescent="0.25">
      <c r="A686" s="6">
        <v>54.933842196562708</v>
      </c>
      <c r="B686" s="6">
        <v>0.92141464709289267</v>
      </c>
      <c r="C686" s="6">
        <v>211.74171343458099</v>
      </c>
      <c r="D686" s="6">
        <f t="shared" si="13"/>
        <v>484.89171343458099</v>
      </c>
      <c r="J686" s="6"/>
      <c r="M686" s="5"/>
    </row>
    <row r="687" spans="1:13" x14ac:dyDescent="0.25">
      <c r="A687" s="6">
        <v>55.014154831353096</v>
      </c>
      <c r="B687" s="6">
        <v>0.92287534920147574</v>
      </c>
      <c r="C687" s="6">
        <v>211.90141414826601</v>
      </c>
      <c r="D687" s="6">
        <f t="shared" si="13"/>
        <v>485.05141414826596</v>
      </c>
      <c r="J687" s="6"/>
      <c r="M687" s="5"/>
    </row>
    <row r="688" spans="1:13" x14ac:dyDescent="0.25">
      <c r="A688" s="6">
        <v>55.094467466143399</v>
      </c>
      <c r="B688" s="6">
        <v>0.92431864443507805</v>
      </c>
      <c r="C688" s="6">
        <v>212.06098024030101</v>
      </c>
      <c r="D688" s="6">
        <f t="shared" si="13"/>
        <v>485.21098024030096</v>
      </c>
      <c r="J688" s="6"/>
      <c r="M688" s="5"/>
    </row>
    <row r="689" spans="1:13" x14ac:dyDescent="0.25">
      <c r="A689" s="6">
        <v>55.174780100933702</v>
      </c>
      <c r="B689" s="6">
        <v>0.92574475247160604</v>
      </c>
      <c r="C689" s="6">
        <v>212.22060088283999</v>
      </c>
      <c r="D689" s="6">
        <f t="shared" si="13"/>
        <v>485.37060088283999</v>
      </c>
      <c r="J689" s="6"/>
      <c r="M689" s="5"/>
    </row>
    <row r="690" spans="1:13" x14ac:dyDescent="0.25">
      <c r="A690" s="6">
        <v>55.255092735724006</v>
      </c>
      <c r="B690" s="6">
        <v>0.92715391162153593</v>
      </c>
      <c r="C690" s="6">
        <v>212.38011937720501</v>
      </c>
      <c r="D690" s="6">
        <f t="shared" si="13"/>
        <v>485.53011937720498</v>
      </c>
      <c r="J690" s="6"/>
      <c r="M690" s="5"/>
    </row>
    <row r="691" spans="1:13" x14ac:dyDescent="0.25">
      <c r="A691" s="6">
        <v>55.335405370514295</v>
      </c>
      <c r="B691" s="6">
        <v>0.92854618691557622</v>
      </c>
      <c r="C691" s="6">
        <v>212.53989126303301</v>
      </c>
      <c r="D691" s="6">
        <f t="shared" si="13"/>
        <v>485.68989126303302</v>
      </c>
      <c r="J691" s="6"/>
      <c r="M691" s="5"/>
    </row>
    <row r="692" spans="1:13" x14ac:dyDescent="0.25">
      <c r="A692" s="6">
        <v>55.415718005304598</v>
      </c>
      <c r="B692" s="6">
        <v>0.92992181397651918</v>
      </c>
      <c r="C692" s="6">
        <v>212.69966221621101</v>
      </c>
      <c r="D692" s="6">
        <f t="shared" si="13"/>
        <v>485.84966221621096</v>
      </c>
      <c r="J692" s="6"/>
      <c r="M692" s="5"/>
    </row>
    <row r="693" spans="1:13" x14ac:dyDescent="0.25">
      <c r="A693" s="6">
        <v>55.496030640094901</v>
      </c>
      <c r="B693" s="6">
        <v>0.93128095780079923</v>
      </c>
      <c r="C693" s="6">
        <v>212.85950791143799</v>
      </c>
      <c r="D693" s="6">
        <f t="shared" si="13"/>
        <v>486.00950791143794</v>
      </c>
      <c r="J693" s="6"/>
      <c r="M693" s="5"/>
    </row>
    <row r="694" spans="1:13" x14ac:dyDescent="0.25">
      <c r="A694" s="6">
        <v>55.576343274885204</v>
      </c>
      <c r="B694" s="6">
        <v>0.9326238708511525</v>
      </c>
      <c r="C694" s="6">
        <v>213.01948579158</v>
      </c>
      <c r="D694" s="6">
        <f t="shared" si="13"/>
        <v>486.16948579157997</v>
      </c>
      <c r="J694" s="6"/>
      <c r="M694" s="5"/>
    </row>
    <row r="695" spans="1:13" x14ac:dyDescent="0.25">
      <c r="A695" s="6">
        <v>55.656655909675507</v>
      </c>
      <c r="B695" s="6">
        <v>0.93395088122192216</v>
      </c>
      <c r="C695" s="6">
        <v>213.17938021617601</v>
      </c>
      <c r="D695" s="6">
        <f t="shared" si="13"/>
        <v>486.32938021617599</v>
      </c>
      <c r="J695" s="6"/>
      <c r="M695" s="5"/>
    </row>
    <row r="696" spans="1:13" x14ac:dyDescent="0.25">
      <c r="A696" s="6">
        <v>55.736968544465796</v>
      </c>
      <c r="B696" s="6">
        <v>0.93526208334744287</v>
      </c>
      <c r="C696" s="6">
        <v>213.339303050295</v>
      </c>
      <c r="D696" s="6">
        <f t="shared" si="13"/>
        <v>486.48930305029501</v>
      </c>
      <c r="J696" s="6"/>
      <c r="M696" s="5"/>
    </row>
    <row r="697" spans="1:13" x14ac:dyDescent="0.25">
      <c r="A697" s="6">
        <v>55.817281179256099</v>
      </c>
      <c r="B697" s="6">
        <v>0.93655766500222237</v>
      </c>
      <c r="C697" s="6">
        <v>213.49920199911</v>
      </c>
      <c r="D697" s="6">
        <f t="shared" si="13"/>
        <v>486.64920199911001</v>
      </c>
      <c r="J697" s="6"/>
      <c r="M697" s="5"/>
    </row>
    <row r="698" spans="1:13" x14ac:dyDescent="0.25">
      <c r="A698" s="6">
        <v>55.897593814046402</v>
      </c>
      <c r="B698" s="6">
        <v>0.93783773642284751</v>
      </c>
      <c r="C698" s="6">
        <v>213.659148783608</v>
      </c>
      <c r="D698" s="6">
        <f t="shared" si="13"/>
        <v>486.80914878360795</v>
      </c>
      <c r="J698" s="6"/>
      <c r="M698" s="5"/>
    </row>
    <row r="699" spans="1:13" x14ac:dyDescent="0.25">
      <c r="A699" s="6">
        <v>55.977906448836706</v>
      </c>
      <c r="B699" s="6">
        <v>0.93910242466173188</v>
      </c>
      <c r="C699" s="6">
        <v>213.81914656196</v>
      </c>
      <c r="D699" s="6">
        <f t="shared" si="13"/>
        <v>486.96914656195997</v>
      </c>
      <c r="J699" s="6"/>
      <c r="M699" s="5"/>
    </row>
    <row r="700" spans="1:13" x14ac:dyDescent="0.25">
      <c r="A700" s="6">
        <v>56.058219083626994</v>
      </c>
      <c r="B700" s="6">
        <v>0.940351932609097</v>
      </c>
      <c r="C700" s="6">
        <v>213.97919200518001</v>
      </c>
      <c r="D700" s="6">
        <f t="shared" si="13"/>
        <v>487.12919200518002</v>
      </c>
      <c r="J700" s="6"/>
      <c r="M700" s="5"/>
    </row>
    <row r="701" spans="1:13" x14ac:dyDescent="0.25">
      <c r="A701" s="6">
        <v>56.138531718417298</v>
      </c>
      <c r="B701" s="6">
        <v>0.94158647109410554</v>
      </c>
      <c r="C701" s="6">
        <v>214.1392473969</v>
      </c>
      <c r="D701" s="6">
        <f t="shared" si="13"/>
        <v>487.28924739690001</v>
      </c>
      <c r="J701" s="6"/>
      <c r="M701" s="5"/>
    </row>
    <row r="702" spans="1:13" x14ac:dyDescent="0.25">
      <c r="A702" s="6">
        <v>56.218844353207601</v>
      </c>
      <c r="B702" s="6">
        <v>0.94280620597547105</v>
      </c>
      <c r="C702" s="6">
        <v>214.299306294069</v>
      </c>
      <c r="D702" s="6">
        <f t="shared" si="13"/>
        <v>487.44930629406895</v>
      </c>
      <c r="J702" s="6"/>
      <c r="M702" s="5"/>
    </row>
    <row r="703" spans="1:13" x14ac:dyDescent="0.25">
      <c r="A703" s="6">
        <v>56.299156987997904</v>
      </c>
      <c r="B703" s="6">
        <v>0.94401130627477048</v>
      </c>
      <c r="C703" s="6">
        <v>214.45942080761</v>
      </c>
      <c r="D703" s="6">
        <f t="shared" si="13"/>
        <v>487.60942080760998</v>
      </c>
      <c r="J703" s="6"/>
      <c r="M703" s="5"/>
    </row>
    <row r="704" spans="1:13" x14ac:dyDescent="0.25">
      <c r="A704" s="6">
        <v>56.379469622788207</v>
      </c>
      <c r="B704" s="6">
        <v>0.94520195741559054</v>
      </c>
      <c r="C704" s="6">
        <v>214.619468614206</v>
      </c>
      <c r="D704" s="6">
        <f t="shared" si="13"/>
        <v>487.76946861420595</v>
      </c>
      <c r="J704" s="6"/>
      <c r="M704" s="5"/>
    </row>
    <row r="705" spans="1:13" x14ac:dyDescent="0.25">
      <c r="A705" s="6">
        <v>56.459782257578496</v>
      </c>
      <c r="B705" s="6">
        <v>0.94637833581943487</v>
      </c>
      <c r="C705" s="6">
        <v>214.779560620224</v>
      </c>
      <c r="D705" s="6">
        <f t="shared" si="13"/>
        <v>487.92956062022398</v>
      </c>
      <c r="J705" s="6"/>
      <c r="M705" s="5"/>
    </row>
    <row r="706" spans="1:13" x14ac:dyDescent="0.25">
      <c r="A706" s="6">
        <v>56.540094892368799</v>
      </c>
      <c r="B706" s="6">
        <v>0.94754059363732102</v>
      </c>
      <c r="C706" s="6">
        <v>214.939817499068</v>
      </c>
      <c r="D706" s="6">
        <f t="shared" si="13"/>
        <v>488.08981749906798</v>
      </c>
      <c r="J706" s="6"/>
      <c r="M706" s="5"/>
    </row>
    <row r="707" spans="1:13" x14ac:dyDescent="0.25">
      <c r="A707" s="6">
        <v>56.620407527159102</v>
      </c>
      <c r="B707" s="6">
        <v>0.94868882706988156</v>
      </c>
      <c r="C707" s="6">
        <v>215.10011868480299</v>
      </c>
      <c r="D707" s="6">
        <f t="shared" ref="D707:D770" si="14">C707+273.15</f>
        <v>488.25011868480294</v>
      </c>
      <c r="J707" s="6"/>
      <c r="M707" s="5"/>
    </row>
    <row r="708" spans="1:13" x14ac:dyDescent="0.25">
      <c r="A708" s="6">
        <v>56.700720161949405</v>
      </c>
      <c r="B708" s="6">
        <v>0.94982317507701131</v>
      </c>
      <c r="C708" s="6">
        <v>215.260485900904</v>
      </c>
      <c r="D708" s="6">
        <f t="shared" si="14"/>
        <v>488.41048590090395</v>
      </c>
      <c r="J708" s="6"/>
      <c r="M708" s="5"/>
    </row>
    <row r="709" spans="1:13" x14ac:dyDescent="0.25">
      <c r="A709" s="6">
        <v>56.781032796739694</v>
      </c>
      <c r="B709" s="6">
        <v>0.95094373275729449</v>
      </c>
      <c r="C709" s="6">
        <v>215.420898154014</v>
      </c>
      <c r="D709" s="6">
        <f t="shared" si="14"/>
        <v>488.570898154014</v>
      </c>
      <c r="J709" s="6"/>
      <c r="M709" s="5"/>
    </row>
    <row r="710" spans="1:13" x14ac:dyDescent="0.25">
      <c r="A710" s="6">
        <v>56.861345431529998</v>
      </c>
      <c r="B710" s="6">
        <v>0.95205064755249547</v>
      </c>
      <c r="C710" s="6">
        <v>215.58129349430601</v>
      </c>
      <c r="D710" s="6">
        <f t="shared" si="14"/>
        <v>488.73129349430599</v>
      </c>
      <c r="J710" s="6"/>
      <c r="M710" s="5"/>
    </row>
    <row r="711" spans="1:13" x14ac:dyDescent="0.25">
      <c r="A711" s="6">
        <v>56.941658066320301</v>
      </c>
      <c r="B711" s="6">
        <v>0.95314416492498455</v>
      </c>
      <c r="C711" s="6">
        <v>215.74166658410701</v>
      </c>
      <c r="D711" s="6">
        <f t="shared" si="14"/>
        <v>488.89166658410699</v>
      </c>
      <c r="J711" s="6"/>
      <c r="M711" s="5"/>
    </row>
    <row r="712" spans="1:13" x14ac:dyDescent="0.25">
      <c r="A712" s="6">
        <v>57.021970701110604</v>
      </c>
      <c r="B712" s="6">
        <v>0.95422446911347136</v>
      </c>
      <c r="C712" s="6">
        <v>215.901993587161</v>
      </c>
      <c r="D712" s="6">
        <f t="shared" si="14"/>
        <v>489.05199358716095</v>
      </c>
      <c r="J712" s="6"/>
      <c r="M712" s="5"/>
    </row>
    <row r="713" spans="1:13" x14ac:dyDescent="0.25">
      <c r="A713" s="6">
        <v>57.102283335900907</v>
      </c>
      <c r="B713" s="6">
        <v>0.9552917202015182</v>
      </c>
      <c r="C713" s="6">
        <v>216.062311220217</v>
      </c>
      <c r="D713" s="6">
        <f t="shared" si="14"/>
        <v>489.21231122021698</v>
      </c>
      <c r="J713" s="6"/>
      <c r="M713" s="5"/>
    </row>
    <row r="714" spans="1:13" x14ac:dyDescent="0.25">
      <c r="A714" s="6">
        <v>57.182595970691196</v>
      </c>
      <c r="B714" s="6">
        <v>0.95634605297726694</v>
      </c>
      <c r="C714" s="6">
        <v>216.222678977432</v>
      </c>
      <c r="D714" s="6">
        <f t="shared" si="14"/>
        <v>489.37267897743197</v>
      </c>
      <c r="J714" s="6"/>
      <c r="M714" s="5"/>
    </row>
    <row r="715" spans="1:13" x14ac:dyDescent="0.25">
      <c r="A715" s="6">
        <v>57.262908605481499</v>
      </c>
      <c r="B715" s="6">
        <v>0.95738757686554055</v>
      </c>
      <c r="C715" s="6">
        <v>216.38301233774499</v>
      </c>
      <c r="D715" s="6">
        <f t="shared" si="14"/>
        <v>489.53301233774494</v>
      </c>
      <c r="J715" s="6"/>
      <c r="M715" s="5"/>
    </row>
    <row r="716" spans="1:13" x14ac:dyDescent="0.25">
      <c r="A716" s="6">
        <v>57.343221240271802</v>
      </c>
      <c r="B716" s="6">
        <v>0.95841639219007735</v>
      </c>
      <c r="C716" s="6">
        <v>216.543432001002</v>
      </c>
      <c r="D716" s="6">
        <f t="shared" si="14"/>
        <v>489.69343200100195</v>
      </c>
      <c r="J716" s="6"/>
      <c r="M716" s="5"/>
    </row>
    <row r="717" spans="1:13" x14ac:dyDescent="0.25">
      <c r="A717" s="6">
        <v>57.423533875062105</v>
      </c>
      <c r="B717" s="6">
        <v>0.95943262812202412</v>
      </c>
      <c r="C717" s="6">
        <v>216.703859227696</v>
      </c>
      <c r="D717" s="6">
        <f t="shared" si="14"/>
        <v>489.85385922769598</v>
      </c>
      <c r="J717" s="6"/>
      <c r="M717" s="5"/>
    </row>
    <row r="718" spans="1:13" x14ac:dyDescent="0.25">
      <c r="A718" s="6">
        <v>57.503846509852508</v>
      </c>
      <c r="B718" s="6">
        <v>0.96043643133338252</v>
      </c>
      <c r="C718" s="6">
        <v>216.86423840155101</v>
      </c>
      <c r="D718" s="6">
        <f t="shared" si="14"/>
        <v>490.01423840155098</v>
      </c>
      <c r="J718" s="6"/>
      <c r="M718" s="5"/>
    </row>
    <row r="719" spans="1:13" x14ac:dyDescent="0.25">
      <c r="A719" s="6">
        <v>57.584159144642797</v>
      </c>
      <c r="B719" s="6">
        <v>0.96142797070237951</v>
      </c>
      <c r="C719" s="6">
        <v>217.02459879892899</v>
      </c>
      <c r="D719" s="6">
        <f t="shared" si="14"/>
        <v>490.17459879892897</v>
      </c>
      <c r="J719" s="6"/>
      <c r="M719" s="5"/>
    </row>
    <row r="720" spans="1:13" x14ac:dyDescent="0.25">
      <c r="A720" s="6">
        <v>57.6644717794331</v>
      </c>
      <c r="B720" s="6">
        <v>0.96240739659351415</v>
      </c>
      <c r="C720" s="6">
        <v>217.18495466180099</v>
      </c>
      <c r="D720" s="6">
        <f t="shared" si="14"/>
        <v>490.33495466180096</v>
      </c>
      <c r="J720" s="6"/>
      <c r="M720" s="5"/>
    </row>
    <row r="721" spans="1:13" x14ac:dyDescent="0.25">
      <c r="A721" s="6">
        <v>57.744784414223403</v>
      </c>
      <c r="B721" s="6">
        <v>0.96337493554331555</v>
      </c>
      <c r="C721" s="6">
        <v>217.345252236427</v>
      </c>
      <c r="D721" s="6">
        <f t="shared" si="14"/>
        <v>490.49525223642695</v>
      </c>
      <c r="J721" s="6"/>
      <c r="M721" s="5"/>
    </row>
    <row r="722" spans="1:13" x14ac:dyDescent="0.25">
      <c r="A722" s="6">
        <v>57.825097049013706</v>
      </c>
      <c r="B722" s="6">
        <v>0.96433076711799348</v>
      </c>
      <c r="C722" s="6">
        <v>217.505474387345</v>
      </c>
      <c r="D722" s="6">
        <f t="shared" si="14"/>
        <v>490.65547438734495</v>
      </c>
      <c r="J722" s="6"/>
      <c r="M722" s="5"/>
    </row>
    <row r="723" spans="1:13" x14ac:dyDescent="0.25">
      <c r="A723" s="6">
        <v>57.905409683803995</v>
      </c>
      <c r="B723" s="6">
        <v>0.96527502920247121</v>
      </c>
      <c r="C723" s="6">
        <v>217.66564997402401</v>
      </c>
      <c r="D723" s="6">
        <f t="shared" si="14"/>
        <v>490.81564997402398</v>
      </c>
      <c r="J723" s="6"/>
      <c r="M723" s="5"/>
    </row>
    <row r="724" spans="1:13" x14ac:dyDescent="0.25">
      <c r="A724" s="6">
        <v>57.985722318594298</v>
      </c>
      <c r="B724" s="6">
        <v>0.9662078463675513</v>
      </c>
      <c r="C724" s="6">
        <v>217.82578942297701</v>
      </c>
      <c r="D724" s="6">
        <f t="shared" si="14"/>
        <v>490.97578942297696</v>
      </c>
      <c r="J724" s="6"/>
      <c r="M724" s="5"/>
    </row>
    <row r="725" spans="1:13" x14ac:dyDescent="0.25">
      <c r="A725" s="6">
        <v>58.066034953384602</v>
      </c>
      <c r="B725" s="6">
        <v>0.96712940769195743</v>
      </c>
      <c r="C725" s="6">
        <v>217.98587674673701</v>
      </c>
      <c r="D725" s="6">
        <f t="shared" si="14"/>
        <v>491.13587674673698</v>
      </c>
      <c r="J725" s="6"/>
      <c r="M725" s="5"/>
    </row>
    <row r="726" spans="1:13" x14ac:dyDescent="0.25">
      <c r="A726" s="6">
        <v>58.146347588174905</v>
      </c>
      <c r="B726" s="6">
        <v>0.96803986002948761</v>
      </c>
      <c r="C726" s="6">
        <v>218.145971952926</v>
      </c>
      <c r="D726" s="6">
        <f t="shared" si="14"/>
        <v>491.29597195292598</v>
      </c>
      <c r="J726" s="6"/>
      <c r="M726" s="5"/>
    </row>
    <row r="727" spans="1:13" x14ac:dyDescent="0.25">
      <c r="A727" s="6">
        <v>58.226660222965208</v>
      </c>
      <c r="B727" s="6">
        <v>0.96893942603946714</v>
      </c>
      <c r="C727" s="6">
        <v>218.30603905592301</v>
      </c>
      <c r="D727" s="6">
        <f t="shared" si="14"/>
        <v>491.45603905592299</v>
      </c>
      <c r="J727" s="6"/>
      <c r="M727" s="5"/>
    </row>
    <row r="728" spans="1:13" x14ac:dyDescent="0.25">
      <c r="A728" s="6">
        <v>58.306972857755497</v>
      </c>
      <c r="B728" s="6">
        <v>0.96982821793747842</v>
      </c>
      <c r="C728" s="6">
        <v>218.466142896984</v>
      </c>
      <c r="D728" s="6">
        <f t="shared" si="14"/>
        <v>491.616142896984</v>
      </c>
      <c r="J728" s="6"/>
      <c r="M728" s="5"/>
    </row>
    <row r="729" spans="1:13" x14ac:dyDescent="0.25">
      <c r="A729" s="6">
        <v>58.3872854925458</v>
      </c>
      <c r="B729" s="6">
        <v>0.97070632657450884</v>
      </c>
      <c r="C729" s="6">
        <v>218.62624846639099</v>
      </c>
      <c r="D729" s="6">
        <f t="shared" si="14"/>
        <v>491.77624846639094</v>
      </c>
      <c r="J729" s="6"/>
      <c r="M729" s="5"/>
    </row>
    <row r="730" spans="1:13" x14ac:dyDescent="0.25">
      <c r="A730" s="6">
        <v>58.467598127336103</v>
      </c>
      <c r="B730" s="6">
        <v>0.97157387406470552</v>
      </c>
      <c r="C730" s="6">
        <v>218.78634425771199</v>
      </c>
      <c r="D730" s="6">
        <f t="shared" si="14"/>
        <v>491.93634425771199</v>
      </c>
      <c r="J730" s="6"/>
      <c r="M730" s="5"/>
    </row>
    <row r="731" spans="1:13" x14ac:dyDescent="0.25">
      <c r="A731" s="6">
        <v>58.547910762126406</v>
      </c>
      <c r="B731" s="6">
        <v>0.97243085757434577</v>
      </c>
      <c r="C731" s="6">
        <v>218.946502134768</v>
      </c>
      <c r="D731" s="6">
        <f t="shared" si="14"/>
        <v>492.096502134768</v>
      </c>
      <c r="J731" s="6"/>
      <c r="M731" s="5"/>
    </row>
    <row r="732" spans="1:13" x14ac:dyDescent="0.25">
      <c r="A732" s="6">
        <v>58.628223396916695</v>
      </c>
      <c r="B732" s="6">
        <v>0.97327738616349446</v>
      </c>
      <c r="C732" s="6">
        <v>219.106630580597</v>
      </c>
      <c r="D732" s="6">
        <f t="shared" si="14"/>
        <v>492.25663058059695</v>
      </c>
      <c r="J732" s="6"/>
      <c r="M732" s="5"/>
    </row>
    <row r="733" spans="1:13" x14ac:dyDescent="0.25">
      <c r="A733" s="6">
        <v>58.708536031706998</v>
      </c>
      <c r="B733" s="6">
        <v>0.97411352080208224</v>
      </c>
      <c r="C733" s="6">
        <v>219.266855362012</v>
      </c>
      <c r="D733" s="6">
        <f t="shared" si="14"/>
        <v>492.41685536201197</v>
      </c>
      <c r="J733" s="6"/>
      <c r="M733" s="5"/>
    </row>
    <row r="734" spans="1:13" x14ac:dyDescent="0.25">
      <c r="A734" s="6">
        <v>58.788848666497302</v>
      </c>
      <c r="B734" s="6">
        <v>0.97493941318657906</v>
      </c>
      <c r="C734" s="6">
        <v>219.42709220291101</v>
      </c>
      <c r="D734" s="6">
        <f t="shared" si="14"/>
        <v>492.57709220291099</v>
      </c>
      <c r="J734" s="6"/>
      <c r="M734" s="5"/>
    </row>
    <row r="735" spans="1:13" x14ac:dyDescent="0.25">
      <c r="A735" s="6">
        <v>58.869161301287605</v>
      </c>
      <c r="B735" s="6">
        <v>0.97575518331748901</v>
      </c>
      <c r="C735" s="6">
        <v>219.58733810581501</v>
      </c>
      <c r="D735" s="6">
        <f t="shared" si="14"/>
        <v>492.73733810581496</v>
      </c>
      <c r="J735" s="6"/>
      <c r="M735" s="5"/>
    </row>
    <row r="736" spans="1:13" x14ac:dyDescent="0.25">
      <c r="A736" s="6">
        <v>58.949473936077908</v>
      </c>
      <c r="B736" s="6">
        <v>0.97656099891034975</v>
      </c>
      <c r="C736" s="6">
        <v>219.74768710359101</v>
      </c>
      <c r="D736" s="6">
        <f t="shared" si="14"/>
        <v>492.89768710359101</v>
      </c>
      <c r="J736" s="6"/>
      <c r="M736" s="5"/>
    </row>
    <row r="737" spans="1:13" x14ac:dyDescent="0.25">
      <c r="A737" s="6">
        <v>59.029786570868197</v>
      </c>
      <c r="B737" s="6">
        <v>0.9773569818113288</v>
      </c>
      <c r="C737" s="6">
        <v>219.90802469306999</v>
      </c>
      <c r="D737" s="6">
        <f t="shared" si="14"/>
        <v>493.05802469306997</v>
      </c>
      <c r="J737" s="6"/>
      <c r="M737" s="5"/>
    </row>
    <row r="738" spans="1:13" x14ac:dyDescent="0.25">
      <c r="A738" s="6">
        <v>59.1100992056585</v>
      </c>
      <c r="B738" s="6">
        <v>0.97814324692491628</v>
      </c>
      <c r="C738" s="6">
        <v>220.068387954126</v>
      </c>
      <c r="D738" s="6">
        <f t="shared" si="14"/>
        <v>493.218387954126</v>
      </c>
      <c r="J738" s="6"/>
      <c r="M738" s="5"/>
    </row>
    <row r="739" spans="1:13" x14ac:dyDescent="0.25">
      <c r="A739" s="6">
        <v>59.190411840448803</v>
      </c>
      <c r="B739" s="6">
        <v>0.97891995852418423</v>
      </c>
      <c r="C739" s="6">
        <v>220.22872090094901</v>
      </c>
      <c r="D739" s="6">
        <f t="shared" si="14"/>
        <v>493.37872090094902</v>
      </c>
      <c r="J739" s="6"/>
      <c r="M739" s="5"/>
    </row>
    <row r="740" spans="1:13" x14ac:dyDescent="0.25">
      <c r="A740" s="6">
        <v>59.270724475239106</v>
      </c>
      <c r="B740" s="6">
        <v>0.97968724140075525</v>
      </c>
      <c r="C740" s="6">
        <v>220.389024668112</v>
      </c>
      <c r="D740" s="6">
        <f t="shared" si="14"/>
        <v>493.53902466811201</v>
      </c>
      <c r="J740" s="6"/>
      <c r="M740" s="5"/>
    </row>
    <row r="741" spans="1:13" x14ac:dyDescent="0.25">
      <c r="A741" s="6">
        <v>59.351037110029395</v>
      </c>
      <c r="B741" s="6">
        <v>0.98044531786294986</v>
      </c>
      <c r="C741" s="6">
        <v>220.54929173528899</v>
      </c>
      <c r="D741" s="6">
        <f t="shared" si="14"/>
        <v>493.69929173528897</v>
      </c>
      <c r="J741" s="6"/>
      <c r="M741" s="5"/>
    </row>
    <row r="742" spans="1:13" x14ac:dyDescent="0.25">
      <c r="A742" s="6">
        <v>59.431349744819698</v>
      </c>
      <c r="B742" s="6">
        <v>0.98119428141129805</v>
      </c>
      <c r="C742" s="6">
        <v>220.70947398028301</v>
      </c>
      <c r="D742" s="6">
        <f t="shared" si="14"/>
        <v>493.85947398028298</v>
      </c>
      <c r="J742" s="6"/>
      <c r="M742" s="5"/>
    </row>
    <row r="743" spans="1:13" x14ac:dyDescent="0.25">
      <c r="A743" s="6">
        <v>59.511662379610001</v>
      </c>
      <c r="B743" s="6">
        <v>0.98193417565364916</v>
      </c>
      <c r="C743" s="6">
        <v>220.869666554454</v>
      </c>
      <c r="D743" s="6">
        <f t="shared" si="14"/>
        <v>494.01966655445398</v>
      </c>
      <c r="J743" s="6"/>
      <c r="M743" s="5"/>
    </row>
    <row r="744" spans="1:13" x14ac:dyDescent="0.25">
      <c r="A744" s="6">
        <v>59.591975014400305</v>
      </c>
      <c r="B744" s="6">
        <v>0.98266510366895332</v>
      </c>
      <c r="C744" s="6">
        <v>221.0298791477</v>
      </c>
      <c r="D744" s="6">
        <f t="shared" si="14"/>
        <v>494.17987914769998</v>
      </c>
      <c r="J744" s="6"/>
      <c r="M744" s="5"/>
    </row>
    <row r="745" spans="1:13" x14ac:dyDescent="0.25">
      <c r="A745" s="6">
        <v>59.672287649190608</v>
      </c>
      <c r="B745" s="6">
        <v>0.98338706587149338</v>
      </c>
      <c r="C745" s="6">
        <v>221.190069807192</v>
      </c>
      <c r="D745" s="6">
        <f t="shared" si="14"/>
        <v>494.34006980719198</v>
      </c>
      <c r="J745" s="6"/>
      <c r="M745" s="5"/>
    </row>
    <row r="746" spans="1:13" x14ac:dyDescent="0.25">
      <c r="A746" s="6">
        <v>59.752600283980897</v>
      </c>
      <c r="B746" s="6">
        <v>0.98410014847998739</v>
      </c>
      <c r="C746" s="6">
        <v>221.35033525612599</v>
      </c>
      <c r="D746" s="6">
        <f t="shared" si="14"/>
        <v>494.50033525612594</v>
      </c>
      <c r="J746" s="6"/>
      <c r="M746" s="5"/>
    </row>
    <row r="747" spans="1:13" x14ac:dyDescent="0.25">
      <c r="A747" s="6">
        <v>59.8329129187712</v>
      </c>
      <c r="B747" s="6">
        <v>0.98480451440707673</v>
      </c>
      <c r="C747" s="6">
        <v>221.510529024313</v>
      </c>
      <c r="D747" s="6">
        <f t="shared" si="14"/>
        <v>494.66052902431295</v>
      </c>
      <c r="J747" s="6"/>
      <c r="M747" s="5"/>
    </row>
    <row r="748" spans="1:13" x14ac:dyDescent="0.25">
      <c r="A748" s="6">
        <v>59.913225553561503</v>
      </c>
      <c r="B748" s="6">
        <v>0.9855003129517963</v>
      </c>
      <c r="C748" s="6">
        <v>221.67070796831399</v>
      </c>
      <c r="D748" s="6">
        <f t="shared" si="14"/>
        <v>494.82070796831397</v>
      </c>
      <c r="J748" s="6"/>
      <c r="M748" s="5"/>
    </row>
    <row r="749" spans="1:13" x14ac:dyDescent="0.25">
      <c r="A749" s="6">
        <v>59.993538188351806</v>
      </c>
      <c r="B749" s="6">
        <v>0.98618760388259175</v>
      </c>
      <c r="C749" s="6">
        <v>221.83095304308799</v>
      </c>
      <c r="D749" s="6">
        <f t="shared" si="14"/>
        <v>494.98095304308799</v>
      </c>
      <c r="J749" s="6"/>
      <c r="M749" s="5"/>
    </row>
    <row r="750" spans="1:13" x14ac:dyDescent="0.25">
      <c r="A750" s="6">
        <v>60.073850823142195</v>
      </c>
      <c r="B750" s="6">
        <v>0.98686644094721732</v>
      </c>
      <c r="C750" s="6">
        <v>221.991203569135</v>
      </c>
      <c r="D750" s="6">
        <f t="shared" si="14"/>
        <v>495.14120356913497</v>
      </c>
      <c r="J750" s="6"/>
      <c r="M750" s="5"/>
    </row>
    <row r="751" spans="1:13" x14ac:dyDescent="0.25">
      <c r="A751" s="6">
        <v>60.154163457932498</v>
      </c>
      <c r="B751" s="6">
        <v>0.98753684643843898</v>
      </c>
      <c r="C751" s="6">
        <v>222.15157986955401</v>
      </c>
      <c r="D751" s="6">
        <f t="shared" si="14"/>
        <v>495.30157986955396</v>
      </c>
      <c r="J751" s="6"/>
      <c r="M751" s="5"/>
    </row>
    <row r="752" spans="1:13" x14ac:dyDescent="0.25">
      <c r="A752" s="6">
        <v>60.234476092722801</v>
      </c>
      <c r="B752" s="6">
        <v>0.98819873491917665</v>
      </c>
      <c r="C752" s="6">
        <v>222.31206736789801</v>
      </c>
      <c r="D752" s="6">
        <f t="shared" si="14"/>
        <v>495.46206736789799</v>
      </c>
      <c r="J752" s="6"/>
      <c r="M752" s="5"/>
    </row>
    <row r="753" spans="1:13" x14ac:dyDescent="0.25">
      <c r="A753" s="6">
        <v>60.314788727513104</v>
      </c>
      <c r="B753" s="6">
        <v>0.98885213798529581</v>
      </c>
      <c r="C753" s="6">
        <v>222.47262202526699</v>
      </c>
      <c r="D753" s="6">
        <f t="shared" si="14"/>
        <v>495.62262202526699</v>
      </c>
      <c r="J753" s="6"/>
      <c r="M753" s="5"/>
    </row>
    <row r="754" spans="1:13" x14ac:dyDescent="0.25">
      <c r="A754" s="6">
        <v>60.395101362303407</v>
      </c>
      <c r="B754" s="6">
        <v>0.98949709755243576</v>
      </c>
      <c r="C754" s="6">
        <v>222.63303395095801</v>
      </c>
      <c r="D754" s="6">
        <f t="shared" si="14"/>
        <v>495.78303395095799</v>
      </c>
      <c r="J754" s="6"/>
      <c r="M754" s="5"/>
    </row>
    <row r="755" spans="1:13" x14ac:dyDescent="0.25">
      <c r="A755" s="6">
        <v>60.475413997093696</v>
      </c>
      <c r="B755" s="6">
        <v>0.99013364863036879</v>
      </c>
      <c r="C755" s="6">
        <v>222.79352478902101</v>
      </c>
      <c r="D755" s="6">
        <f t="shared" si="14"/>
        <v>495.94352478902101</v>
      </c>
      <c r="J755" s="6"/>
      <c r="M755" s="5"/>
    </row>
    <row r="756" spans="1:13" x14ac:dyDescent="0.25">
      <c r="A756" s="6">
        <v>60.555726631883999</v>
      </c>
      <c r="B756" s="6">
        <v>0.99076192635901239</v>
      </c>
      <c r="C756" s="6">
        <v>222.95386737823799</v>
      </c>
      <c r="D756" s="6">
        <f t="shared" si="14"/>
        <v>496.10386737823796</v>
      </c>
      <c r="J756" s="6"/>
      <c r="M756" s="5"/>
    </row>
    <row r="757" spans="1:13" x14ac:dyDescent="0.25">
      <c r="A757" s="6">
        <v>60.636039266674302</v>
      </c>
      <c r="B757" s="6">
        <v>0.99138210625631662</v>
      </c>
      <c r="C757" s="6">
        <v>223.114310116909</v>
      </c>
      <c r="D757" s="6">
        <f t="shared" si="14"/>
        <v>496.26431011690897</v>
      </c>
      <c r="J757" s="6"/>
      <c r="M757" s="5"/>
    </row>
    <row r="758" spans="1:13" x14ac:dyDescent="0.25">
      <c r="A758" s="6">
        <v>60.716351901464606</v>
      </c>
      <c r="B758" s="6">
        <v>0.99199444598159536</v>
      </c>
      <c r="C758" s="6">
        <v>223.274638149547</v>
      </c>
      <c r="D758" s="6">
        <f t="shared" si="14"/>
        <v>496.42463814954698</v>
      </c>
      <c r="J758" s="6"/>
      <c r="M758" s="5"/>
    </row>
    <row r="759" spans="1:13" x14ac:dyDescent="0.25">
      <c r="A759" s="6">
        <v>60.796664536254895</v>
      </c>
      <c r="B759" s="6">
        <v>0.9925990896854413</v>
      </c>
      <c r="C759" s="6">
        <v>223.435004388615</v>
      </c>
      <c r="D759" s="6">
        <f t="shared" si="14"/>
        <v>496.58500438861495</v>
      </c>
      <c r="J759" s="6"/>
      <c r="M759" s="5"/>
    </row>
    <row r="760" spans="1:13" x14ac:dyDescent="0.25">
      <c r="A760" s="6">
        <v>60.876977171045198</v>
      </c>
      <c r="B760" s="6">
        <v>0.99319627474487271</v>
      </c>
      <c r="C760" s="6">
        <v>223.595346608526</v>
      </c>
      <c r="D760" s="6">
        <f t="shared" si="14"/>
        <v>496.74534660852601</v>
      </c>
      <c r="J760" s="6"/>
      <c r="M760" s="5"/>
    </row>
    <row r="761" spans="1:13" x14ac:dyDescent="0.25">
      <c r="A761" s="6">
        <v>60.957289805835501</v>
      </c>
      <c r="B761" s="6">
        <v>0.99378623392459309</v>
      </c>
      <c r="C761" s="6">
        <v>223.75556710961899</v>
      </c>
      <c r="D761" s="6">
        <f t="shared" si="14"/>
        <v>496.90556710961897</v>
      </c>
      <c r="J761" s="6"/>
      <c r="M761" s="5"/>
    </row>
    <row r="762" spans="1:13" x14ac:dyDescent="0.25">
      <c r="A762" s="6">
        <v>61.037602440625804</v>
      </c>
      <c r="B762" s="6">
        <v>0.99436905367143702</v>
      </c>
      <c r="C762" s="6">
        <v>223.915855691915</v>
      </c>
      <c r="D762" s="6">
        <f t="shared" si="14"/>
        <v>497.06585569191498</v>
      </c>
      <c r="J762" s="6"/>
      <c r="M762" s="5"/>
    </row>
    <row r="763" spans="1:13" x14ac:dyDescent="0.25">
      <c r="A763" s="6">
        <v>61.117915075416107</v>
      </c>
      <c r="B763" s="6">
        <v>0.99494473009102924</v>
      </c>
      <c r="C763" s="6">
        <v>224.07613955107499</v>
      </c>
      <c r="D763" s="6">
        <f t="shared" si="14"/>
        <v>497.22613955107499</v>
      </c>
      <c r="J763" s="6"/>
      <c r="M763" s="5"/>
    </row>
    <row r="764" spans="1:13" x14ac:dyDescent="0.25">
      <c r="A764" s="6">
        <v>61.198227710206396</v>
      </c>
      <c r="B764" s="6">
        <v>0.99551332684896565</v>
      </c>
      <c r="C764" s="6">
        <v>224.23644765422</v>
      </c>
      <c r="D764" s="6">
        <f t="shared" si="14"/>
        <v>497.38644765421998</v>
      </c>
      <c r="J764" s="6"/>
      <c r="M764" s="5"/>
    </row>
    <row r="765" spans="1:13" x14ac:dyDescent="0.25">
      <c r="A765" s="6">
        <v>61.278540344996699</v>
      </c>
      <c r="B765" s="6">
        <v>0.996074869081225</v>
      </c>
      <c r="C765" s="6">
        <v>224.39678056136299</v>
      </c>
      <c r="D765" s="6">
        <f t="shared" si="14"/>
        <v>497.54678056136299</v>
      </c>
      <c r="J765" s="6"/>
      <c r="M765" s="5"/>
    </row>
    <row r="766" spans="1:13" x14ac:dyDescent="0.25">
      <c r="A766" s="6">
        <v>61.358852979787002</v>
      </c>
      <c r="B766" s="6">
        <v>0.99662937575357446</v>
      </c>
      <c r="C766" s="6">
        <v>224.55708778564801</v>
      </c>
      <c r="D766" s="6">
        <f t="shared" si="14"/>
        <v>497.70708778564801</v>
      </c>
      <c r="J766" s="6"/>
      <c r="M766" s="5"/>
    </row>
    <row r="767" spans="1:13" x14ac:dyDescent="0.25">
      <c r="A767" s="6">
        <v>61.439165614577306</v>
      </c>
      <c r="B767" s="6">
        <v>0.99717684738638113</v>
      </c>
      <c r="C767" s="6">
        <v>224.71748951219701</v>
      </c>
      <c r="D767" s="6">
        <f t="shared" si="14"/>
        <v>497.86748951219698</v>
      </c>
      <c r="J767" s="6"/>
      <c r="M767" s="5"/>
    </row>
    <row r="768" spans="1:13" x14ac:dyDescent="0.25">
      <c r="A768" s="6">
        <v>61.519478249367594</v>
      </c>
      <c r="B768" s="6">
        <v>0.99771738684459255</v>
      </c>
      <c r="C768" s="6">
        <v>224.877798199658</v>
      </c>
      <c r="D768" s="6">
        <f t="shared" si="14"/>
        <v>498.02779819965798</v>
      </c>
      <c r="J768" s="6"/>
      <c r="M768" s="5"/>
    </row>
    <row r="769" spans="1:13" x14ac:dyDescent="0.25">
      <c r="A769" s="6">
        <v>61.599790884157898</v>
      </c>
      <c r="B769" s="6">
        <v>0.99825101945805583</v>
      </c>
      <c r="C769" s="6">
        <v>225.03813363157701</v>
      </c>
      <c r="D769" s="6">
        <f t="shared" si="14"/>
        <v>498.18813363157699</v>
      </c>
      <c r="J769" s="6"/>
      <c r="M769" s="5"/>
    </row>
    <row r="770" spans="1:13" x14ac:dyDescent="0.25">
      <c r="A770" s="6">
        <v>61.680103518948201</v>
      </c>
      <c r="B770" s="6">
        <v>0.99877774002290576</v>
      </c>
      <c r="C770" s="6">
        <v>225.19850437222601</v>
      </c>
      <c r="D770" s="6">
        <f t="shared" si="14"/>
        <v>498.34850437222599</v>
      </c>
      <c r="J770" s="6"/>
      <c r="M770" s="5"/>
    </row>
    <row r="771" spans="1:13" x14ac:dyDescent="0.25">
      <c r="A771" s="6">
        <v>61.760416153738504</v>
      </c>
      <c r="B771" s="6">
        <v>0.99929762765729535</v>
      </c>
      <c r="C771" s="6">
        <v>225.358801945268</v>
      </c>
      <c r="D771" s="6">
        <f t="shared" ref="D771:D834" si="15">C771+273.15</f>
        <v>498.50880194526798</v>
      </c>
      <c r="J771" s="6"/>
      <c r="M771" s="5"/>
    </row>
    <row r="772" spans="1:13" x14ac:dyDescent="0.25">
      <c r="A772" s="6">
        <v>61.840728788528807</v>
      </c>
      <c r="B772" s="6">
        <v>0.99981071811823707</v>
      </c>
      <c r="C772" s="6">
        <v>225.51923149833399</v>
      </c>
      <c r="D772" s="6">
        <f t="shared" si="15"/>
        <v>498.66923149833394</v>
      </c>
      <c r="J772" s="6"/>
      <c r="M772" s="5"/>
    </row>
    <row r="773" spans="1:13" x14ac:dyDescent="0.25">
      <c r="A773" s="6">
        <v>61.921041423319096</v>
      </c>
      <c r="B773" s="6">
        <v>1</v>
      </c>
      <c r="C773" s="6">
        <v>225.679714885848</v>
      </c>
      <c r="D773" s="6">
        <f t="shared" si="15"/>
        <v>498.82971488584798</v>
      </c>
      <c r="J773" s="6"/>
      <c r="M773" s="5"/>
    </row>
    <row r="774" spans="1:13" x14ac:dyDescent="0.25">
      <c r="A774" s="6">
        <v>62.001354058109399</v>
      </c>
      <c r="B774" s="6">
        <v>1</v>
      </c>
      <c r="C774" s="6">
        <v>225.840124864552</v>
      </c>
      <c r="D774" s="6">
        <f t="shared" si="15"/>
        <v>498.99012486455194</v>
      </c>
      <c r="J774" s="6"/>
      <c r="M774" s="5"/>
    </row>
    <row r="775" spans="1:13" x14ac:dyDescent="0.25">
      <c r="A775" s="6">
        <v>62.081666692899702</v>
      </c>
      <c r="B775" s="6">
        <v>1</v>
      </c>
      <c r="C775" s="6">
        <v>226.000507229904</v>
      </c>
      <c r="D775" s="6">
        <f t="shared" si="15"/>
        <v>499.15050722990395</v>
      </c>
      <c r="J775" s="6"/>
      <c r="M775" s="5"/>
    </row>
    <row r="776" spans="1:13" x14ac:dyDescent="0.25">
      <c r="A776" s="6">
        <v>62.161979327690005</v>
      </c>
      <c r="B776" s="6">
        <v>1</v>
      </c>
      <c r="C776" s="6">
        <v>226.160827004293</v>
      </c>
      <c r="D776" s="6">
        <f t="shared" si="15"/>
        <v>499.31082700429295</v>
      </c>
      <c r="J776" s="6"/>
      <c r="M776" s="5"/>
    </row>
    <row r="777" spans="1:13" x14ac:dyDescent="0.25">
      <c r="A777" s="6">
        <v>62.242291962480294</v>
      </c>
      <c r="B777" s="6">
        <v>1</v>
      </c>
      <c r="C777" s="6">
        <v>226.32096394240699</v>
      </c>
      <c r="D777" s="6">
        <f t="shared" si="15"/>
        <v>499.47096394240697</v>
      </c>
      <c r="J777" s="6"/>
      <c r="M777" s="5"/>
    </row>
    <row r="778" spans="1:13" x14ac:dyDescent="0.25">
      <c r="A778" s="6">
        <v>62.322604597270598</v>
      </c>
      <c r="B778" s="6">
        <v>1</v>
      </c>
      <c r="C778" s="6">
        <v>226.48119384092701</v>
      </c>
      <c r="D778" s="6">
        <f t="shared" si="15"/>
        <v>499.63119384092698</v>
      </c>
      <c r="J778" s="6"/>
      <c r="M778" s="5"/>
    </row>
    <row r="779" spans="1:13" x14ac:dyDescent="0.25">
      <c r="A779" s="6">
        <v>62.402917232060901</v>
      </c>
      <c r="B779" s="6">
        <v>1</v>
      </c>
      <c r="C779" s="6">
        <v>226.64154897314199</v>
      </c>
      <c r="D779" s="6">
        <f t="shared" si="15"/>
        <v>499.79154897314197</v>
      </c>
      <c r="J779" s="6"/>
      <c r="M779" s="5"/>
    </row>
    <row r="780" spans="1:13" x14ac:dyDescent="0.25">
      <c r="A780" s="6">
        <v>62.483229866851204</v>
      </c>
      <c r="B780" s="6">
        <v>1</v>
      </c>
      <c r="C780" s="6">
        <v>226.80201397754499</v>
      </c>
      <c r="D780" s="6">
        <f t="shared" si="15"/>
        <v>499.95201397754499</v>
      </c>
      <c r="J780" s="6"/>
      <c r="M780" s="5"/>
    </row>
    <row r="781" spans="1:13" x14ac:dyDescent="0.25">
      <c r="A781" s="6">
        <v>62.563542501641507</v>
      </c>
      <c r="B781" s="6">
        <v>1</v>
      </c>
      <c r="C781" s="6">
        <v>226.962548257865</v>
      </c>
      <c r="D781" s="6">
        <f t="shared" si="15"/>
        <v>500.112548257865</v>
      </c>
      <c r="J781" s="6"/>
      <c r="M781" s="5"/>
    </row>
    <row r="782" spans="1:13" x14ac:dyDescent="0.25">
      <c r="A782" s="6">
        <v>62.643855136431895</v>
      </c>
      <c r="B782" s="6">
        <v>1</v>
      </c>
      <c r="C782" s="6">
        <v>227.12317352746101</v>
      </c>
      <c r="D782" s="6">
        <f t="shared" si="15"/>
        <v>500.27317352746098</v>
      </c>
      <c r="J782" s="6"/>
      <c r="M782" s="5"/>
    </row>
    <row r="783" spans="1:13" x14ac:dyDescent="0.25">
      <c r="A783" s="6">
        <v>62.724167771222199</v>
      </c>
      <c r="B783" s="6">
        <v>1</v>
      </c>
      <c r="C783" s="6">
        <v>227.28374131296599</v>
      </c>
      <c r="D783" s="6">
        <f t="shared" si="15"/>
        <v>500.43374131296594</v>
      </c>
      <c r="J783" s="6"/>
      <c r="M783" s="5"/>
    </row>
    <row r="784" spans="1:13" x14ac:dyDescent="0.25">
      <c r="A784" s="6">
        <v>62.804480406012502</v>
      </c>
      <c r="B784" s="6">
        <v>1</v>
      </c>
      <c r="C784" s="6">
        <v>227.44419949994699</v>
      </c>
      <c r="D784" s="6">
        <f t="shared" si="15"/>
        <v>500.59419949994697</v>
      </c>
      <c r="J784" s="6"/>
      <c r="M784" s="5"/>
    </row>
    <row r="785" spans="1:13" x14ac:dyDescent="0.25">
      <c r="A785" s="6">
        <v>62.884793040802805</v>
      </c>
      <c r="B785" s="6">
        <v>1</v>
      </c>
      <c r="C785" s="6">
        <v>227.60463238305601</v>
      </c>
      <c r="D785" s="6">
        <f t="shared" si="15"/>
        <v>500.75463238305599</v>
      </c>
      <c r="J785" s="6"/>
      <c r="M785" s="5"/>
    </row>
    <row r="786" spans="1:13" x14ac:dyDescent="0.25">
      <c r="A786" s="6">
        <v>62.965105675593108</v>
      </c>
      <c r="B786" s="6">
        <v>1</v>
      </c>
      <c r="C786" s="6">
        <v>227.765035345825</v>
      </c>
      <c r="D786" s="6">
        <f t="shared" si="15"/>
        <v>500.915035345825</v>
      </c>
      <c r="J786" s="6"/>
      <c r="M786" s="5"/>
    </row>
    <row r="787" spans="1:13" x14ac:dyDescent="0.25">
      <c r="A787" s="6">
        <v>63.045418310383397</v>
      </c>
      <c r="B787" s="6">
        <v>1</v>
      </c>
      <c r="C787" s="6">
        <v>227.92539399241701</v>
      </c>
      <c r="D787" s="6">
        <f t="shared" si="15"/>
        <v>501.07539399241699</v>
      </c>
      <c r="J787" s="6"/>
      <c r="M787" s="5"/>
    </row>
    <row r="788" spans="1:13" x14ac:dyDescent="0.25">
      <c r="A788" s="6">
        <v>63.1257309451737</v>
      </c>
      <c r="B788" s="6">
        <v>1</v>
      </c>
      <c r="C788" s="6">
        <v>228.085782546649</v>
      </c>
      <c r="D788" s="6">
        <f t="shared" si="15"/>
        <v>501.23578254664898</v>
      </c>
      <c r="J788" s="6"/>
      <c r="M788" s="5"/>
    </row>
    <row r="789" spans="1:13" x14ac:dyDescent="0.25">
      <c r="A789" s="6">
        <v>63.206043579964003</v>
      </c>
      <c r="B789" s="6">
        <v>1</v>
      </c>
      <c r="C789" s="6">
        <v>228.24619784151301</v>
      </c>
      <c r="D789" s="6">
        <f t="shared" si="15"/>
        <v>501.39619784151296</v>
      </c>
      <c r="J789" s="6"/>
      <c r="M789" s="5"/>
    </row>
    <row r="790" spans="1:13" x14ac:dyDescent="0.25">
      <c r="A790" s="6">
        <v>63.286356214754306</v>
      </c>
      <c r="B790" s="6">
        <v>1</v>
      </c>
      <c r="C790" s="6">
        <v>228.40653943997199</v>
      </c>
      <c r="D790" s="6">
        <f t="shared" si="15"/>
        <v>501.55653943997197</v>
      </c>
      <c r="J790" s="6"/>
      <c r="M790" s="5"/>
    </row>
    <row r="791" spans="1:13" x14ac:dyDescent="0.25">
      <c r="A791" s="6">
        <v>63.366668849544595</v>
      </c>
      <c r="B791" s="6">
        <v>1</v>
      </c>
      <c r="C791" s="6">
        <v>228.566917455517</v>
      </c>
      <c r="D791" s="6">
        <f t="shared" si="15"/>
        <v>501.71691745551698</v>
      </c>
      <c r="J791" s="6"/>
      <c r="M791" s="5"/>
    </row>
    <row r="792" spans="1:13" x14ac:dyDescent="0.25">
      <c r="A792" s="6">
        <v>63.446981484334898</v>
      </c>
      <c r="B792" s="6">
        <v>1</v>
      </c>
      <c r="C792" s="6">
        <v>228.72721023427599</v>
      </c>
      <c r="D792" s="6">
        <f t="shared" si="15"/>
        <v>501.87721023427594</v>
      </c>
      <c r="J792" s="6"/>
      <c r="M792" s="5"/>
    </row>
    <row r="793" spans="1:13" x14ac:dyDescent="0.25">
      <c r="A793" s="6">
        <v>63.527294119125202</v>
      </c>
      <c r="B793" s="6">
        <v>1</v>
      </c>
      <c r="C793" s="6">
        <v>228.887572381095</v>
      </c>
      <c r="D793" s="6">
        <f t="shared" si="15"/>
        <v>502.03757238109495</v>
      </c>
      <c r="J793" s="6"/>
      <c r="M793" s="5"/>
    </row>
    <row r="794" spans="1:13" x14ac:dyDescent="0.25">
      <c r="A794" s="6">
        <v>63.607606753915505</v>
      </c>
      <c r="B794" s="6">
        <v>1</v>
      </c>
      <c r="C794" s="6">
        <v>229.04795845295101</v>
      </c>
      <c r="D794" s="6">
        <f t="shared" si="15"/>
        <v>502.19795845295096</v>
      </c>
      <c r="J794" s="6"/>
      <c r="M794" s="5"/>
    </row>
    <row r="795" spans="1:13" x14ac:dyDescent="0.25">
      <c r="A795" s="6">
        <v>63.687919388705808</v>
      </c>
      <c r="B795" s="6">
        <v>1</v>
      </c>
      <c r="C795" s="6">
        <v>229.20837724071001</v>
      </c>
      <c r="D795" s="6">
        <f t="shared" si="15"/>
        <v>502.35837724070996</v>
      </c>
      <c r="J795" s="6"/>
      <c r="M795" s="5"/>
    </row>
    <row r="796" spans="1:13" x14ac:dyDescent="0.25">
      <c r="A796" s="6">
        <v>63.768232023496097</v>
      </c>
      <c r="B796" s="6">
        <v>1</v>
      </c>
      <c r="C796" s="6">
        <v>229.36884939971901</v>
      </c>
      <c r="D796" s="6">
        <f t="shared" si="15"/>
        <v>502.51884939971899</v>
      </c>
      <c r="J796" s="6"/>
      <c r="M796" s="5"/>
    </row>
    <row r="797" spans="1:13" x14ac:dyDescent="0.25">
      <c r="A797" s="6">
        <v>63.8485446582864</v>
      </c>
      <c r="B797" s="6">
        <v>1</v>
      </c>
      <c r="C797" s="6">
        <v>229.52930922169099</v>
      </c>
      <c r="D797" s="6">
        <f t="shared" si="15"/>
        <v>502.67930922169097</v>
      </c>
      <c r="J797" s="6"/>
      <c r="M797" s="5"/>
    </row>
    <row r="798" spans="1:13" x14ac:dyDescent="0.25">
      <c r="A798" s="6">
        <v>63.928857293076703</v>
      </c>
      <c r="B798" s="6">
        <v>1</v>
      </c>
      <c r="C798" s="6">
        <v>229.689586887828</v>
      </c>
      <c r="D798" s="6">
        <f t="shared" si="15"/>
        <v>502.83958688782798</v>
      </c>
      <c r="J798" s="6"/>
      <c r="M798" s="5"/>
    </row>
    <row r="799" spans="1:13" x14ac:dyDescent="0.25">
      <c r="A799" s="6">
        <v>64.009169927867006</v>
      </c>
      <c r="B799" s="6">
        <v>1</v>
      </c>
      <c r="C799" s="6">
        <v>229.849919178834</v>
      </c>
      <c r="D799" s="6">
        <f t="shared" si="15"/>
        <v>502.99991917883398</v>
      </c>
      <c r="J799" s="6"/>
      <c r="M799" s="5"/>
    </row>
    <row r="800" spans="1:13" x14ac:dyDescent="0.25">
      <c r="A800" s="6">
        <v>64.089482562657295</v>
      </c>
      <c r="B800" s="6">
        <v>1</v>
      </c>
      <c r="C800" s="6">
        <v>230.01029568517001</v>
      </c>
      <c r="D800" s="6">
        <f t="shared" si="15"/>
        <v>503.16029568517001</v>
      </c>
      <c r="J800" s="6"/>
      <c r="M800" s="5"/>
    </row>
    <row r="801" spans="1:13" x14ac:dyDescent="0.25">
      <c r="A801" s="6">
        <v>64.169795197447598</v>
      </c>
      <c r="B801" s="6">
        <v>1</v>
      </c>
      <c r="C801" s="6">
        <v>230.170633191212</v>
      </c>
      <c r="D801" s="6">
        <f t="shared" si="15"/>
        <v>503.32063319121198</v>
      </c>
      <c r="J801" s="6"/>
      <c r="M801" s="5"/>
    </row>
    <row r="802" spans="1:13" x14ac:dyDescent="0.25">
      <c r="A802" s="6">
        <v>64.250107832237902</v>
      </c>
      <c r="B802" s="6">
        <v>1</v>
      </c>
      <c r="C802" s="6">
        <v>230.33121990675599</v>
      </c>
      <c r="D802" s="6">
        <f t="shared" si="15"/>
        <v>503.481219906756</v>
      </c>
      <c r="J802" s="6"/>
      <c r="M802" s="5"/>
    </row>
    <row r="803" spans="1:13" x14ac:dyDescent="0.25">
      <c r="A803" s="6">
        <v>64.330420467028205</v>
      </c>
      <c r="B803" s="6">
        <v>1</v>
      </c>
      <c r="C803" s="6">
        <v>230.491876922334</v>
      </c>
      <c r="D803" s="6">
        <f t="shared" si="15"/>
        <v>503.64187692233395</v>
      </c>
      <c r="J803" s="6"/>
      <c r="M803" s="5"/>
    </row>
    <row r="804" spans="1:13" x14ac:dyDescent="0.25">
      <c r="A804" s="6">
        <v>64.410733101818508</v>
      </c>
      <c r="B804" s="6">
        <v>1</v>
      </c>
      <c r="C804" s="6">
        <v>230.65248948545599</v>
      </c>
      <c r="D804" s="6">
        <f t="shared" si="15"/>
        <v>503.80248948545596</v>
      </c>
      <c r="J804" s="6"/>
      <c r="M804" s="5"/>
    </row>
    <row r="805" spans="1:13" x14ac:dyDescent="0.25">
      <c r="A805" s="6">
        <v>64.491045736608797</v>
      </c>
      <c r="B805" s="6">
        <v>1</v>
      </c>
      <c r="C805" s="6">
        <v>230.813005984179</v>
      </c>
      <c r="D805" s="6">
        <f t="shared" si="15"/>
        <v>503.96300598417895</v>
      </c>
      <c r="J805" s="6"/>
      <c r="M805" s="5"/>
    </row>
    <row r="806" spans="1:13" x14ac:dyDescent="0.25">
      <c r="A806" s="6">
        <v>64.5713583713991</v>
      </c>
      <c r="B806" s="6">
        <v>1</v>
      </c>
      <c r="C806" s="6">
        <v>230.973507708912</v>
      </c>
      <c r="D806" s="6">
        <f t="shared" si="15"/>
        <v>504.12350770891197</v>
      </c>
      <c r="J806" s="6"/>
      <c r="M806" s="5"/>
    </row>
    <row r="807" spans="1:13" x14ac:dyDescent="0.25">
      <c r="A807" s="6">
        <v>64.651671006189403</v>
      </c>
      <c r="B807" s="6">
        <v>1</v>
      </c>
      <c r="C807" s="6">
        <v>231.133819759201</v>
      </c>
      <c r="D807" s="6">
        <f t="shared" si="15"/>
        <v>504.28381975920098</v>
      </c>
      <c r="J807" s="6"/>
      <c r="M807" s="5"/>
    </row>
    <row r="808" spans="1:13" x14ac:dyDescent="0.25">
      <c r="A808" s="6">
        <v>64.731983640979706</v>
      </c>
      <c r="B808" s="6">
        <v>1</v>
      </c>
      <c r="C808" s="6">
        <v>231.29431013907001</v>
      </c>
      <c r="D808" s="6">
        <f t="shared" si="15"/>
        <v>504.44431013907001</v>
      </c>
      <c r="J808" s="6"/>
      <c r="M808" s="5"/>
    </row>
    <row r="809" spans="1:13" x14ac:dyDescent="0.25">
      <c r="A809" s="6">
        <v>64.812296275769995</v>
      </c>
      <c r="B809" s="6">
        <v>1</v>
      </c>
      <c r="C809" s="6">
        <v>231.45468783458901</v>
      </c>
      <c r="D809" s="6">
        <f t="shared" si="15"/>
        <v>504.60468783458896</v>
      </c>
      <c r="J809" s="6"/>
      <c r="M809" s="5"/>
    </row>
    <row r="810" spans="1:13" x14ac:dyDescent="0.25">
      <c r="A810" s="6">
        <v>64.892608910560298</v>
      </c>
      <c r="B810" s="6">
        <v>1</v>
      </c>
      <c r="C810" s="6">
        <v>231.61519006297999</v>
      </c>
      <c r="D810" s="6">
        <f t="shared" si="15"/>
        <v>504.76519006297997</v>
      </c>
      <c r="J810" s="6"/>
      <c r="M810" s="5"/>
    </row>
    <row r="811" spans="1:13" x14ac:dyDescent="0.25">
      <c r="A811" s="6">
        <v>64.972921545350601</v>
      </c>
      <c r="B811" s="6">
        <v>1</v>
      </c>
      <c r="C811" s="6">
        <v>231.77572479334501</v>
      </c>
      <c r="D811" s="6">
        <f t="shared" si="15"/>
        <v>504.92572479334501</v>
      </c>
      <c r="J811" s="6"/>
      <c r="M811" s="5"/>
    </row>
    <row r="812" spans="1:13" x14ac:dyDescent="0.25">
      <c r="A812" s="6">
        <v>65.053234180140905</v>
      </c>
      <c r="B812" s="6">
        <v>1</v>
      </c>
      <c r="C812" s="6">
        <v>231.93617177727501</v>
      </c>
      <c r="D812" s="6">
        <f t="shared" si="15"/>
        <v>505.08617177727501</v>
      </c>
      <c r="J812" s="6"/>
      <c r="M812" s="5"/>
    </row>
    <row r="813" spans="1:13" x14ac:dyDescent="0.25">
      <c r="A813" s="6">
        <v>65.133546814931208</v>
      </c>
      <c r="B813" s="6">
        <v>1</v>
      </c>
      <c r="C813" s="6">
        <v>232.09661543443599</v>
      </c>
      <c r="D813" s="6">
        <f t="shared" si="15"/>
        <v>505.24661543443597</v>
      </c>
      <c r="J813" s="6"/>
      <c r="M813" s="5"/>
    </row>
    <row r="814" spans="1:13" x14ac:dyDescent="0.25">
      <c r="A814" s="6">
        <v>65.213859449721596</v>
      </c>
      <c r="B814" s="6">
        <v>1</v>
      </c>
      <c r="C814" s="6">
        <v>232.257031837304</v>
      </c>
      <c r="D814" s="6">
        <f t="shared" si="15"/>
        <v>505.40703183730398</v>
      </c>
      <c r="J814" s="6"/>
      <c r="M814" s="5"/>
    </row>
    <row r="815" spans="1:13" x14ac:dyDescent="0.25">
      <c r="A815" s="6">
        <v>65.294172084511899</v>
      </c>
      <c r="B815" s="6">
        <v>1</v>
      </c>
      <c r="C815" s="6">
        <v>232.41745925814899</v>
      </c>
      <c r="D815" s="6">
        <f t="shared" si="15"/>
        <v>505.56745925814897</v>
      </c>
      <c r="J815" s="6"/>
      <c r="M815" s="5"/>
    </row>
    <row r="816" spans="1:13" x14ac:dyDescent="0.25">
      <c r="A816" s="6">
        <v>65.374484719302203</v>
      </c>
      <c r="B816" s="6">
        <v>1</v>
      </c>
      <c r="C816" s="6">
        <v>232.57789478760799</v>
      </c>
      <c r="D816" s="6">
        <f t="shared" si="15"/>
        <v>505.72789478760797</v>
      </c>
      <c r="J816" s="6"/>
      <c r="M816" s="5"/>
    </row>
    <row r="817" spans="1:13" x14ac:dyDescent="0.25">
      <c r="A817" s="6">
        <v>65.454797354092506</v>
      </c>
      <c r="B817" s="6">
        <v>1</v>
      </c>
      <c r="C817" s="6">
        <v>232.738348196457</v>
      </c>
      <c r="D817" s="6">
        <f t="shared" si="15"/>
        <v>505.88834819645695</v>
      </c>
      <c r="J817" s="6"/>
      <c r="M817" s="5"/>
    </row>
    <row r="818" spans="1:13" x14ac:dyDescent="0.25">
      <c r="A818" s="6">
        <v>65.535109988882795</v>
      </c>
      <c r="B818" s="6">
        <v>1</v>
      </c>
      <c r="C818" s="6">
        <v>232.89883821702901</v>
      </c>
      <c r="D818" s="6">
        <f t="shared" si="15"/>
        <v>506.04883821702902</v>
      </c>
      <c r="J818" s="6"/>
      <c r="M818" s="5"/>
    </row>
    <row r="819" spans="1:13" x14ac:dyDescent="0.25">
      <c r="A819" s="6">
        <v>65.615422623673098</v>
      </c>
      <c r="B819" s="6">
        <v>1</v>
      </c>
      <c r="C819" s="6">
        <v>233.05929771062401</v>
      </c>
      <c r="D819" s="6">
        <f t="shared" si="15"/>
        <v>506.20929771062401</v>
      </c>
      <c r="J819" s="6"/>
      <c r="M819" s="5"/>
    </row>
    <row r="820" spans="1:13" x14ac:dyDescent="0.25">
      <c r="A820" s="6">
        <v>65.695735258463401</v>
      </c>
      <c r="B820" s="6">
        <v>1</v>
      </c>
      <c r="C820" s="6">
        <v>233.219733374675</v>
      </c>
      <c r="D820" s="6">
        <f t="shared" si="15"/>
        <v>506.36973337467498</v>
      </c>
      <c r="J820" s="6"/>
      <c r="M820" s="5"/>
    </row>
    <row r="821" spans="1:13" x14ac:dyDescent="0.25">
      <c r="A821" s="6">
        <v>65.776047893253704</v>
      </c>
      <c r="B821" s="6">
        <v>1</v>
      </c>
      <c r="C821" s="6">
        <v>233.38008309978801</v>
      </c>
      <c r="D821" s="6">
        <f t="shared" si="15"/>
        <v>506.53008309978799</v>
      </c>
      <c r="J821" s="6"/>
      <c r="M821" s="5"/>
    </row>
    <row r="822" spans="1:13" x14ac:dyDescent="0.25">
      <c r="A822" s="6">
        <v>65.856360528044007</v>
      </c>
      <c r="B822" s="6">
        <v>1</v>
      </c>
      <c r="C822" s="6">
        <v>233.54032606658799</v>
      </c>
      <c r="D822" s="6">
        <f t="shared" si="15"/>
        <v>506.690326066588</v>
      </c>
      <c r="J822" s="6"/>
      <c r="M822" s="5"/>
    </row>
    <row r="823" spans="1:13" x14ac:dyDescent="0.25">
      <c r="A823" s="6">
        <v>65.936673162834296</v>
      </c>
      <c r="B823" s="6">
        <v>1</v>
      </c>
      <c r="C823" s="6">
        <v>233.700423495498</v>
      </c>
      <c r="D823" s="6">
        <f t="shared" si="15"/>
        <v>506.85042349549798</v>
      </c>
      <c r="J823" s="6"/>
      <c r="M823" s="5"/>
    </row>
    <row r="824" spans="1:13" x14ac:dyDescent="0.25">
      <c r="A824" s="6">
        <v>66.016985797624599</v>
      </c>
      <c r="B824" s="6">
        <v>1</v>
      </c>
      <c r="C824" s="6">
        <v>233.86060006288301</v>
      </c>
      <c r="D824" s="6">
        <f t="shared" si="15"/>
        <v>507.01060006288299</v>
      </c>
      <c r="J824" s="6"/>
      <c r="M824" s="5"/>
    </row>
    <row r="825" spans="1:13" x14ac:dyDescent="0.25">
      <c r="A825" s="6">
        <v>66.097298432414902</v>
      </c>
      <c r="B825" s="6">
        <v>1</v>
      </c>
      <c r="C825" s="6">
        <v>234.020686789949</v>
      </c>
      <c r="D825" s="6">
        <f t="shared" si="15"/>
        <v>507.17068678994895</v>
      </c>
      <c r="J825" s="6"/>
      <c r="M825" s="5"/>
    </row>
    <row r="826" spans="1:13" x14ac:dyDescent="0.25">
      <c r="A826" s="6">
        <v>66.177611067205206</v>
      </c>
      <c r="B826" s="6">
        <v>1</v>
      </c>
      <c r="C826" s="6">
        <v>234.18081912464001</v>
      </c>
      <c r="D826" s="6">
        <f t="shared" si="15"/>
        <v>507.33081912464002</v>
      </c>
      <c r="J826" s="6"/>
      <c r="M826" s="5"/>
    </row>
    <row r="827" spans="1:13" x14ac:dyDescent="0.25">
      <c r="A827" s="6">
        <v>66.257923701995495</v>
      </c>
      <c r="B827" s="6">
        <v>1</v>
      </c>
      <c r="C827" s="6">
        <v>234.341020318956</v>
      </c>
      <c r="D827" s="6">
        <f t="shared" si="15"/>
        <v>507.49102031895598</v>
      </c>
      <c r="J827" s="6"/>
      <c r="M827" s="5"/>
    </row>
    <row r="828" spans="1:13" x14ac:dyDescent="0.25">
      <c r="A828" s="6">
        <v>66.338236336785798</v>
      </c>
      <c r="B828" s="6">
        <v>1</v>
      </c>
      <c r="C828" s="6">
        <v>234.50104741817</v>
      </c>
      <c r="D828" s="6">
        <f t="shared" si="15"/>
        <v>507.65104741816998</v>
      </c>
      <c r="J828" s="6"/>
      <c r="M828" s="5"/>
    </row>
    <row r="829" spans="1:13" x14ac:dyDescent="0.25">
      <c r="A829" s="6">
        <v>66.418548971576101</v>
      </c>
      <c r="B829" s="6">
        <v>1</v>
      </c>
      <c r="C829" s="6">
        <v>234.66110980818399</v>
      </c>
      <c r="D829" s="6">
        <f t="shared" si="15"/>
        <v>507.81110980818397</v>
      </c>
      <c r="J829" s="6"/>
      <c r="M829" s="5"/>
    </row>
    <row r="830" spans="1:13" x14ac:dyDescent="0.25">
      <c r="A830" s="6">
        <v>66.498861606366404</v>
      </c>
      <c r="B830" s="6">
        <v>1</v>
      </c>
      <c r="C830" s="6">
        <v>234.82118174581399</v>
      </c>
      <c r="D830" s="6">
        <f t="shared" si="15"/>
        <v>507.97118174581396</v>
      </c>
      <c r="J830" s="6"/>
      <c r="M830" s="5"/>
    </row>
    <row r="831" spans="1:13" x14ac:dyDescent="0.25">
      <c r="A831" s="6">
        <v>66.579174241156707</v>
      </c>
      <c r="B831" s="6">
        <v>1</v>
      </c>
      <c r="C831" s="6">
        <v>234.98126218041199</v>
      </c>
      <c r="D831" s="6">
        <f t="shared" si="15"/>
        <v>508.13126218041197</v>
      </c>
      <c r="J831" s="6"/>
      <c r="M831" s="5"/>
    </row>
    <row r="832" spans="1:13" x14ac:dyDescent="0.25">
      <c r="A832" s="6">
        <v>66.659486875946996</v>
      </c>
      <c r="B832" s="6">
        <v>1</v>
      </c>
      <c r="C832" s="6">
        <v>235.14150194934999</v>
      </c>
      <c r="D832" s="6">
        <f t="shared" si="15"/>
        <v>508.29150194934994</v>
      </c>
      <c r="J832" s="6"/>
      <c r="M832" s="5"/>
    </row>
    <row r="833" spans="1:13" x14ac:dyDescent="0.25">
      <c r="A833" s="6">
        <v>66.739799510737299</v>
      </c>
      <c r="B833" s="6">
        <v>1</v>
      </c>
      <c r="C833" s="6">
        <v>235.30188205848</v>
      </c>
      <c r="D833" s="6">
        <f t="shared" si="15"/>
        <v>508.45188205848001</v>
      </c>
      <c r="J833" s="6"/>
      <c r="M833" s="5"/>
    </row>
    <row r="834" spans="1:13" x14ac:dyDescent="0.25">
      <c r="A834" s="6">
        <v>66.820112145527602</v>
      </c>
      <c r="B834" s="6">
        <v>1</v>
      </c>
      <c r="C834" s="6">
        <v>235.46225083990501</v>
      </c>
      <c r="D834" s="6">
        <f t="shared" si="15"/>
        <v>508.61225083990496</v>
      </c>
      <c r="J834" s="6"/>
      <c r="M834" s="5"/>
    </row>
    <row r="835" spans="1:13" x14ac:dyDescent="0.25">
      <c r="A835" s="6">
        <v>66.900424780317906</v>
      </c>
      <c r="B835" s="6">
        <v>1</v>
      </c>
      <c r="C835" s="6">
        <v>235.62265347119501</v>
      </c>
      <c r="D835" s="6">
        <f t="shared" ref="D835:D898" si="16">C835+273.15</f>
        <v>508.77265347119499</v>
      </c>
      <c r="J835" s="6"/>
      <c r="M835" s="5"/>
    </row>
    <row r="836" spans="1:13" x14ac:dyDescent="0.25">
      <c r="A836" s="6">
        <v>66.980737415108194</v>
      </c>
      <c r="B836" s="6">
        <v>1</v>
      </c>
      <c r="C836" s="6">
        <v>235.78305289133701</v>
      </c>
      <c r="D836" s="6">
        <f t="shared" si="16"/>
        <v>508.93305289133696</v>
      </c>
      <c r="J836" s="6"/>
      <c r="M836" s="5"/>
    </row>
    <row r="837" spans="1:13" x14ac:dyDescent="0.25">
      <c r="A837" s="6">
        <v>67.061050049898498</v>
      </c>
      <c r="B837" s="6">
        <v>1</v>
      </c>
      <c r="C837" s="6">
        <v>235.94344222630599</v>
      </c>
      <c r="D837" s="6">
        <f t="shared" si="16"/>
        <v>509.09344222630597</v>
      </c>
      <c r="J837" s="6"/>
      <c r="M837" s="5"/>
    </row>
    <row r="838" spans="1:13" x14ac:dyDescent="0.25">
      <c r="A838" s="6">
        <v>67.141362684688801</v>
      </c>
      <c r="B838" s="6">
        <v>1</v>
      </c>
      <c r="C838" s="6">
        <v>236.103898839354</v>
      </c>
      <c r="D838" s="6">
        <f t="shared" si="16"/>
        <v>509.25389883935395</v>
      </c>
      <c r="J838" s="6"/>
      <c r="M838" s="5"/>
    </row>
    <row r="839" spans="1:13" x14ac:dyDescent="0.25">
      <c r="A839" s="6">
        <v>67.221675319479104</v>
      </c>
      <c r="B839" s="6">
        <v>1</v>
      </c>
      <c r="C839" s="6">
        <v>236.264416298919</v>
      </c>
      <c r="D839" s="6">
        <f t="shared" si="16"/>
        <v>509.41441629891898</v>
      </c>
      <c r="J839" s="6"/>
      <c r="M839" s="5"/>
    </row>
    <row r="840" spans="1:13" x14ac:dyDescent="0.25">
      <c r="A840" s="6">
        <v>67.301987954269407</v>
      </c>
      <c r="B840" s="6">
        <v>1</v>
      </c>
      <c r="C840" s="6">
        <v>236.42499711793499</v>
      </c>
      <c r="D840" s="6">
        <f t="shared" si="16"/>
        <v>509.57499711793497</v>
      </c>
      <c r="J840" s="6"/>
      <c r="M840" s="5"/>
    </row>
    <row r="841" spans="1:13" x14ac:dyDescent="0.25">
      <c r="A841" s="6">
        <v>67.382300589059696</v>
      </c>
      <c r="B841" s="6">
        <v>1</v>
      </c>
      <c r="C841" s="6">
        <v>236.58566426505899</v>
      </c>
      <c r="D841" s="6">
        <f t="shared" si="16"/>
        <v>509.73566426505897</v>
      </c>
      <c r="J841" s="6"/>
      <c r="M841" s="5"/>
    </row>
    <row r="842" spans="1:13" x14ac:dyDescent="0.25">
      <c r="A842" s="6">
        <v>67.462613223849999</v>
      </c>
      <c r="B842" s="6">
        <v>1</v>
      </c>
      <c r="C842" s="6">
        <v>236.74628628415101</v>
      </c>
      <c r="D842" s="6">
        <f t="shared" si="16"/>
        <v>509.89628628415096</v>
      </c>
      <c r="J842" s="6"/>
      <c r="M842" s="5"/>
    </row>
    <row r="843" spans="1:13" x14ac:dyDescent="0.25">
      <c r="A843" s="6">
        <v>67.542925858640302</v>
      </c>
      <c r="B843" s="6">
        <v>1</v>
      </c>
      <c r="C843" s="6">
        <v>236.90693404083601</v>
      </c>
      <c r="D843" s="6">
        <f t="shared" si="16"/>
        <v>510.05693404083598</v>
      </c>
      <c r="J843" s="6"/>
      <c r="M843" s="5"/>
    </row>
    <row r="844" spans="1:13" x14ac:dyDescent="0.25">
      <c r="A844" s="6">
        <v>67.623238493430605</v>
      </c>
      <c r="B844" s="6">
        <v>1</v>
      </c>
      <c r="C844" s="6">
        <v>237.06756395460599</v>
      </c>
      <c r="D844" s="6">
        <f t="shared" si="16"/>
        <v>510.21756395460596</v>
      </c>
      <c r="J844" s="6"/>
      <c r="M844" s="5"/>
    </row>
    <row r="845" spans="1:13" x14ac:dyDescent="0.25">
      <c r="A845" s="6">
        <v>67.703551128221008</v>
      </c>
      <c r="B845" s="6">
        <v>1</v>
      </c>
      <c r="C845" s="6">
        <v>237.228133032579</v>
      </c>
      <c r="D845" s="6">
        <f t="shared" si="16"/>
        <v>510.37813303257894</v>
      </c>
      <c r="J845" s="6"/>
      <c r="M845" s="5"/>
    </row>
    <row r="846" spans="1:13" x14ac:dyDescent="0.25">
      <c r="A846" s="6">
        <v>67.783863763011297</v>
      </c>
      <c r="B846" s="6">
        <v>1</v>
      </c>
      <c r="C846" s="6">
        <v>237.38863067729201</v>
      </c>
      <c r="D846" s="6">
        <f t="shared" si="16"/>
        <v>510.53863067729196</v>
      </c>
      <c r="J846" s="6"/>
      <c r="M846" s="5"/>
    </row>
    <row r="847" spans="1:13" x14ac:dyDescent="0.25">
      <c r="A847" s="6">
        <v>67.8641763978016</v>
      </c>
      <c r="B847" s="6">
        <v>1</v>
      </c>
      <c r="C847" s="6">
        <v>237.54912800305601</v>
      </c>
      <c r="D847" s="6">
        <f t="shared" si="16"/>
        <v>510.69912800305599</v>
      </c>
      <c r="J847" s="6"/>
      <c r="M847" s="5"/>
    </row>
    <row r="848" spans="1:13" x14ac:dyDescent="0.25">
      <c r="A848" s="6">
        <v>67.944489032591903</v>
      </c>
      <c r="B848" s="6">
        <v>1</v>
      </c>
      <c r="C848" s="6">
        <v>237.709533219831</v>
      </c>
      <c r="D848" s="6">
        <f t="shared" si="16"/>
        <v>510.85953321983095</v>
      </c>
      <c r="J848" s="6"/>
      <c r="M848" s="5"/>
    </row>
    <row r="849" spans="1:13" x14ac:dyDescent="0.25">
      <c r="A849" s="6">
        <v>68.024801667382206</v>
      </c>
      <c r="B849" s="6">
        <v>1</v>
      </c>
      <c r="C849" s="6">
        <v>237.869996285437</v>
      </c>
      <c r="D849" s="6">
        <f t="shared" si="16"/>
        <v>511.01999628543695</v>
      </c>
      <c r="J849" s="6"/>
      <c r="M849" s="5"/>
    </row>
    <row r="850" spans="1:13" x14ac:dyDescent="0.25">
      <c r="A850" s="6">
        <v>68.105114302172495</v>
      </c>
      <c r="B850" s="6">
        <v>1</v>
      </c>
      <c r="C850" s="6">
        <v>238.03047388343799</v>
      </c>
      <c r="D850" s="6">
        <f t="shared" si="16"/>
        <v>511.18047388343797</v>
      </c>
      <c r="J850" s="6"/>
      <c r="M850" s="5"/>
    </row>
    <row r="851" spans="1:13" x14ac:dyDescent="0.25">
      <c r="A851" s="6">
        <v>68.185426936962799</v>
      </c>
      <c r="B851" s="6">
        <v>1</v>
      </c>
      <c r="C851" s="6">
        <v>238.190999196723</v>
      </c>
      <c r="D851" s="6">
        <f t="shared" si="16"/>
        <v>511.34099919672298</v>
      </c>
      <c r="J851" s="6"/>
      <c r="M851" s="5"/>
    </row>
    <row r="852" spans="1:13" x14ac:dyDescent="0.25">
      <c r="A852" s="6">
        <v>68.265739571753102</v>
      </c>
      <c r="B852" s="6">
        <v>1</v>
      </c>
      <c r="C852" s="6">
        <v>238.351556941627</v>
      </c>
      <c r="D852" s="6">
        <f t="shared" si="16"/>
        <v>511.50155694162697</v>
      </c>
      <c r="J852" s="6"/>
      <c r="M852" s="5"/>
    </row>
    <row r="853" spans="1:13" x14ac:dyDescent="0.25">
      <c r="A853" s="6">
        <v>68.346052206543405</v>
      </c>
      <c r="B853" s="6">
        <v>1</v>
      </c>
      <c r="C853" s="6">
        <v>238.51212920416901</v>
      </c>
      <c r="D853" s="6">
        <f t="shared" si="16"/>
        <v>511.66212920416899</v>
      </c>
      <c r="J853" s="6"/>
      <c r="M853" s="5"/>
    </row>
    <row r="854" spans="1:13" x14ac:dyDescent="0.25">
      <c r="A854" s="6">
        <v>68.426364841333708</v>
      </c>
      <c r="B854" s="6">
        <v>1</v>
      </c>
      <c r="C854" s="6">
        <v>238.67272254211801</v>
      </c>
      <c r="D854" s="6">
        <f t="shared" si="16"/>
        <v>511.82272254211796</v>
      </c>
      <c r="J854" s="6"/>
      <c r="M854" s="5"/>
    </row>
    <row r="855" spans="1:13" x14ac:dyDescent="0.25">
      <c r="A855" s="6">
        <v>68.506677476123997</v>
      </c>
      <c r="B855" s="6">
        <v>1</v>
      </c>
      <c r="C855" s="6">
        <v>238.83335251172701</v>
      </c>
      <c r="D855" s="6">
        <f t="shared" si="16"/>
        <v>511.98335251172699</v>
      </c>
      <c r="J855" s="6"/>
      <c r="M855" s="5"/>
    </row>
    <row r="856" spans="1:13" x14ac:dyDescent="0.25">
      <c r="A856" s="6">
        <v>68.5869901109143</v>
      </c>
      <c r="B856" s="6">
        <v>1</v>
      </c>
      <c r="C856" s="6">
        <v>238.99398406108401</v>
      </c>
      <c r="D856" s="6">
        <f t="shared" si="16"/>
        <v>512.14398406108398</v>
      </c>
      <c r="J856" s="6"/>
      <c r="M856" s="5"/>
    </row>
    <row r="857" spans="1:13" x14ac:dyDescent="0.25">
      <c r="A857" s="6">
        <v>68.667302745704603</v>
      </c>
      <c r="B857" s="6">
        <v>1</v>
      </c>
      <c r="C857" s="6">
        <v>239.15465966607701</v>
      </c>
      <c r="D857" s="6">
        <f t="shared" si="16"/>
        <v>512.30465966607699</v>
      </c>
      <c r="J857" s="6"/>
      <c r="M857" s="5"/>
    </row>
    <row r="858" spans="1:13" x14ac:dyDescent="0.25">
      <c r="A858" s="6">
        <v>68.747615380494906</v>
      </c>
      <c r="B858" s="6">
        <v>1</v>
      </c>
      <c r="C858" s="6">
        <v>239.31536685779</v>
      </c>
      <c r="D858" s="6">
        <f t="shared" si="16"/>
        <v>512.46536685778995</v>
      </c>
      <c r="J858" s="6"/>
      <c r="M858" s="5"/>
    </row>
    <row r="859" spans="1:13" x14ac:dyDescent="0.25">
      <c r="A859" s="6">
        <v>68.827928015285195</v>
      </c>
      <c r="B859" s="6">
        <v>1</v>
      </c>
      <c r="C859" s="6">
        <v>239.47610435076399</v>
      </c>
      <c r="D859" s="6">
        <f t="shared" si="16"/>
        <v>512.62610435076397</v>
      </c>
      <c r="J859" s="6"/>
      <c r="M859" s="5"/>
    </row>
    <row r="860" spans="1:13" x14ac:dyDescent="0.25">
      <c r="A860" s="6">
        <v>68.908240650075498</v>
      </c>
      <c r="B860" s="6">
        <v>1</v>
      </c>
      <c r="C860" s="6">
        <v>239.636825778754</v>
      </c>
      <c r="D860" s="6">
        <f t="shared" si="16"/>
        <v>512.78682577875395</v>
      </c>
      <c r="J860" s="6"/>
      <c r="M860" s="5"/>
    </row>
    <row r="861" spans="1:13" x14ac:dyDescent="0.25">
      <c r="A861" s="6">
        <v>68.988553284865802</v>
      </c>
      <c r="B861" s="6">
        <v>1</v>
      </c>
      <c r="C861" s="6">
        <v>239.797523662549</v>
      </c>
      <c r="D861" s="6">
        <f t="shared" si="16"/>
        <v>512.94752366254897</v>
      </c>
      <c r="J861" s="6"/>
      <c r="M861" s="5"/>
    </row>
    <row r="862" spans="1:13" x14ac:dyDescent="0.25">
      <c r="A862" s="6">
        <v>69.068865919656105</v>
      </c>
      <c r="B862" s="6">
        <v>1</v>
      </c>
      <c r="C862" s="6">
        <v>239.95821592135701</v>
      </c>
      <c r="D862" s="6">
        <f t="shared" si="16"/>
        <v>513.10821592135699</v>
      </c>
      <c r="J862" s="6"/>
      <c r="M862" s="5"/>
    </row>
    <row r="863" spans="1:13" x14ac:dyDescent="0.25">
      <c r="A863" s="6">
        <v>69.149178554446408</v>
      </c>
      <c r="B863" s="6">
        <v>1</v>
      </c>
      <c r="C863" s="6">
        <v>240.11884922220401</v>
      </c>
      <c r="D863" s="6">
        <f t="shared" si="16"/>
        <v>513.26884922220393</v>
      </c>
      <c r="J863" s="6"/>
      <c r="M863" s="5"/>
    </row>
    <row r="864" spans="1:13" x14ac:dyDescent="0.25">
      <c r="A864" s="6">
        <v>69.229491189236697</v>
      </c>
      <c r="B864" s="6">
        <v>1</v>
      </c>
      <c r="C864" s="6">
        <v>240.279480997837</v>
      </c>
      <c r="D864" s="6">
        <f t="shared" si="16"/>
        <v>513.429480997837</v>
      </c>
      <c r="J864" s="6"/>
      <c r="M864" s="5"/>
    </row>
    <row r="865" spans="1:13" x14ac:dyDescent="0.25">
      <c r="A865" s="6">
        <v>69.309803824027</v>
      </c>
      <c r="B865" s="6">
        <v>1</v>
      </c>
      <c r="C865" s="6">
        <v>240.44005594641001</v>
      </c>
      <c r="D865" s="6">
        <f t="shared" si="16"/>
        <v>513.59005594640996</v>
      </c>
      <c r="J865" s="6"/>
      <c r="M865" s="5"/>
    </row>
    <row r="866" spans="1:13" x14ac:dyDescent="0.25">
      <c r="A866" s="6">
        <v>69.390116458817303</v>
      </c>
      <c r="B866" s="6">
        <v>1</v>
      </c>
      <c r="C866" s="6">
        <v>240.60069626489701</v>
      </c>
      <c r="D866" s="6">
        <f t="shared" si="16"/>
        <v>513.75069626489699</v>
      </c>
      <c r="J866" s="6"/>
      <c r="M866" s="5"/>
    </row>
    <row r="867" spans="1:13" x14ac:dyDescent="0.25">
      <c r="A867" s="6">
        <v>69.470429093607606</v>
      </c>
      <c r="B867" s="6">
        <v>1</v>
      </c>
      <c r="C867" s="6">
        <v>240.76122137074901</v>
      </c>
      <c r="D867" s="6">
        <f t="shared" si="16"/>
        <v>513.91122137074899</v>
      </c>
      <c r="J867" s="6"/>
      <c r="M867" s="5"/>
    </row>
    <row r="868" spans="1:13" x14ac:dyDescent="0.25">
      <c r="A868" s="6">
        <v>69.550741728397895</v>
      </c>
      <c r="B868" s="6">
        <v>1</v>
      </c>
      <c r="C868" s="6">
        <v>240.92171654287799</v>
      </c>
      <c r="D868" s="6">
        <f t="shared" si="16"/>
        <v>514.07171654287799</v>
      </c>
      <c r="J868" s="6"/>
      <c r="M868" s="5"/>
    </row>
    <row r="869" spans="1:13" x14ac:dyDescent="0.25">
      <c r="A869" s="6">
        <v>69.631054363188198</v>
      </c>
      <c r="B869" s="6">
        <v>1</v>
      </c>
      <c r="C869" s="6">
        <v>241.08217679120699</v>
      </c>
      <c r="D869" s="6">
        <f t="shared" si="16"/>
        <v>514.23217679120694</v>
      </c>
      <c r="J869" s="6"/>
      <c r="M869" s="5"/>
    </row>
    <row r="870" spans="1:13" x14ac:dyDescent="0.25">
      <c r="A870" s="6">
        <v>69.711366997978502</v>
      </c>
      <c r="B870" s="6">
        <v>1</v>
      </c>
      <c r="C870" s="6">
        <v>241.242579356345</v>
      </c>
      <c r="D870" s="6">
        <f t="shared" si="16"/>
        <v>514.39257935634498</v>
      </c>
      <c r="J870" s="6"/>
      <c r="M870" s="5"/>
    </row>
    <row r="871" spans="1:13" x14ac:dyDescent="0.25">
      <c r="A871" s="6">
        <v>69.791679632768805</v>
      </c>
      <c r="B871" s="6">
        <v>1</v>
      </c>
      <c r="C871" s="6">
        <v>241.402961381757</v>
      </c>
      <c r="D871" s="6">
        <f t="shared" si="16"/>
        <v>514.55296138175697</v>
      </c>
      <c r="J871" s="6"/>
      <c r="M871" s="5"/>
    </row>
    <row r="872" spans="1:13" x14ac:dyDescent="0.25">
      <c r="A872" s="6">
        <v>69.871992267559108</v>
      </c>
      <c r="B872" s="6">
        <v>1</v>
      </c>
      <c r="C872" s="6">
        <v>241.56339407483301</v>
      </c>
      <c r="D872" s="6">
        <f t="shared" si="16"/>
        <v>514.71339407483299</v>
      </c>
      <c r="J872" s="6"/>
      <c r="M872" s="5"/>
    </row>
    <row r="873" spans="1:13" x14ac:dyDescent="0.25">
      <c r="A873" s="6">
        <v>69.952304902349397</v>
      </c>
      <c r="B873" s="6">
        <v>1</v>
      </c>
      <c r="C873" s="6">
        <v>241.723839451944</v>
      </c>
      <c r="D873" s="6">
        <f t="shared" si="16"/>
        <v>514.87383945194392</v>
      </c>
      <c r="J873" s="6"/>
      <c r="M873" s="5"/>
    </row>
    <row r="874" spans="1:13" x14ac:dyDescent="0.25">
      <c r="A874" s="6">
        <v>70.0326175371397</v>
      </c>
      <c r="B874" s="6">
        <v>1</v>
      </c>
      <c r="C874" s="6">
        <v>241.884365193218</v>
      </c>
      <c r="D874" s="6">
        <f t="shared" si="16"/>
        <v>515.03436519321804</v>
      </c>
      <c r="J874" s="6"/>
      <c r="M874" s="5"/>
    </row>
    <row r="875" spans="1:13" x14ac:dyDescent="0.25">
      <c r="A875" s="6">
        <v>70.112930171930003</v>
      </c>
      <c r="B875" s="6">
        <v>1</v>
      </c>
      <c r="C875" s="6">
        <v>242.044999308082</v>
      </c>
      <c r="D875" s="6">
        <f t="shared" si="16"/>
        <v>515.19499930808195</v>
      </c>
      <c r="J875" s="6"/>
      <c r="M875" s="5"/>
    </row>
    <row r="876" spans="1:13" x14ac:dyDescent="0.25">
      <c r="A876" s="6">
        <v>70.193242806720306</v>
      </c>
      <c r="B876" s="6">
        <v>1</v>
      </c>
      <c r="C876" s="6">
        <v>242.20562315662599</v>
      </c>
      <c r="D876" s="6">
        <f t="shared" si="16"/>
        <v>515.35562315662594</v>
      </c>
      <c r="J876" s="6"/>
      <c r="M876" s="5"/>
    </row>
    <row r="877" spans="1:13" x14ac:dyDescent="0.25">
      <c r="A877" s="6">
        <v>70.273555441510695</v>
      </c>
      <c r="B877" s="6">
        <v>1</v>
      </c>
      <c r="C877" s="6">
        <v>242.366275260213</v>
      </c>
      <c r="D877" s="6">
        <f t="shared" si="16"/>
        <v>515.51627526021298</v>
      </c>
      <c r="J877" s="6"/>
      <c r="M877" s="5"/>
    </row>
    <row r="878" spans="1:13" x14ac:dyDescent="0.25">
      <c r="A878" s="6">
        <v>70.353868076300998</v>
      </c>
      <c r="B878" s="6">
        <v>1</v>
      </c>
      <c r="C878" s="6">
        <v>242.52691980462899</v>
      </c>
      <c r="D878" s="6">
        <f t="shared" si="16"/>
        <v>515.67691980462894</v>
      </c>
      <c r="J878" s="6"/>
      <c r="M878" s="5"/>
    </row>
    <row r="879" spans="1:13" x14ac:dyDescent="0.25">
      <c r="A879" s="6">
        <v>70.434180711091301</v>
      </c>
      <c r="B879" s="6">
        <v>1</v>
      </c>
      <c r="C879" s="6">
        <v>242.687583716756</v>
      </c>
      <c r="D879" s="6">
        <f t="shared" si="16"/>
        <v>515.83758371675594</v>
      </c>
      <c r="J879" s="6"/>
      <c r="M879" s="5"/>
    </row>
    <row r="880" spans="1:13" x14ac:dyDescent="0.25">
      <c r="A880" s="6">
        <v>70.514493345881604</v>
      </c>
      <c r="B880" s="6">
        <v>1</v>
      </c>
      <c r="C880" s="6">
        <v>242.84834202867901</v>
      </c>
      <c r="D880" s="6">
        <f t="shared" si="16"/>
        <v>515.99834202867896</v>
      </c>
      <c r="J880" s="6"/>
      <c r="M880" s="5"/>
    </row>
    <row r="881" spans="1:13" x14ac:dyDescent="0.25">
      <c r="A881" s="6">
        <v>70.594805980671907</v>
      </c>
      <c r="B881" s="6">
        <v>1</v>
      </c>
      <c r="C881" s="6">
        <v>243.009064077848</v>
      </c>
      <c r="D881" s="6">
        <f t="shared" si="16"/>
        <v>516.15906407784792</v>
      </c>
      <c r="J881" s="6"/>
      <c r="M881" s="5"/>
    </row>
    <row r="882" spans="1:13" x14ac:dyDescent="0.25">
      <c r="A882" s="6">
        <v>70.675118615462196</v>
      </c>
      <c r="B882" s="6">
        <v>1</v>
      </c>
      <c r="C882" s="6">
        <v>243.169842508334</v>
      </c>
      <c r="D882" s="6">
        <f t="shared" si="16"/>
        <v>516.31984250833398</v>
      </c>
      <c r="J882" s="6"/>
      <c r="M882" s="5"/>
    </row>
    <row r="883" spans="1:13" x14ac:dyDescent="0.25">
      <c r="A883" s="6">
        <v>70.755431250252499</v>
      </c>
      <c r="B883" s="6">
        <v>1</v>
      </c>
      <c r="C883" s="6">
        <v>243.330621989294</v>
      </c>
      <c r="D883" s="6">
        <f t="shared" si="16"/>
        <v>516.48062198929392</v>
      </c>
      <c r="J883" s="6"/>
      <c r="M883" s="5"/>
    </row>
    <row r="884" spans="1:13" x14ac:dyDescent="0.25">
      <c r="A884" s="6">
        <v>70.835743885042803</v>
      </c>
      <c r="B884" s="6">
        <v>1</v>
      </c>
      <c r="C884" s="6">
        <v>243.49151753197199</v>
      </c>
      <c r="D884" s="6">
        <f t="shared" si="16"/>
        <v>516.641517531972</v>
      </c>
      <c r="J884" s="6"/>
      <c r="M884" s="5"/>
    </row>
    <row r="885" spans="1:13" x14ac:dyDescent="0.25">
      <c r="A885" s="6">
        <v>70.916056519833106</v>
      </c>
      <c r="B885" s="6">
        <v>1</v>
      </c>
      <c r="C885" s="6">
        <v>243.652462668422</v>
      </c>
      <c r="D885" s="6">
        <f t="shared" si="16"/>
        <v>516.80246266842198</v>
      </c>
      <c r="J885" s="6"/>
      <c r="M885" s="5"/>
    </row>
    <row r="886" spans="1:13" x14ac:dyDescent="0.25">
      <c r="A886" s="6">
        <v>70.996369154623395</v>
      </c>
      <c r="B886" s="6">
        <v>1</v>
      </c>
      <c r="C886" s="6">
        <v>243.81343121997</v>
      </c>
      <c r="D886" s="6">
        <f t="shared" si="16"/>
        <v>516.96343121996995</v>
      </c>
      <c r="J886" s="6"/>
      <c r="M886" s="5"/>
    </row>
    <row r="887" spans="1:13" x14ac:dyDescent="0.25">
      <c r="A887" s="6">
        <v>71.076681789413698</v>
      </c>
      <c r="B887" s="6">
        <v>1</v>
      </c>
      <c r="C887" s="6">
        <v>243.97450088028901</v>
      </c>
      <c r="D887" s="6">
        <f t="shared" si="16"/>
        <v>517.12450088028902</v>
      </c>
      <c r="J887" s="6"/>
      <c r="M887" s="5"/>
    </row>
    <row r="888" spans="1:13" x14ac:dyDescent="0.25">
      <c r="A888" s="6">
        <v>71.156994424204001</v>
      </c>
      <c r="B888" s="6">
        <v>1</v>
      </c>
      <c r="C888" s="6">
        <v>244.13554377556801</v>
      </c>
      <c r="D888" s="6">
        <f t="shared" si="16"/>
        <v>517.28554377556793</v>
      </c>
      <c r="J888" s="6"/>
      <c r="M888" s="5"/>
    </row>
    <row r="889" spans="1:13" x14ac:dyDescent="0.25">
      <c r="A889" s="6">
        <v>71.237307058994304</v>
      </c>
      <c r="B889" s="6">
        <v>1</v>
      </c>
      <c r="C889" s="6">
        <v>244.29644612761899</v>
      </c>
      <c r="D889" s="6">
        <f t="shared" si="16"/>
        <v>517.44644612761897</v>
      </c>
      <c r="J889" s="6"/>
      <c r="M889" s="5"/>
    </row>
    <row r="890" spans="1:13" x14ac:dyDescent="0.25">
      <c r="A890" s="6">
        <v>71.317619693784607</v>
      </c>
      <c r="B890" s="6">
        <v>1</v>
      </c>
      <c r="C890" s="6">
        <v>244.45707834533101</v>
      </c>
      <c r="D890" s="6">
        <f t="shared" si="16"/>
        <v>517.60707834533105</v>
      </c>
      <c r="J890" s="6"/>
      <c r="M890" s="5"/>
    </row>
    <row r="891" spans="1:13" x14ac:dyDescent="0.25">
      <c r="A891" s="6">
        <v>71.397932328574896</v>
      </c>
      <c r="B891" s="6">
        <v>1</v>
      </c>
      <c r="C891" s="6">
        <v>244.617686894098</v>
      </c>
      <c r="D891" s="6">
        <f t="shared" si="16"/>
        <v>517.76768689409801</v>
      </c>
      <c r="J891" s="6"/>
      <c r="M891" s="5"/>
    </row>
    <row r="892" spans="1:13" x14ac:dyDescent="0.25">
      <c r="A892" s="6">
        <v>71.478244963365199</v>
      </c>
      <c r="B892" s="6">
        <v>1</v>
      </c>
      <c r="C892" s="6">
        <v>244.77809517182001</v>
      </c>
      <c r="D892" s="6">
        <f t="shared" si="16"/>
        <v>517.92809517182002</v>
      </c>
      <c r="J892" s="6"/>
      <c r="M892" s="5"/>
    </row>
    <row r="893" spans="1:13" x14ac:dyDescent="0.25">
      <c r="A893" s="6">
        <v>71.558557598155502</v>
      </c>
      <c r="B893" s="6">
        <v>1</v>
      </c>
      <c r="C893" s="6">
        <v>244.938367065818</v>
      </c>
      <c r="D893" s="6">
        <f t="shared" si="16"/>
        <v>518.08836706581792</v>
      </c>
      <c r="J893" s="6"/>
      <c r="M893" s="5"/>
    </row>
    <row r="894" spans="1:13" x14ac:dyDescent="0.25">
      <c r="A894" s="6">
        <v>71.638870232945806</v>
      </c>
      <c r="B894" s="6">
        <v>1</v>
      </c>
      <c r="C894" s="6">
        <v>245.098735153137</v>
      </c>
      <c r="D894" s="6">
        <f t="shared" si="16"/>
        <v>518.24873515313698</v>
      </c>
      <c r="J894" s="6"/>
      <c r="M894" s="5"/>
    </row>
    <row r="895" spans="1:13" x14ac:dyDescent="0.25">
      <c r="A895" s="6">
        <v>71.719182867736095</v>
      </c>
      <c r="B895" s="6">
        <v>1</v>
      </c>
      <c r="C895" s="6">
        <v>245.25912712842</v>
      </c>
      <c r="D895" s="6">
        <f t="shared" si="16"/>
        <v>518.40912712841998</v>
      </c>
      <c r="J895" s="6"/>
      <c r="M895" s="5"/>
    </row>
    <row r="896" spans="1:13" x14ac:dyDescent="0.25">
      <c r="A896" s="6">
        <v>71.799495502526398</v>
      </c>
      <c r="B896" s="6">
        <v>1</v>
      </c>
      <c r="C896" s="6">
        <v>245.419589166295</v>
      </c>
      <c r="D896" s="6">
        <f t="shared" si="16"/>
        <v>518.56958916629492</v>
      </c>
      <c r="J896" s="6"/>
      <c r="M896" s="5"/>
    </row>
    <row r="897" spans="1:13" x14ac:dyDescent="0.25">
      <c r="A897" s="6">
        <v>71.879808137316701</v>
      </c>
      <c r="B897" s="6">
        <v>1</v>
      </c>
      <c r="C897" s="6">
        <v>245.58014181365201</v>
      </c>
      <c r="D897" s="6">
        <f t="shared" si="16"/>
        <v>518.73014181365193</v>
      </c>
      <c r="J897" s="6"/>
      <c r="M897" s="5"/>
    </row>
    <row r="898" spans="1:13" x14ac:dyDescent="0.25">
      <c r="A898" s="6">
        <v>71.960120772107004</v>
      </c>
      <c r="B898" s="6">
        <v>1</v>
      </c>
      <c r="C898" s="6">
        <v>245.74073495818399</v>
      </c>
      <c r="D898" s="6">
        <f t="shared" si="16"/>
        <v>518.890734958184</v>
      </c>
      <c r="J898" s="6"/>
      <c r="M898" s="5"/>
    </row>
    <row r="899" spans="1:13" x14ac:dyDescent="0.25">
      <c r="A899" s="6">
        <v>72.040433406897307</v>
      </c>
      <c r="B899" s="6">
        <v>1</v>
      </c>
      <c r="C899" s="6">
        <v>245.901370020625</v>
      </c>
      <c r="D899" s="6">
        <f t="shared" ref="D899:D962" si="17">C899+273.15</f>
        <v>519.05137002062497</v>
      </c>
      <c r="J899" s="6"/>
      <c r="M899" s="5"/>
    </row>
    <row r="900" spans="1:13" x14ac:dyDescent="0.25">
      <c r="A900" s="6">
        <v>72.120746041687596</v>
      </c>
      <c r="B900" s="6">
        <v>1</v>
      </c>
      <c r="C900" s="6">
        <v>246.06211555606399</v>
      </c>
      <c r="D900" s="6">
        <f t="shared" si="17"/>
        <v>519.21211555606396</v>
      </c>
      <c r="J900" s="6"/>
      <c r="M900" s="5"/>
    </row>
    <row r="901" spans="1:13" x14ac:dyDescent="0.25">
      <c r="A901" s="6">
        <v>72.201058676477899</v>
      </c>
      <c r="B901" s="6">
        <v>1</v>
      </c>
      <c r="C901" s="6">
        <v>246.22283574410301</v>
      </c>
      <c r="D901" s="6">
        <f t="shared" si="17"/>
        <v>519.37283574410299</v>
      </c>
      <c r="J901" s="6"/>
      <c r="M901" s="5"/>
    </row>
    <row r="902" spans="1:13" x14ac:dyDescent="0.25">
      <c r="A902" s="6">
        <v>72.281371311268202</v>
      </c>
      <c r="B902" s="6">
        <v>1</v>
      </c>
      <c r="C902" s="6">
        <v>246.38359757995701</v>
      </c>
      <c r="D902" s="6">
        <f t="shared" si="17"/>
        <v>519.53359757995702</v>
      </c>
      <c r="J902" s="6"/>
      <c r="M902" s="5"/>
    </row>
    <row r="903" spans="1:13" x14ac:dyDescent="0.25">
      <c r="A903" s="6">
        <v>72.361683946058506</v>
      </c>
      <c r="B903" s="6">
        <v>1</v>
      </c>
      <c r="C903" s="6">
        <v>246.544392662582</v>
      </c>
      <c r="D903" s="6">
        <f t="shared" si="17"/>
        <v>519.694392662582</v>
      </c>
      <c r="J903" s="6"/>
      <c r="M903" s="5"/>
    </row>
    <row r="904" spans="1:13" x14ac:dyDescent="0.25">
      <c r="A904" s="6">
        <v>72.441996580848794</v>
      </c>
      <c r="B904" s="6">
        <v>1</v>
      </c>
      <c r="C904" s="6">
        <v>246.70512233859901</v>
      </c>
      <c r="D904" s="6">
        <f t="shared" si="17"/>
        <v>519.85512233859902</v>
      </c>
      <c r="J904" s="6"/>
      <c r="M904" s="5"/>
    </row>
    <row r="905" spans="1:13" x14ac:dyDescent="0.25">
      <c r="A905" s="6">
        <v>72.522309215639098</v>
      </c>
      <c r="B905" s="6">
        <v>1</v>
      </c>
      <c r="C905" s="6">
        <v>246.865843478724</v>
      </c>
      <c r="D905" s="6">
        <f t="shared" si="17"/>
        <v>520.01584347872404</v>
      </c>
      <c r="J905" s="6"/>
      <c r="M905" s="5"/>
    </row>
    <row r="906" spans="1:13" x14ac:dyDescent="0.25">
      <c r="A906" s="6">
        <v>72.602621850429401</v>
      </c>
      <c r="B906" s="6">
        <v>1</v>
      </c>
      <c r="C906" s="6">
        <v>247.02654904597699</v>
      </c>
      <c r="D906" s="6">
        <f t="shared" si="17"/>
        <v>520.17654904597703</v>
      </c>
      <c r="J906" s="6"/>
      <c r="M906" s="5"/>
    </row>
    <row r="907" spans="1:13" x14ac:dyDescent="0.25">
      <c r="A907" s="6">
        <v>72.682934485219704</v>
      </c>
      <c r="B907" s="6">
        <v>1</v>
      </c>
      <c r="C907" s="6">
        <v>247.18722117910201</v>
      </c>
      <c r="D907" s="6">
        <f t="shared" si="17"/>
        <v>520.33722117910202</v>
      </c>
      <c r="J907" s="6"/>
      <c r="M907" s="5"/>
    </row>
    <row r="908" spans="1:13" x14ac:dyDescent="0.25">
      <c r="A908" s="6">
        <v>72.763247120010007</v>
      </c>
      <c r="B908" s="6">
        <v>1</v>
      </c>
      <c r="C908" s="6">
        <v>247.34786557441899</v>
      </c>
      <c r="D908" s="6">
        <f t="shared" si="17"/>
        <v>520.49786557441894</v>
      </c>
      <c r="J908" s="6"/>
      <c r="M908" s="5"/>
    </row>
    <row r="909" spans="1:13" x14ac:dyDescent="0.25">
      <c r="A909" s="6">
        <v>72.843559754800395</v>
      </c>
      <c r="B909" s="6">
        <v>1</v>
      </c>
      <c r="C909" s="6">
        <v>247.50843462516301</v>
      </c>
      <c r="D909" s="6">
        <f t="shared" si="17"/>
        <v>520.65843462516295</v>
      </c>
      <c r="J909" s="6"/>
      <c r="M909" s="5"/>
    </row>
    <row r="910" spans="1:13" x14ac:dyDescent="0.25">
      <c r="A910" s="6">
        <v>72.923872389590699</v>
      </c>
      <c r="B910" s="6">
        <v>1</v>
      </c>
      <c r="C910" s="6">
        <v>247.66896033290601</v>
      </c>
      <c r="D910" s="6">
        <f t="shared" si="17"/>
        <v>520.81896033290604</v>
      </c>
      <c r="J910" s="6"/>
      <c r="M910" s="5"/>
    </row>
    <row r="911" spans="1:13" x14ac:dyDescent="0.25">
      <c r="A911" s="6">
        <v>73.004185024381002</v>
      </c>
      <c r="B911" s="6">
        <v>1</v>
      </c>
      <c r="C911" s="6">
        <v>247.829492161399</v>
      </c>
      <c r="D911" s="6">
        <f t="shared" si="17"/>
        <v>520.97949216139898</v>
      </c>
      <c r="J911" s="6"/>
      <c r="M911" s="5"/>
    </row>
    <row r="912" spans="1:13" x14ac:dyDescent="0.25">
      <c r="A912" s="6">
        <v>73.084497659171305</v>
      </c>
      <c r="B912" s="6">
        <v>1</v>
      </c>
      <c r="C912" s="6">
        <v>247.99005857462501</v>
      </c>
      <c r="D912" s="6">
        <f t="shared" si="17"/>
        <v>521.14005857462496</v>
      </c>
      <c r="J912" s="6"/>
      <c r="M912" s="5"/>
    </row>
    <row r="913" spans="1:13" x14ac:dyDescent="0.25">
      <c r="A913" s="6">
        <v>73.164810293961608</v>
      </c>
      <c r="B913" s="6">
        <v>1</v>
      </c>
      <c r="C913" s="6">
        <v>248.15064726731501</v>
      </c>
      <c r="D913" s="6">
        <f t="shared" si="17"/>
        <v>521.30064726731496</v>
      </c>
      <c r="J913" s="6"/>
      <c r="M913" s="5"/>
    </row>
    <row r="914" spans="1:13" x14ac:dyDescent="0.25">
      <c r="A914" s="6">
        <v>73.245122928751897</v>
      </c>
      <c r="B914" s="6">
        <v>1</v>
      </c>
      <c r="C914" s="6">
        <v>248.311336787019</v>
      </c>
      <c r="D914" s="6">
        <f t="shared" si="17"/>
        <v>521.46133678701904</v>
      </c>
      <c r="J914" s="6"/>
      <c r="M914" s="5"/>
    </row>
    <row r="915" spans="1:13" x14ac:dyDescent="0.25">
      <c r="A915" s="6">
        <v>73.3254355635422</v>
      </c>
      <c r="B915" s="6">
        <v>1</v>
      </c>
      <c r="C915" s="6">
        <v>248.472081758391</v>
      </c>
      <c r="D915" s="6">
        <f t="shared" si="17"/>
        <v>521.622081758391</v>
      </c>
      <c r="J915" s="6"/>
      <c r="M915" s="5"/>
    </row>
    <row r="916" spans="1:13" x14ac:dyDescent="0.25">
      <c r="A916" s="6">
        <v>73.405748198332503</v>
      </c>
      <c r="B916" s="6">
        <v>1</v>
      </c>
      <c r="C916" s="6">
        <v>248.63282749724701</v>
      </c>
      <c r="D916" s="6">
        <f t="shared" si="17"/>
        <v>521.78282749724701</v>
      </c>
      <c r="J916" s="6"/>
      <c r="M916" s="5"/>
    </row>
    <row r="917" spans="1:13" x14ac:dyDescent="0.25">
      <c r="A917" s="6">
        <v>73.486060833122806</v>
      </c>
      <c r="B917" s="6">
        <v>1</v>
      </c>
      <c r="C917" s="6">
        <v>248.79356345020099</v>
      </c>
      <c r="D917" s="6">
        <f t="shared" si="17"/>
        <v>521.94356345020094</v>
      </c>
      <c r="J917" s="6"/>
      <c r="M917" s="5"/>
    </row>
    <row r="918" spans="1:13" x14ac:dyDescent="0.25">
      <c r="A918" s="6">
        <v>73.566373467913095</v>
      </c>
      <c r="B918" s="6">
        <v>1</v>
      </c>
      <c r="C918" s="6">
        <v>248.954360142393</v>
      </c>
      <c r="D918" s="6">
        <f t="shared" si="17"/>
        <v>522.10436014239303</v>
      </c>
      <c r="J918" s="6"/>
      <c r="M918" s="5"/>
    </row>
    <row r="919" spans="1:13" x14ac:dyDescent="0.25">
      <c r="A919" s="6">
        <v>73.646686102703399</v>
      </c>
      <c r="B919" s="6">
        <v>1</v>
      </c>
      <c r="C919" s="6">
        <v>249.115121943471</v>
      </c>
      <c r="D919" s="6">
        <f t="shared" si="17"/>
        <v>522.26512194347094</v>
      </c>
      <c r="J919" s="6"/>
      <c r="M919" s="5"/>
    </row>
    <row r="920" spans="1:13" x14ac:dyDescent="0.25">
      <c r="A920" s="6">
        <v>73.726998737493702</v>
      </c>
      <c r="B920" s="6">
        <v>1</v>
      </c>
      <c r="C920" s="6">
        <v>249.27583379702901</v>
      </c>
      <c r="D920" s="6">
        <f t="shared" si="17"/>
        <v>522.42583379702899</v>
      </c>
      <c r="J920" s="6"/>
      <c r="M920" s="5"/>
    </row>
    <row r="921" spans="1:13" x14ac:dyDescent="0.25">
      <c r="A921" s="6">
        <v>73.807311372284005</v>
      </c>
      <c r="B921" s="6">
        <v>1</v>
      </c>
      <c r="C921" s="6">
        <v>249.436534068843</v>
      </c>
      <c r="D921" s="6">
        <f t="shared" si="17"/>
        <v>522.58653406884298</v>
      </c>
      <c r="J921" s="6"/>
      <c r="M921" s="5"/>
    </row>
    <row r="922" spans="1:13" x14ac:dyDescent="0.25">
      <c r="A922" s="6">
        <v>73.887624007074308</v>
      </c>
      <c r="B922" s="6">
        <v>1</v>
      </c>
      <c r="C922" s="6">
        <v>249.59715687525201</v>
      </c>
      <c r="D922" s="6">
        <f t="shared" si="17"/>
        <v>522.74715687525202</v>
      </c>
      <c r="J922" s="6"/>
      <c r="M922" s="5"/>
    </row>
    <row r="923" spans="1:13" x14ac:dyDescent="0.25">
      <c r="A923" s="6">
        <v>73.967936641864597</v>
      </c>
      <c r="B923" s="6">
        <v>1</v>
      </c>
      <c r="C923" s="6">
        <v>249.75774984980299</v>
      </c>
      <c r="D923" s="6">
        <f t="shared" si="17"/>
        <v>522.90774984980294</v>
      </c>
      <c r="J923" s="6"/>
      <c r="M923" s="5"/>
    </row>
    <row r="924" spans="1:13" x14ac:dyDescent="0.25">
      <c r="A924" s="6">
        <v>74.0482492766549</v>
      </c>
      <c r="B924" s="6">
        <v>1</v>
      </c>
      <c r="C924" s="6">
        <v>249.918302838019</v>
      </c>
      <c r="D924" s="6">
        <f t="shared" si="17"/>
        <v>523.06830283801901</v>
      </c>
      <c r="J924" s="6"/>
      <c r="M924" s="5"/>
    </row>
    <row r="925" spans="1:13" x14ac:dyDescent="0.25">
      <c r="A925" s="6">
        <v>74.128561911445203</v>
      </c>
      <c r="B925" s="6">
        <v>1</v>
      </c>
      <c r="C925" s="6">
        <v>250.078842224525</v>
      </c>
      <c r="D925" s="6">
        <f t="shared" si="17"/>
        <v>523.22884222452501</v>
      </c>
      <c r="J925" s="6"/>
      <c r="M925" s="5"/>
    </row>
    <row r="926" spans="1:13" x14ac:dyDescent="0.25">
      <c r="A926" s="6">
        <v>74.208874546235506</v>
      </c>
      <c r="B926" s="6">
        <v>1</v>
      </c>
      <c r="C926" s="6">
        <v>250.239461688185</v>
      </c>
      <c r="D926" s="6">
        <f t="shared" si="17"/>
        <v>523.38946168818495</v>
      </c>
      <c r="J926" s="6"/>
      <c r="M926" s="5"/>
    </row>
    <row r="927" spans="1:13" x14ac:dyDescent="0.25">
      <c r="A927" s="6">
        <v>74.289187181025795</v>
      </c>
      <c r="B927" s="6">
        <v>1</v>
      </c>
      <c r="C927" s="6">
        <v>250.40018060660401</v>
      </c>
      <c r="D927" s="6">
        <f t="shared" si="17"/>
        <v>523.55018060660404</v>
      </c>
      <c r="J927" s="6"/>
      <c r="M927" s="5"/>
    </row>
    <row r="928" spans="1:13" x14ac:dyDescent="0.25">
      <c r="A928" s="6">
        <v>74.369499815816098</v>
      </c>
      <c r="B928" s="6">
        <v>1</v>
      </c>
      <c r="C928" s="6">
        <v>250.56090252687099</v>
      </c>
      <c r="D928" s="6">
        <f t="shared" si="17"/>
        <v>523.710902526871</v>
      </c>
      <c r="J928" s="6"/>
      <c r="M928" s="5"/>
    </row>
    <row r="929" spans="1:13" x14ac:dyDescent="0.25">
      <c r="A929" s="6">
        <v>74.449812450606402</v>
      </c>
      <c r="B929" s="6">
        <v>1</v>
      </c>
      <c r="C929" s="6">
        <v>250.72179282812601</v>
      </c>
      <c r="D929" s="6">
        <f t="shared" si="17"/>
        <v>523.87179282812599</v>
      </c>
      <c r="J929" s="6"/>
      <c r="M929" s="5"/>
    </row>
    <row r="930" spans="1:13" x14ac:dyDescent="0.25">
      <c r="A930" s="6">
        <v>74.530125085396705</v>
      </c>
      <c r="B930" s="6">
        <v>1</v>
      </c>
      <c r="C930" s="6">
        <v>250.88271096552401</v>
      </c>
      <c r="D930" s="6">
        <f t="shared" si="17"/>
        <v>524.03271096552396</v>
      </c>
      <c r="J930" s="6"/>
      <c r="M930" s="5"/>
    </row>
    <row r="931" spans="1:13" x14ac:dyDescent="0.25">
      <c r="A931" s="6">
        <v>74.610437720187008</v>
      </c>
      <c r="B931" s="6">
        <v>1</v>
      </c>
      <c r="C931" s="6">
        <v>251.043588412247</v>
      </c>
      <c r="D931" s="6">
        <f t="shared" si="17"/>
        <v>524.19358841224698</v>
      </c>
      <c r="J931" s="6"/>
      <c r="M931" s="5"/>
    </row>
    <row r="932" spans="1:13" x14ac:dyDescent="0.25">
      <c r="A932" s="6">
        <v>74.690750354977297</v>
      </c>
      <c r="B932" s="6">
        <v>1</v>
      </c>
      <c r="C932" s="6">
        <v>251.20438629169601</v>
      </c>
      <c r="D932" s="6">
        <f t="shared" si="17"/>
        <v>524.35438629169596</v>
      </c>
      <c r="J932" s="6"/>
      <c r="M932" s="5"/>
    </row>
    <row r="933" spans="1:13" x14ac:dyDescent="0.25">
      <c r="A933" s="6">
        <v>74.7710629897676</v>
      </c>
      <c r="B933" s="6">
        <v>1</v>
      </c>
      <c r="C933" s="6">
        <v>251.365133959714</v>
      </c>
      <c r="D933" s="6">
        <f t="shared" si="17"/>
        <v>524.51513395971392</v>
      </c>
      <c r="J933" s="6"/>
      <c r="M933" s="5"/>
    </row>
    <row r="934" spans="1:13" x14ac:dyDescent="0.25">
      <c r="A934" s="6">
        <v>74.851375624557903</v>
      </c>
      <c r="B934" s="6">
        <v>1</v>
      </c>
      <c r="C934" s="6">
        <v>251.52571907296399</v>
      </c>
      <c r="D934" s="6">
        <f t="shared" si="17"/>
        <v>524.67571907296394</v>
      </c>
      <c r="J934" s="6"/>
      <c r="M934" s="5"/>
    </row>
    <row r="935" spans="1:13" x14ac:dyDescent="0.25">
      <c r="A935" s="6">
        <v>74.931688259348206</v>
      </c>
      <c r="B935" s="6">
        <v>1</v>
      </c>
      <c r="C935" s="6">
        <v>251.68628725463901</v>
      </c>
      <c r="D935" s="6">
        <f t="shared" si="17"/>
        <v>524.83628725463905</v>
      </c>
      <c r="J935" s="6"/>
      <c r="M935" s="5"/>
    </row>
    <row r="936" spans="1:13" x14ac:dyDescent="0.25">
      <c r="A936" s="6">
        <v>75.012000894138495</v>
      </c>
      <c r="B936" s="6">
        <v>1</v>
      </c>
      <c r="C936" s="6">
        <v>251.84678811836699</v>
      </c>
      <c r="D936" s="6">
        <f t="shared" si="17"/>
        <v>524.99678811836702</v>
      </c>
      <c r="J936" s="6"/>
      <c r="M936" s="5"/>
    </row>
    <row r="937" spans="1:13" x14ac:dyDescent="0.25">
      <c r="A937" s="6">
        <v>75.092313528928798</v>
      </c>
      <c r="B937" s="6">
        <v>1</v>
      </c>
      <c r="C937" s="6">
        <v>252.00729624875501</v>
      </c>
      <c r="D937" s="6">
        <f t="shared" si="17"/>
        <v>525.15729624875496</v>
      </c>
      <c r="J937" s="6"/>
      <c r="M937" s="5"/>
    </row>
    <row r="938" spans="1:13" x14ac:dyDescent="0.25">
      <c r="A938" s="6">
        <v>75.172626163719102</v>
      </c>
      <c r="B938" s="6">
        <v>1</v>
      </c>
      <c r="C938" s="6">
        <v>252.167832251253</v>
      </c>
      <c r="D938" s="6">
        <f t="shared" si="17"/>
        <v>525.31783225125298</v>
      </c>
      <c r="J938" s="6"/>
      <c r="M938" s="5"/>
    </row>
    <row r="939" spans="1:13" x14ac:dyDescent="0.25">
      <c r="A939" s="6">
        <v>75.252938798509405</v>
      </c>
      <c r="B939" s="6">
        <v>1</v>
      </c>
      <c r="C939" s="6">
        <v>252.328369176937</v>
      </c>
      <c r="D939" s="6">
        <f t="shared" si="17"/>
        <v>525.47836917693701</v>
      </c>
      <c r="J939" s="6"/>
      <c r="M939" s="5"/>
    </row>
    <row r="940" spans="1:13" x14ac:dyDescent="0.25">
      <c r="A940" s="6">
        <v>75.333251433299708</v>
      </c>
      <c r="B940" s="6">
        <v>1</v>
      </c>
      <c r="C940" s="6">
        <v>252.48899338522301</v>
      </c>
      <c r="D940" s="6">
        <f t="shared" si="17"/>
        <v>525.63899338522299</v>
      </c>
      <c r="J940" s="6"/>
      <c r="M940" s="5"/>
    </row>
    <row r="941" spans="1:13" x14ac:dyDescent="0.25">
      <c r="A941" s="6">
        <v>75.413564068090096</v>
      </c>
      <c r="B941" s="6">
        <v>1</v>
      </c>
      <c r="C941" s="6">
        <v>252.64951487045201</v>
      </c>
      <c r="D941" s="6">
        <f t="shared" si="17"/>
        <v>525.79951487045196</v>
      </c>
      <c r="J941" s="6"/>
      <c r="M941" s="5"/>
    </row>
    <row r="942" spans="1:13" x14ac:dyDescent="0.25">
      <c r="A942" s="6">
        <v>75.493876702880399</v>
      </c>
      <c r="B942" s="6">
        <v>1</v>
      </c>
      <c r="C942" s="6">
        <v>252.810073271411</v>
      </c>
      <c r="D942" s="6">
        <f t="shared" si="17"/>
        <v>525.96007327141092</v>
      </c>
      <c r="J942" s="6"/>
      <c r="M942" s="5"/>
    </row>
    <row r="943" spans="1:13" x14ac:dyDescent="0.25">
      <c r="A943" s="6">
        <v>75.574189337670703</v>
      </c>
      <c r="B943" s="6">
        <v>1</v>
      </c>
      <c r="C943" s="6">
        <v>252.97064279359799</v>
      </c>
      <c r="D943" s="6">
        <f t="shared" si="17"/>
        <v>526.12064279359799</v>
      </c>
      <c r="J943" s="6"/>
      <c r="M943" s="5"/>
    </row>
    <row r="944" spans="1:13" x14ac:dyDescent="0.25">
      <c r="A944" s="6">
        <v>75.654501972461006</v>
      </c>
      <c r="B944" s="6">
        <v>1</v>
      </c>
      <c r="C944" s="6">
        <v>253.131155625475</v>
      </c>
      <c r="D944" s="6">
        <f t="shared" si="17"/>
        <v>526.28115562547498</v>
      </c>
      <c r="J944" s="6"/>
      <c r="M944" s="5"/>
    </row>
    <row r="945" spans="1:13" x14ac:dyDescent="0.25">
      <c r="A945" s="6">
        <v>75.734814607251295</v>
      </c>
      <c r="B945" s="6">
        <v>1</v>
      </c>
      <c r="C945" s="6">
        <v>253.29177960871701</v>
      </c>
      <c r="D945" s="6">
        <f t="shared" si="17"/>
        <v>526.44177960871696</v>
      </c>
      <c r="J945" s="6"/>
      <c r="M945" s="5"/>
    </row>
    <row r="946" spans="1:13" x14ac:dyDescent="0.25">
      <c r="A946" s="6">
        <v>75.815127242041598</v>
      </c>
      <c r="B946" s="6">
        <v>1</v>
      </c>
      <c r="C946" s="6">
        <v>253.45244873215699</v>
      </c>
      <c r="D946" s="6">
        <f t="shared" si="17"/>
        <v>526.60244873215697</v>
      </c>
      <c r="J946" s="6"/>
      <c r="M946" s="5"/>
    </row>
    <row r="947" spans="1:13" x14ac:dyDescent="0.25">
      <c r="A947" s="6">
        <v>75.895439876831901</v>
      </c>
      <c r="B947" s="6">
        <v>1</v>
      </c>
      <c r="C947" s="6">
        <v>253.613239361956</v>
      </c>
      <c r="D947" s="6">
        <f t="shared" si="17"/>
        <v>526.76323936195604</v>
      </c>
      <c r="J947" s="6"/>
      <c r="M947" s="5"/>
    </row>
    <row r="948" spans="1:13" x14ac:dyDescent="0.25">
      <c r="A948" s="6">
        <v>75.975752511622204</v>
      </c>
      <c r="B948" s="6">
        <v>1</v>
      </c>
      <c r="C948" s="6">
        <v>253.77400636254899</v>
      </c>
      <c r="D948" s="6">
        <f t="shared" si="17"/>
        <v>526.92400636254899</v>
      </c>
      <c r="J948" s="6"/>
      <c r="M948" s="5"/>
    </row>
    <row r="949" spans="1:13" x14ac:dyDescent="0.25">
      <c r="A949" s="6">
        <v>76.056065146412507</v>
      </c>
      <c r="B949" s="6">
        <v>1</v>
      </c>
      <c r="C949" s="6">
        <v>253.93483241371399</v>
      </c>
      <c r="D949" s="6">
        <f t="shared" si="17"/>
        <v>527.08483241371391</v>
      </c>
      <c r="J949" s="6"/>
      <c r="M949" s="5"/>
    </row>
    <row r="950" spans="1:13" x14ac:dyDescent="0.25">
      <c r="A950" s="6">
        <v>76.136377781202796</v>
      </c>
      <c r="B950" s="6">
        <v>1</v>
      </c>
      <c r="C950" s="6">
        <v>254.09563605102301</v>
      </c>
      <c r="D950" s="6">
        <f t="shared" si="17"/>
        <v>527.24563605102298</v>
      </c>
      <c r="J950" s="6"/>
      <c r="M950" s="5"/>
    </row>
    <row r="951" spans="1:13" x14ac:dyDescent="0.25">
      <c r="A951" s="6">
        <v>76.216690415993099</v>
      </c>
      <c r="B951" s="6">
        <v>1</v>
      </c>
      <c r="C951" s="6">
        <v>254.256510129145</v>
      </c>
      <c r="D951" s="6">
        <f t="shared" si="17"/>
        <v>527.40651012914498</v>
      </c>
      <c r="J951" s="6"/>
      <c r="M951" s="5"/>
    </row>
    <row r="952" spans="1:13" x14ac:dyDescent="0.25">
      <c r="A952" s="6">
        <v>76.297003050783403</v>
      </c>
      <c r="B952" s="6">
        <v>1</v>
      </c>
      <c r="C952" s="6">
        <v>254.41737339880399</v>
      </c>
      <c r="D952" s="6">
        <f t="shared" si="17"/>
        <v>527.56737339880397</v>
      </c>
      <c r="J952" s="6"/>
      <c r="M952" s="5"/>
    </row>
    <row r="953" spans="1:13" x14ac:dyDescent="0.25">
      <c r="A953" s="6">
        <v>76.377315685573706</v>
      </c>
      <c r="B953" s="6">
        <v>1</v>
      </c>
      <c r="C953" s="6">
        <v>254.578216682045</v>
      </c>
      <c r="D953" s="6">
        <f t="shared" si="17"/>
        <v>527.72821668204494</v>
      </c>
      <c r="J953" s="6"/>
      <c r="M953" s="5"/>
    </row>
    <row r="954" spans="1:13" x14ac:dyDescent="0.25">
      <c r="A954" s="6">
        <v>76.457628320363995</v>
      </c>
      <c r="B954" s="6">
        <v>1</v>
      </c>
      <c r="C954" s="6">
        <v>254.73909092079899</v>
      </c>
      <c r="D954" s="6">
        <f t="shared" si="17"/>
        <v>527.88909092079894</v>
      </c>
      <c r="J954" s="6"/>
      <c r="M954" s="5"/>
    </row>
    <row r="955" spans="1:13" x14ac:dyDescent="0.25">
      <c r="A955" s="6">
        <v>76.537940955154298</v>
      </c>
      <c r="B955" s="6">
        <v>1</v>
      </c>
      <c r="C955" s="6">
        <v>254.89983902941</v>
      </c>
      <c r="D955" s="6">
        <f t="shared" si="17"/>
        <v>528.04983902941001</v>
      </c>
      <c r="J955" s="6"/>
      <c r="M955" s="5"/>
    </row>
    <row r="956" spans="1:13" x14ac:dyDescent="0.25">
      <c r="A956" s="6">
        <v>76.618253589944601</v>
      </c>
      <c r="B956" s="6">
        <v>1</v>
      </c>
      <c r="C956" s="6">
        <v>255.06060239228901</v>
      </c>
      <c r="D956" s="6">
        <f t="shared" si="17"/>
        <v>528.21060239228905</v>
      </c>
      <c r="J956" s="6"/>
      <c r="M956" s="5"/>
    </row>
    <row r="957" spans="1:13" x14ac:dyDescent="0.25">
      <c r="A957" s="6">
        <v>76.698566224734904</v>
      </c>
      <c r="B957" s="6">
        <v>1</v>
      </c>
      <c r="C957" s="6">
        <v>255.221328970082</v>
      </c>
      <c r="D957" s="6">
        <f t="shared" si="17"/>
        <v>528.371328970082</v>
      </c>
      <c r="J957" s="6"/>
      <c r="M957" s="5"/>
    </row>
    <row r="958" spans="1:13" x14ac:dyDescent="0.25">
      <c r="A958" s="6">
        <v>76.778878859525207</v>
      </c>
      <c r="B958" s="6">
        <v>1</v>
      </c>
      <c r="C958" s="6">
        <v>255.38207319024301</v>
      </c>
      <c r="D958" s="6">
        <f t="shared" si="17"/>
        <v>528.53207319024295</v>
      </c>
      <c r="J958" s="6"/>
      <c r="M958" s="5"/>
    </row>
    <row r="959" spans="1:13" x14ac:dyDescent="0.25">
      <c r="A959" s="6">
        <v>76.859191494315496</v>
      </c>
      <c r="B959" s="6">
        <v>1</v>
      </c>
      <c r="C959" s="6">
        <v>255.54288317887699</v>
      </c>
      <c r="D959" s="6">
        <f t="shared" si="17"/>
        <v>528.69288317887697</v>
      </c>
      <c r="J959" s="6"/>
      <c r="M959" s="5"/>
    </row>
    <row r="960" spans="1:13" x14ac:dyDescent="0.25">
      <c r="A960" s="6">
        <v>76.939504129105799</v>
      </c>
      <c r="B960" s="6">
        <v>1</v>
      </c>
      <c r="C960" s="6">
        <v>255.70369106351299</v>
      </c>
      <c r="D960" s="6">
        <f t="shared" si="17"/>
        <v>528.853691063513</v>
      </c>
      <c r="J960" s="6"/>
      <c r="M960" s="5"/>
    </row>
    <row r="961" spans="1:13" x14ac:dyDescent="0.25">
      <c r="A961" s="6">
        <v>77.019816763896102</v>
      </c>
      <c r="B961" s="6">
        <v>1</v>
      </c>
      <c r="C961" s="6">
        <v>255.86452095412301</v>
      </c>
      <c r="D961" s="6">
        <f t="shared" si="17"/>
        <v>529.01452095412299</v>
      </c>
      <c r="J961" s="6"/>
      <c r="M961" s="5"/>
    </row>
    <row r="962" spans="1:13" x14ac:dyDescent="0.25">
      <c r="A962" s="6">
        <v>77.100129398686406</v>
      </c>
      <c r="B962" s="6">
        <v>1</v>
      </c>
      <c r="C962" s="6">
        <v>256.025325227743</v>
      </c>
      <c r="D962" s="6">
        <f t="shared" si="17"/>
        <v>529.17532522774297</v>
      </c>
      <c r="J962" s="6"/>
      <c r="M962" s="5"/>
    </row>
    <row r="963" spans="1:13" x14ac:dyDescent="0.25">
      <c r="A963" s="6">
        <v>77.180442033476695</v>
      </c>
      <c r="B963" s="6">
        <v>1</v>
      </c>
      <c r="C963" s="6">
        <v>256.18614713352503</v>
      </c>
      <c r="D963" s="6">
        <f t="shared" ref="D963:D990" si="18">C963+273.15</f>
        <v>529.33614713352495</v>
      </c>
      <c r="J963" s="6"/>
      <c r="M963" s="5"/>
    </row>
    <row r="964" spans="1:13" x14ac:dyDescent="0.25">
      <c r="A964" s="6">
        <v>77.260754668266998</v>
      </c>
      <c r="B964" s="6">
        <v>1</v>
      </c>
      <c r="C964" s="6">
        <v>256.34695303890697</v>
      </c>
      <c r="D964" s="6">
        <f t="shared" si="18"/>
        <v>529.4969530389069</v>
      </c>
      <c r="J964" s="6"/>
      <c r="M964" s="5"/>
    </row>
    <row r="965" spans="1:13" x14ac:dyDescent="0.25">
      <c r="A965" s="6">
        <v>77.341067303057301</v>
      </c>
      <c r="B965" s="6">
        <v>1</v>
      </c>
      <c r="C965" s="6">
        <v>256.50773090251101</v>
      </c>
      <c r="D965" s="6">
        <f t="shared" si="18"/>
        <v>529.65773090251105</v>
      </c>
      <c r="J965" s="6"/>
      <c r="M965" s="5"/>
    </row>
    <row r="966" spans="1:13" x14ac:dyDescent="0.25">
      <c r="A966" s="6">
        <v>77.421379937847604</v>
      </c>
      <c r="B966" s="6">
        <v>1</v>
      </c>
      <c r="C966" s="6">
        <v>256.66837963237401</v>
      </c>
      <c r="D966" s="6">
        <f t="shared" si="18"/>
        <v>529.81837963237399</v>
      </c>
      <c r="J966" s="6"/>
      <c r="M966" s="5"/>
    </row>
    <row r="967" spans="1:13" x14ac:dyDescent="0.25">
      <c r="A967" s="6">
        <v>77.501692572637907</v>
      </c>
      <c r="B967" s="6">
        <v>1</v>
      </c>
      <c r="C967" s="6">
        <v>256.82903309308699</v>
      </c>
      <c r="D967" s="6">
        <f t="shared" si="18"/>
        <v>529.97903309308697</v>
      </c>
      <c r="J967" s="6"/>
      <c r="M967" s="5"/>
    </row>
    <row r="968" spans="1:13" x14ac:dyDescent="0.25">
      <c r="A968" s="6">
        <v>77.582005207428196</v>
      </c>
      <c r="B968" s="6">
        <v>1</v>
      </c>
      <c r="C968" s="6">
        <v>256.989635063827</v>
      </c>
      <c r="D968" s="6">
        <f t="shared" si="18"/>
        <v>530.13963506382697</v>
      </c>
      <c r="J968" s="6"/>
      <c r="M968" s="5"/>
    </row>
    <row r="969" spans="1:13" x14ac:dyDescent="0.25">
      <c r="A969" s="6">
        <v>77.662317842218499</v>
      </c>
      <c r="B969" s="6">
        <v>1</v>
      </c>
      <c r="C969" s="6">
        <v>257.150168207207</v>
      </c>
      <c r="D969" s="6">
        <f t="shared" si="18"/>
        <v>530.30016820720698</v>
      </c>
      <c r="J969" s="6"/>
      <c r="M969" s="5"/>
    </row>
    <row r="970" spans="1:13" x14ac:dyDescent="0.25">
      <c r="A970" s="6">
        <v>77.742630477008802</v>
      </c>
      <c r="B970" s="6">
        <v>1</v>
      </c>
      <c r="C970" s="6">
        <v>257.31076135174402</v>
      </c>
      <c r="D970" s="6">
        <f t="shared" si="18"/>
        <v>530.46076135174394</v>
      </c>
      <c r="J970" s="6"/>
      <c r="M970" s="5"/>
    </row>
    <row r="971" spans="1:13" x14ac:dyDescent="0.25">
      <c r="A971" s="6">
        <v>77.822943111799106</v>
      </c>
      <c r="B971" s="6">
        <v>1</v>
      </c>
      <c r="C971" s="6">
        <v>257.471342014877</v>
      </c>
      <c r="D971" s="6">
        <f t="shared" si="18"/>
        <v>530.62134201487697</v>
      </c>
      <c r="J971" s="6"/>
      <c r="M971" s="5"/>
    </row>
    <row r="972" spans="1:13" x14ac:dyDescent="0.25">
      <c r="A972" s="6">
        <v>77.903255746589494</v>
      </c>
      <c r="B972" s="6">
        <v>1</v>
      </c>
      <c r="C972" s="6">
        <v>257.63202473319501</v>
      </c>
      <c r="D972" s="6">
        <f t="shared" si="18"/>
        <v>530.78202473319493</v>
      </c>
      <c r="J972" s="6"/>
      <c r="M972" s="5"/>
    </row>
    <row r="973" spans="1:13" x14ac:dyDescent="0.25">
      <c r="A973" s="6">
        <v>77.983568381379797</v>
      </c>
      <c r="B973" s="6">
        <v>1</v>
      </c>
      <c r="C973" s="6">
        <v>257.79258383978799</v>
      </c>
      <c r="D973" s="6">
        <f t="shared" si="18"/>
        <v>530.94258383978797</v>
      </c>
      <c r="J973" s="6"/>
      <c r="M973" s="5"/>
    </row>
    <row r="974" spans="1:13" x14ac:dyDescent="0.25">
      <c r="A974" s="6">
        <v>78.0638810161701</v>
      </c>
      <c r="B974" s="6">
        <v>1</v>
      </c>
      <c r="C974" s="6">
        <v>257.95325661758102</v>
      </c>
      <c r="D974" s="6">
        <f t="shared" si="18"/>
        <v>531.103256617581</v>
      </c>
      <c r="J974" s="6"/>
      <c r="M974" s="5"/>
    </row>
    <row r="975" spans="1:13" x14ac:dyDescent="0.25">
      <c r="A975" s="6">
        <v>78.144193650960403</v>
      </c>
      <c r="B975" s="6">
        <v>1</v>
      </c>
      <c r="C975" s="6">
        <v>258.113914012191</v>
      </c>
      <c r="D975" s="6">
        <f t="shared" si="18"/>
        <v>531.26391401219098</v>
      </c>
      <c r="J975" s="6"/>
      <c r="M975" s="5"/>
    </row>
    <row r="976" spans="1:13" x14ac:dyDescent="0.25">
      <c r="A976" s="6">
        <v>78.224506285750707</v>
      </c>
      <c r="B976" s="6">
        <v>1</v>
      </c>
      <c r="C976" s="6">
        <v>258.274602216635</v>
      </c>
      <c r="D976" s="6">
        <f t="shared" si="18"/>
        <v>531.42460221663498</v>
      </c>
      <c r="J976" s="6"/>
      <c r="M976" s="5"/>
    </row>
    <row r="977" spans="1:13" x14ac:dyDescent="0.25">
      <c r="A977" s="6">
        <v>78.304818920540995</v>
      </c>
      <c r="B977" s="6">
        <v>1</v>
      </c>
      <c r="C977" s="6">
        <v>258.43522210905201</v>
      </c>
      <c r="D977" s="6">
        <f t="shared" si="18"/>
        <v>531.58522210905198</v>
      </c>
      <c r="J977" s="6"/>
      <c r="M977" s="5"/>
    </row>
    <row r="978" spans="1:13" x14ac:dyDescent="0.25">
      <c r="A978" s="6">
        <v>78.385131555331299</v>
      </c>
      <c r="B978" s="6">
        <v>1</v>
      </c>
      <c r="C978" s="6">
        <v>258.59594588674298</v>
      </c>
      <c r="D978" s="6">
        <f t="shared" si="18"/>
        <v>531.7459458867429</v>
      </c>
      <c r="J978" s="6"/>
      <c r="M978" s="5"/>
    </row>
    <row r="979" spans="1:13" x14ac:dyDescent="0.25">
      <c r="A979" s="6">
        <v>78.465444190121602</v>
      </c>
      <c r="B979" s="6">
        <v>1</v>
      </c>
      <c r="C979" s="6">
        <v>258.75670493458398</v>
      </c>
      <c r="D979" s="6">
        <f t="shared" si="18"/>
        <v>531.90670493458401</v>
      </c>
      <c r="J979" s="6"/>
      <c r="M979" s="5"/>
    </row>
    <row r="980" spans="1:13" x14ac:dyDescent="0.25">
      <c r="A980" s="6">
        <v>78.545756824911905</v>
      </c>
      <c r="B980" s="6">
        <v>1</v>
      </c>
      <c r="C980" s="6">
        <v>258.91754704830299</v>
      </c>
      <c r="D980" s="6">
        <f t="shared" si="18"/>
        <v>532.06754704830291</v>
      </c>
      <c r="J980" s="6"/>
      <c r="M980" s="5"/>
    </row>
    <row r="981" spans="1:13" x14ac:dyDescent="0.25">
      <c r="A981" s="6">
        <v>78.626069459702208</v>
      </c>
      <c r="B981" s="6">
        <v>1</v>
      </c>
      <c r="C981" s="6">
        <v>259.078470599632</v>
      </c>
      <c r="D981" s="6">
        <f t="shared" si="18"/>
        <v>532.22847059963192</v>
      </c>
      <c r="J981" s="6"/>
      <c r="M981" s="5"/>
    </row>
    <row r="982" spans="1:13" x14ac:dyDescent="0.25">
      <c r="A982" s="6">
        <v>78.706382094492497</v>
      </c>
      <c r="B982" s="6">
        <v>1</v>
      </c>
      <c r="C982" s="6">
        <v>259.23938548040201</v>
      </c>
      <c r="D982" s="6">
        <f t="shared" si="18"/>
        <v>532.38938548040198</v>
      </c>
      <c r="J982" s="6"/>
      <c r="M982" s="5"/>
    </row>
    <row r="983" spans="1:13" x14ac:dyDescent="0.25">
      <c r="A983" s="6">
        <v>78.7866947292828</v>
      </c>
      <c r="B983" s="6">
        <v>1</v>
      </c>
      <c r="C983" s="6">
        <v>259.37510031690402</v>
      </c>
      <c r="D983" s="6">
        <f t="shared" si="18"/>
        <v>532.52510031690394</v>
      </c>
      <c r="J983" s="6"/>
      <c r="M983" s="5"/>
    </row>
    <row r="984" spans="1:13" x14ac:dyDescent="0.25">
      <c r="A984" s="6">
        <v>78.867007364073103</v>
      </c>
      <c r="B984" s="6">
        <v>1</v>
      </c>
      <c r="C984" s="6">
        <v>259.18890168521301</v>
      </c>
      <c r="D984" s="6">
        <f t="shared" si="18"/>
        <v>532.33890168521293</v>
      </c>
      <c r="J984" s="6"/>
      <c r="M984" s="5"/>
    </row>
    <row r="985" spans="1:13" x14ac:dyDescent="0.25">
      <c r="A985" s="6">
        <v>78.947319998863406</v>
      </c>
      <c r="B985" s="6">
        <v>1</v>
      </c>
      <c r="C985" s="6">
        <v>258.64632558713998</v>
      </c>
      <c r="D985" s="6">
        <f t="shared" si="18"/>
        <v>531.79632558714002</v>
      </c>
      <c r="J985" s="6"/>
      <c r="M985" s="5"/>
    </row>
    <row r="986" spans="1:13" x14ac:dyDescent="0.25">
      <c r="A986" s="6">
        <v>79.027632633653695</v>
      </c>
      <c r="B986" s="6">
        <v>1</v>
      </c>
      <c r="C986" s="6">
        <v>256.35446690086297</v>
      </c>
      <c r="D986" s="6">
        <f t="shared" si="18"/>
        <v>529.50446690086301</v>
      </c>
      <c r="J986" s="6"/>
      <c r="M986" s="5"/>
    </row>
    <row r="987" spans="1:13" x14ac:dyDescent="0.25">
      <c r="A987" s="6">
        <v>79.107945268443999</v>
      </c>
      <c r="B987" s="6">
        <v>1</v>
      </c>
      <c r="C987" s="6">
        <v>252.976314415742</v>
      </c>
      <c r="D987" s="6">
        <f t="shared" si="18"/>
        <v>526.12631441574194</v>
      </c>
      <c r="J987" s="6"/>
      <c r="M987" s="5"/>
    </row>
    <row r="988" spans="1:13" x14ac:dyDescent="0.25">
      <c r="A988" s="6">
        <v>79.188257903234302</v>
      </c>
      <c r="B988" s="6">
        <v>1</v>
      </c>
      <c r="C988" s="6">
        <v>248.41468577266301</v>
      </c>
      <c r="D988" s="6">
        <f t="shared" si="18"/>
        <v>521.56468577266298</v>
      </c>
      <c r="J988" s="6"/>
      <c r="M988" s="5"/>
    </row>
    <row r="989" spans="1:13" x14ac:dyDescent="0.25">
      <c r="A989" s="6">
        <v>79.268570538024605</v>
      </c>
      <c r="B989" s="6">
        <v>1</v>
      </c>
      <c r="C989" s="6">
        <v>242.685814798156</v>
      </c>
      <c r="D989" s="6">
        <f t="shared" si="18"/>
        <v>515.83581479815598</v>
      </c>
      <c r="J989" s="6"/>
      <c r="M989" s="5"/>
    </row>
    <row r="990" spans="1:13" x14ac:dyDescent="0.25">
      <c r="A990" s="6">
        <v>79.348883172814908</v>
      </c>
      <c r="B990" s="6">
        <v>1</v>
      </c>
      <c r="C990" s="6">
        <v>236.28571699416301</v>
      </c>
      <c r="D990" s="6">
        <f t="shared" si="18"/>
        <v>509.43571699416299</v>
      </c>
      <c r="J990" s="6"/>
      <c r="M990" s="5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L1429"/>
  <sheetViews>
    <sheetView workbookViewId="0">
      <selection activeCell="G1" sqref="A1:G1048576"/>
    </sheetView>
  </sheetViews>
  <sheetFormatPr defaultColWidth="8.7109375" defaultRowHeight="15" x14ac:dyDescent="0.25"/>
  <cols>
    <col min="1" max="7" width="12.5703125" style="6" customWidth="1"/>
    <col min="8" max="8" width="8.7109375" style="6"/>
    <col min="13" max="16384" width="8.7109375" style="6"/>
  </cols>
  <sheetData>
    <row r="1" spans="1:7" s="11" customFormat="1" ht="30" x14ac:dyDescent="0.25">
      <c r="A1" s="8" t="s">
        <v>1</v>
      </c>
      <c r="B1" s="8" t="s">
        <v>0</v>
      </c>
      <c r="C1" s="9" t="s">
        <v>35</v>
      </c>
      <c r="D1" s="10" t="s">
        <v>36</v>
      </c>
      <c r="E1" s="10" t="s">
        <v>1</v>
      </c>
      <c r="F1" s="10" t="s">
        <v>12</v>
      </c>
      <c r="G1" s="10" t="s">
        <v>0</v>
      </c>
    </row>
    <row r="2" spans="1:7" x14ac:dyDescent="0.25">
      <c r="A2" s="6">
        <v>0</v>
      </c>
      <c r="B2" s="6">
        <v>0.02</v>
      </c>
      <c r="C2" s="6">
        <v>159.9931</v>
      </c>
      <c r="D2" s="6">
        <f>C2+273.15</f>
        <v>433.1431</v>
      </c>
      <c r="E2" s="6">
        <f>0</f>
        <v>0</v>
      </c>
      <c r="F2" s="6">
        <f>interpolate($A$2:$A$1430,$D$2:$D$1430,E2)</f>
        <v>433.1431</v>
      </c>
      <c r="G2" s="6">
        <f>interpolate($A$2:$A$1430,$B$2:$B$1430,E2)</f>
        <v>0.02</v>
      </c>
    </row>
    <row r="3" spans="1:7" x14ac:dyDescent="0.25">
      <c r="A3" s="6">
        <v>0.10000199999999992</v>
      </c>
      <c r="B3" s="6">
        <v>2.0281667071050904E-2</v>
      </c>
      <c r="C3" s="6">
        <v>159.9932</v>
      </c>
      <c r="D3" s="6">
        <f t="shared" ref="D3:D66" si="0">C3+273.15</f>
        <v>433.14319999999998</v>
      </c>
      <c r="E3" s="6">
        <f>E2+2</f>
        <v>2</v>
      </c>
      <c r="F3" s="6">
        <f t="shared" ref="F3:F66" si="1">interpolate($A$2:$A$1430,$D$2:$D$1430,E3)</f>
        <v>433.14700000999898</v>
      </c>
      <c r="G3" s="6">
        <f t="shared" ref="G3:G66" si="2">interpolate($A$2:$A$1430,$B$2:$B$1430,E3)</f>
        <v>2.6476118097512231E-2</v>
      </c>
    </row>
    <row r="4" spans="1:7" x14ac:dyDescent="0.25">
      <c r="A4" s="6">
        <v>0.20000199999999957</v>
      </c>
      <c r="B4" s="6">
        <v>2.0565351508411565E-2</v>
      </c>
      <c r="C4" s="6">
        <v>159.9932</v>
      </c>
      <c r="D4" s="6">
        <f t="shared" si="0"/>
        <v>433.14319999999998</v>
      </c>
      <c r="E4" s="6">
        <f t="shared" ref="E4:E67" si="3">E3+2</f>
        <v>4</v>
      </c>
      <c r="F4" s="6">
        <f t="shared" si="1"/>
        <v>433.14950001</v>
      </c>
      <c r="G4" s="6">
        <f t="shared" si="2"/>
        <v>3.4072526946765207E-2</v>
      </c>
    </row>
    <row r="5" spans="1:7" x14ac:dyDescent="0.25">
      <c r="A5" s="6">
        <v>0.29999999999999893</v>
      </c>
      <c r="B5" s="6">
        <v>2.0850915360468965E-2</v>
      </c>
      <c r="C5" s="6">
        <v>159.9932</v>
      </c>
      <c r="D5" s="6">
        <f t="shared" si="0"/>
        <v>433.14319999999998</v>
      </c>
      <c r="E5" s="6">
        <f t="shared" si="3"/>
        <v>6</v>
      </c>
      <c r="F5" s="6">
        <f t="shared" si="1"/>
        <v>433.15139999999997</v>
      </c>
      <c r="G5" s="6">
        <f t="shared" si="2"/>
        <v>4.3007371143429785E-2</v>
      </c>
    </row>
    <row r="6" spans="1:7" x14ac:dyDescent="0.25">
      <c r="A6" s="6">
        <v>0.40000199999999886</v>
      </c>
      <c r="B6" s="6">
        <v>2.1138407517961106E-2</v>
      </c>
      <c r="C6" s="6">
        <v>159.99340000000001</v>
      </c>
      <c r="D6" s="6">
        <f t="shared" si="0"/>
        <v>433.14339999999999</v>
      </c>
      <c r="E6" s="6">
        <f t="shared" si="3"/>
        <v>8</v>
      </c>
      <c r="F6" s="6">
        <f t="shared" si="1"/>
        <v>433.15439997999999</v>
      </c>
      <c r="G6" s="6">
        <f t="shared" si="2"/>
        <v>5.3529397158677557E-2</v>
      </c>
    </row>
    <row r="7" spans="1:7" x14ac:dyDescent="0.25">
      <c r="A7" s="6">
        <v>0.5</v>
      </c>
      <c r="B7" s="6">
        <v>2.1427457555162444E-2</v>
      </c>
      <c r="C7" s="6">
        <v>159.99379999999999</v>
      </c>
      <c r="D7" s="6">
        <f t="shared" si="0"/>
        <v>433.14379999999994</v>
      </c>
      <c r="E7" s="6">
        <f t="shared" si="3"/>
        <v>10</v>
      </c>
      <c r="F7" s="6">
        <f t="shared" si="1"/>
        <v>433.15690000999996</v>
      </c>
      <c r="G7" s="6">
        <f t="shared" si="2"/>
        <v>6.5906084701494644E-2</v>
      </c>
    </row>
    <row r="8" spans="1:7" x14ac:dyDescent="0.25">
      <c r="A8" s="6">
        <v>0.60000199999999992</v>
      </c>
      <c r="B8" s="6">
        <v>2.1718414219072189E-2</v>
      </c>
      <c r="C8" s="6">
        <v>159.9939</v>
      </c>
      <c r="D8" s="6">
        <f t="shared" si="0"/>
        <v>433.14389999999997</v>
      </c>
      <c r="E8" s="6">
        <f t="shared" si="3"/>
        <v>12</v>
      </c>
      <c r="F8" s="6">
        <f t="shared" si="1"/>
        <v>433.15950000999999</v>
      </c>
      <c r="G8" s="6">
        <f t="shared" si="2"/>
        <v>8.0334344386447237E-2</v>
      </c>
    </row>
    <row r="9" spans="1:7" x14ac:dyDescent="0.25">
      <c r="A9" s="6">
        <v>0.70000199999999957</v>
      </c>
      <c r="B9" s="6">
        <v>2.2011224338781072E-2</v>
      </c>
      <c r="C9" s="6">
        <v>159.9941</v>
      </c>
      <c r="D9" s="6">
        <f t="shared" si="0"/>
        <v>433.14409999999998</v>
      </c>
      <c r="E9" s="6">
        <f t="shared" si="3"/>
        <v>14</v>
      </c>
      <c r="F9" s="6">
        <f t="shared" si="1"/>
        <v>433.16370003999992</v>
      </c>
      <c r="G9" s="6">
        <f t="shared" si="2"/>
        <v>9.7036980842089282E-2</v>
      </c>
    </row>
    <row r="10" spans="1:7" x14ac:dyDescent="0.25">
      <c r="A10" s="6">
        <v>0.79999999999999893</v>
      </c>
      <c r="B10" s="6">
        <v>2.2306040927722207E-2</v>
      </c>
      <c r="C10" s="6">
        <v>159.9941</v>
      </c>
      <c r="D10" s="6">
        <f t="shared" si="0"/>
        <v>433.14409999999998</v>
      </c>
      <c r="E10" s="6">
        <f t="shared" si="3"/>
        <v>16</v>
      </c>
      <c r="F10" s="6">
        <f t="shared" si="1"/>
        <v>433.1653</v>
      </c>
      <c r="G10" s="6">
        <f t="shared" si="2"/>
        <v>0.11633320862654734</v>
      </c>
    </row>
    <row r="11" spans="1:7" x14ac:dyDescent="0.25">
      <c r="A11" s="6">
        <v>0.90000399999999914</v>
      </c>
      <c r="B11" s="6">
        <v>2.2603101987974446E-2</v>
      </c>
      <c r="C11" s="6">
        <v>159.9941</v>
      </c>
      <c r="D11" s="6">
        <f t="shared" si="0"/>
        <v>433.14409999999998</v>
      </c>
      <c r="E11" s="6">
        <f t="shared" si="3"/>
        <v>18</v>
      </c>
      <c r="F11" s="6">
        <f t="shared" si="1"/>
        <v>433.16920009</v>
      </c>
      <c r="G11" s="6">
        <f t="shared" si="2"/>
        <v>0.13845097508284113</v>
      </c>
    </row>
    <row r="12" spans="1:7" x14ac:dyDescent="0.25">
      <c r="A12" s="6">
        <v>1.0000040000000006</v>
      </c>
      <c r="B12" s="6">
        <v>2.2902278304255383E-2</v>
      </c>
      <c r="C12" s="6">
        <v>159.99420000000001</v>
      </c>
      <c r="D12" s="6">
        <f t="shared" si="0"/>
        <v>433.14419999999996</v>
      </c>
      <c r="E12" s="6">
        <f t="shared" si="3"/>
        <v>20</v>
      </c>
      <c r="F12" s="6">
        <f t="shared" si="1"/>
        <v>433.17530001</v>
      </c>
      <c r="G12" s="6">
        <f t="shared" si="2"/>
        <v>0.16356272054290671</v>
      </c>
    </row>
    <row r="13" spans="1:7" x14ac:dyDescent="0.25">
      <c r="A13" s="6">
        <v>1.1000040000000002</v>
      </c>
      <c r="B13" s="6">
        <v>2.3203652528680931E-2</v>
      </c>
      <c r="C13" s="6">
        <v>159.99440000000001</v>
      </c>
      <c r="D13" s="6">
        <f t="shared" si="0"/>
        <v>433.14440000000002</v>
      </c>
      <c r="E13" s="6">
        <f t="shared" si="3"/>
        <v>22</v>
      </c>
      <c r="F13" s="6">
        <f t="shared" si="1"/>
        <v>433.17959999999994</v>
      </c>
      <c r="G13" s="6">
        <f t="shared" si="2"/>
        <v>0.19190021214590261</v>
      </c>
    </row>
    <row r="14" spans="1:7" x14ac:dyDescent="0.25">
      <c r="A14" s="6">
        <v>0.19999999999999929</v>
      </c>
      <c r="B14" s="6">
        <v>2.0585506516773801E-2</v>
      </c>
      <c r="C14" s="6">
        <v>159.99459999999999</v>
      </c>
      <c r="D14" s="6">
        <f t="shared" si="0"/>
        <v>433.14459999999997</v>
      </c>
      <c r="E14" s="6">
        <f t="shared" si="3"/>
        <v>24</v>
      </c>
      <c r="F14" s="6">
        <f t="shared" si="1"/>
        <v>433.18259997999996</v>
      </c>
      <c r="G14" s="6">
        <f t="shared" si="2"/>
        <v>0.22355628715192716</v>
      </c>
    </row>
    <row r="15" spans="1:7" x14ac:dyDescent="0.25">
      <c r="A15" s="6">
        <v>0.29998999999999931</v>
      </c>
      <c r="B15" s="6">
        <v>2.0891707040395259E-2</v>
      </c>
      <c r="C15" s="6">
        <v>159.9949</v>
      </c>
      <c r="D15" s="6">
        <f t="shared" si="0"/>
        <v>433.14490000000001</v>
      </c>
      <c r="E15" s="6">
        <f t="shared" si="3"/>
        <v>26</v>
      </c>
      <c r="F15" s="6">
        <f t="shared" si="1"/>
        <v>433.18759999999997</v>
      </c>
      <c r="G15" s="6">
        <f t="shared" si="2"/>
        <v>0.25845564114696484</v>
      </c>
    </row>
    <row r="16" spans="1:7" x14ac:dyDescent="0.25">
      <c r="A16" s="6">
        <v>0.39999999999999858</v>
      </c>
      <c r="B16" s="6">
        <v>2.1200232581308029E-2</v>
      </c>
      <c r="C16" s="6">
        <v>159.995</v>
      </c>
      <c r="D16" s="6">
        <f t="shared" si="0"/>
        <v>433.14499999999998</v>
      </c>
      <c r="E16" s="6">
        <f t="shared" si="3"/>
        <v>28</v>
      </c>
      <c r="F16" s="6">
        <f t="shared" si="1"/>
        <v>433.19140002</v>
      </c>
      <c r="G16" s="6">
        <f t="shared" si="2"/>
        <v>0.29640420832462372</v>
      </c>
    </row>
    <row r="17" spans="1:7" x14ac:dyDescent="0.25">
      <c r="A17" s="6">
        <v>0.4999899999999986</v>
      </c>
      <c r="B17" s="6">
        <v>2.15108721127539E-2</v>
      </c>
      <c r="C17" s="6">
        <v>159.99520000000001</v>
      </c>
      <c r="D17" s="6">
        <f t="shared" si="0"/>
        <v>433.14519999999999</v>
      </c>
      <c r="E17" s="6">
        <f t="shared" si="3"/>
        <v>30</v>
      </c>
      <c r="F17" s="6">
        <f t="shared" si="1"/>
        <v>433.19409999999993</v>
      </c>
      <c r="G17" s="6">
        <f t="shared" si="2"/>
        <v>0.33706666893528492</v>
      </c>
    </row>
    <row r="18" spans="1:7" x14ac:dyDescent="0.25">
      <c r="A18" s="6">
        <v>0.59999999999999964</v>
      </c>
      <c r="B18" s="6">
        <v>2.1823814445934678E-2</v>
      </c>
      <c r="C18" s="6">
        <v>159.99520000000001</v>
      </c>
      <c r="D18" s="6">
        <f t="shared" si="0"/>
        <v>433.14519999999999</v>
      </c>
      <c r="E18" s="6">
        <f t="shared" si="3"/>
        <v>32</v>
      </c>
      <c r="F18" s="6">
        <f t="shared" si="1"/>
        <v>433.19599999999997</v>
      </c>
      <c r="G18" s="6">
        <f t="shared" si="2"/>
        <v>0.37978014230894508</v>
      </c>
    </row>
    <row r="19" spans="1:7" x14ac:dyDescent="0.25">
      <c r="A19" s="6">
        <v>0.69999999999999929</v>
      </c>
      <c r="B19" s="6">
        <v>2.21391661414331E-2</v>
      </c>
      <c r="C19" s="6">
        <v>159.99529999999999</v>
      </c>
      <c r="D19" s="6">
        <f t="shared" si="0"/>
        <v>433.14529999999996</v>
      </c>
      <c r="E19" s="6">
        <f t="shared" si="3"/>
        <v>34</v>
      </c>
      <c r="F19" s="6">
        <f t="shared" si="1"/>
        <v>433.19679999999994</v>
      </c>
      <c r="G19" s="6">
        <f t="shared" si="2"/>
        <v>0.42368737056264127</v>
      </c>
    </row>
    <row r="20" spans="1:7" x14ac:dyDescent="0.25">
      <c r="A20" s="6">
        <v>0.79998999999999931</v>
      </c>
      <c r="B20" s="6">
        <v>2.2457193264243815E-2</v>
      </c>
      <c r="C20" s="6">
        <v>159.99539999999999</v>
      </c>
      <c r="D20" s="6">
        <f t="shared" si="0"/>
        <v>433.1454</v>
      </c>
      <c r="E20" s="6">
        <f t="shared" si="3"/>
        <v>36</v>
      </c>
      <c r="F20" s="6">
        <f t="shared" si="1"/>
        <v>433.19599999999997</v>
      </c>
      <c r="G20" s="6">
        <f t="shared" si="2"/>
        <v>0.46778850873675415</v>
      </c>
    </row>
    <row r="21" spans="1:7" x14ac:dyDescent="0.25">
      <c r="A21" s="6">
        <v>0.89999999999999858</v>
      </c>
      <c r="B21" s="6">
        <v>2.2778125906153527E-2</v>
      </c>
      <c r="C21" s="6">
        <v>159.99520000000001</v>
      </c>
      <c r="D21" s="6">
        <f t="shared" si="0"/>
        <v>433.14519999999999</v>
      </c>
      <c r="E21" s="6">
        <f t="shared" si="3"/>
        <v>38</v>
      </c>
      <c r="F21" s="6">
        <f t="shared" si="1"/>
        <v>433.19419999999997</v>
      </c>
      <c r="G21" s="6">
        <f t="shared" si="2"/>
        <v>0.51100936507563044</v>
      </c>
    </row>
    <row r="22" spans="1:7" x14ac:dyDescent="0.25">
      <c r="A22" s="6">
        <v>0.9999899999999986</v>
      </c>
      <c r="B22" s="6">
        <v>2.3101511590073835E-2</v>
      </c>
      <c r="C22" s="6">
        <v>159.99520000000001</v>
      </c>
      <c r="D22" s="6">
        <f t="shared" si="0"/>
        <v>433.14519999999999</v>
      </c>
      <c r="E22" s="6">
        <f t="shared" si="3"/>
        <v>40</v>
      </c>
      <c r="F22" s="6">
        <f t="shared" si="1"/>
        <v>433.19119999999998</v>
      </c>
      <c r="G22" s="6">
        <f t="shared" si="2"/>
        <v>0.55233414226412303</v>
      </c>
    </row>
    <row r="23" spans="1:7" x14ac:dyDescent="0.25">
      <c r="A23" s="6">
        <v>1.0999999999999996</v>
      </c>
      <c r="B23" s="6">
        <v>2.3427476199361946E-2</v>
      </c>
      <c r="C23" s="6">
        <v>159.99549999999999</v>
      </c>
      <c r="D23" s="6">
        <f t="shared" si="0"/>
        <v>433.14549999999997</v>
      </c>
      <c r="E23" s="6">
        <f t="shared" si="3"/>
        <v>42</v>
      </c>
      <c r="F23" s="6">
        <f t="shared" si="1"/>
        <v>433.18679995999997</v>
      </c>
      <c r="G23" s="6">
        <f t="shared" si="2"/>
        <v>0.5909373625411275</v>
      </c>
    </row>
    <row r="24" spans="1:7" x14ac:dyDescent="0.25">
      <c r="A24" s="6">
        <v>1.1999999999999993</v>
      </c>
      <c r="B24" s="6">
        <v>2.3755969324797142E-2</v>
      </c>
      <c r="C24" s="6">
        <v>159.9956</v>
      </c>
      <c r="D24" s="6">
        <f t="shared" si="0"/>
        <v>433.14559999999994</v>
      </c>
      <c r="E24" s="6">
        <f t="shared" si="3"/>
        <v>44</v>
      </c>
      <c r="F24" s="6">
        <f t="shared" si="1"/>
        <v>433.18219997999995</v>
      </c>
      <c r="G24" s="6">
        <f t="shared" si="2"/>
        <v>0.62619247089948704</v>
      </c>
    </row>
    <row r="25" spans="1:7" x14ac:dyDescent="0.25">
      <c r="A25" s="6">
        <v>1.2999899999999993</v>
      </c>
      <c r="B25" s="6">
        <v>2.408693124049905E-2</v>
      </c>
      <c r="C25" s="6">
        <v>159.9956</v>
      </c>
      <c r="D25" s="6">
        <f t="shared" si="0"/>
        <v>433.14559999999994</v>
      </c>
      <c r="E25" s="6">
        <f t="shared" si="3"/>
        <v>46</v>
      </c>
      <c r="F25" s="6">
        <f t="shared" si="1"/>
        <v>433.17759998999998</v>
      </c>
      <c r="G25" s="6">
        <f t="shared" si="2"/>
        <v>0.6578555026135221</v>
      </c>
    </row>
    <row r="26" spans="1:7" x14ac:dyDescent="0.25">
      <c r="A26" s="6">
        <v>1.3999999999999986</v>
      </c>
      <c r="B26" s="6">
        <v>2.4420803279484829E-2</v>
      </c>
      <c r="C26" s="6">
        <v>159.99590000000001</v>
      </c>
      <c r="D26" s="6">
        <f t="shared" si="0"/>
        <v>433.14589999999998</v>
      </c>
      <c r="E26" s="6">
        <f t="shared" si="3"/>
        <v>48</v>
      </c>
      <c r="F26" s="6">
        <f t="shared" si="1"/>
        <v>433.17279997999992</v>
      </c>
      <c r="G26" s="6">
        <f t="shared" si="2"/>
        <v>0.68590083644878652</v>
      </c>
    </row>
    <row r="27" spans="1:7" x14ac:dyDescent="0.25">
      <c r="A27" s="6">
        <v>1.4999899999999986</v>
      </c>
      <c r="B27" s="6">
        <v>2.4757310563472884E-2</v>
      </c>
      <c r="C27" s="6">
        <v>159.99600000000001</v>
      </c>
      <c r="D27" s="6">
        <f t="shared" si="0"/>
        <v>433.14599999999996</v>
      </c>
      <c r="E27" s="6">
        <f t="shared" si="3"/>
        <v>50</v>
      </c>
      <c r="F27" s="6">
        <f t="shared" si="1"/>
        <v>433.16839997</v>
      </c>
      <c r="G27" s="6">
        <f t="shared" si="2"/>
        <v>0.71059764584454044</v>
      </c>
    </row>
    <row r="28" spans="1:7" x14ac:dyDescent="0.25">
      <c r="A28" s="6">
        <v>1.5999999999999996</v>
      </c>
      <c r="B28" s="6">
        <v>2.509659706023357E-2</v>
      </c>
      <c r="C28" s="6">
        <v>159.99629999999999</v>
      </c>
      <c r="D28" s="6">
        <f t="shared" si="0"/>
        <v>433.1463</v>
      </c>
      <c r="E28" s="6">
        <f t="shared" si="3"/>
        <v>52</v>
      </c>
      <c r="F28" s="6">
        <f t="shared" si="1"/>
        <v>433.16489998999998</v>
      </c>
      <c r="G28" s="6">
        <f t="shared" si="2"/>
        <v>0.73222078871173302</v>
      </c>
    </row>
    <row r="29" spans="1:7" x14ac:dyDescent="0.25">
      <c r="A29" s="6">
        <v>1.6999999999999993</v>
      </c>
      <c r="B29" s="6">
        <v>2.543808200824435E-2</v>
      </c>
      <c r="C29" s="6">
        <v>159.9965</v>
      </c>
      <c r="D29" s="6">
        <f t="shared" si="0"/>
        <v>433.14649999999995</v>
      </c>
      <c r="E29" s="6">
        <f t="shared" si="3"/>
        <v>54</v>
      </c>
      <c r="F29" s="6">
        <f t="shared" si="1"/>
        <v>433.16089999999997</v>
      </c>
      <c r="G29" s="6">
        <f t="shared" si="2"/>
        <v>0.7510270327656019</v>
      </c>
    </row>
    <row r="30" spans="1:7" x14ac:dyDescent="0.25">
      <c r="A30" s="6">
        <v>1.7999899999999993</v>
      </c>
      <c r="B30" s="6">
        <v>2.578174021228721E-2</v>
      </c>
      <c r="C30" s="6">
        <v>159.9967</v>
      </c>
      <c r="D30" s="6">
        <f t="shared" si="0"/>
        <v>433.14670000000001</v>
      </c>
      <c r="E30" s="6">
        <f t="shared" si="3"/>
        <v>56</v>
      </c>
      <c r="F30" s="6">
        <f t="shared" si="1"/>
        <v>433.15749999999997</v>
      </c>
      <c r="G30" s="6">
        <f t="shared" si="2"/>
        <v>0.76699782530839078</v>
      </c>
    </row>
    <row r="31" spans="1:7" x14ac:dyDescent="0.25">
      <c r="A31" s="6">
        <v>1.8999999999999986</v>
      </c>
      <c r="B31" s="6">
        <v>2.612783690838473E-2</v>
      </c>
      <c r="C31" s="6">
        <v>159.99680000000001</v>
      </c>
      <c r="D31" s="6">
        <f t="shared" si="0"/>
        <v>433.14679999999998</v>
      </c>
      <c r="E31" s="6">
        <f t="shared" si="3"/>
        <v>58</v>
      </c>
      <c r="F31" s="6">
        <f t="shared" si="1"/>
        <v>433.15330002999997</v>
      </c>
      <c r="G31" s="6">
        <f t="shared" si="2"/>
        <v>0.77998459851820934</v>
      </c>
    </row>
    <row r="32" spans="1:7" x14ac:dyDescent="0.25">
      <c r="A32" s="6">
        <v>1.9999899999999986</v>
      </c>
      <c r="B32" s="6">
        <v>2.6476082979356382E-2</v>
      </c>
      <c r="C32" s="6">
        <v>159.99700000000001</v>
      </c>
      <c r="D32" s="6">
        <f t="shared" si="0"/>
        <v>433.14699999999999</v>
      </c>
      <c r="E32" s="6">
        <f t="shared" si="3"/>
        <v>60</v>
      </c>
      <c r="F32" s="6">
        <f t="shared" si="1"/>
        <v>433.14940001000002</v>
      </c>
      <c r="G32" s="6">
        <f t="shared" si="2"/>
        <v>0.78996330108016066</v>
      </c>
    </row>
    <row r="33" spans="1:7" x14ac:dyDescent="0.25">
      <c r="A33" s="6">
        <v>2.0999999999999996</v>
      </c>
      <c r="B33" s="6">
        <v>2.6827299655962852E-2</v>
      </c>
      <c r="C33" s="6">
        <v>159.99709999999999</v>
      </c>
      <c r="D33" s="6">
        <f t="shared" si="0"/>
        <v>433.14709999999997</v>
      </c>
      <c r="E33" s="6">
        <f t="shared" si="3"/>
        <v>62</v>
      </c>
      <c r="F33" s="6">
        <f t="shared" si="1"/>
        <v>433.14639996999995</v>
      </c>
      <c r="G33" s="6">
        <f t="shared" si="2"/>
        <v>0.79725096919638661</v>
      </c>
    </row>
    <row r="34" spans="1:7" x14ac:dyDescent="0.25">
      <c r="A34" s="6">
        <v>2.1999999999999993</v>
      </c>
      <c r="B34" s="6">
        <v>2.7181585383815925E-2</v>
      </c>
      <c r="C34" s="6">
        <v>159.9973</v>
      </c>
      <c r="D34" s="6">
        <f t="shared" si="0"/>
        <v>433.14729999999997</v>
      </c>
      <c r="E34" s="6">
        <f t="shared" si="3"/>
        <v>64</v>
      </c>
      <c r="F34" s="6">
        <f t="shared" si="1"/>
        <v>433.14390000999998</v>
      </c>
      <c r="G34" s="6">
        <f t="shared" si="2"/>
        <v>0.80245477270849397</v>
      </c>
    </row>
    <row r="35" spans="1:7" x14ac:dyDescent="0.25">
      <c r="A35" s="6">
        <v>2.2999899999999993</v>
      </c>
      <c r="B35" s="6">
        <v>2.7539046236661466E-2</v>
      </c>
      <c r="C35" s="6">
        <v>159.99719999999999</v>
      </c>
      <c r="D35" s="6">
        <f t="shared" si="0"/>
        <v>433.1472</v>
      </c>
      <c r="E35" s="6">
        <f t="shared" si="3"/>
        <v>66</v>
      </c>
      <c r="F35" s="6">
        <f t="shared" si="1"/>
        <v>433.14260000000002</v>
      </c>
      <c r="G35" s="6">
        <f t="shared" si="2"/>
        <v>0.806147710952276</v>
      </c>
    </row>
    <row r="36" spans="1:7" x14ac:dyDescent="0.25">
      <c r="A36" s="6">
        <v>2.3999999999999986</v>
      </c>
      <c r="B36" s="6">
        <v>2.7899526845340177E-2</v>
      </c>
      <c r="C36" s="6">
        <v>159.99719999999999</v>
      </c>
      <c r="D36" s="6">
        <f t="shared" si="0"/>
        <v>433.1472</v>
      </c>
      <c r="E36" s="6">
        <f t="shared" si="3"/>
        <v>68</v>
      </c>
      <c r="F36" s="6">
        <f t="shared" si="1"/>
        <v>433.14100000999997</v>
      </c>
      <c r="G36" s="6">
        <f t="shared" si="2"/>
        <v>0.80874265841033466</v>
      </c>
    </row>
    <row r="37" spans="1:7" x14ac:dyDescent="0.25">
      <c r="A37" s="6">
        <v>2.4999899999999986</v>
      </c>
      <c r="B37" s="6">
        <v>2.8262977077248716E-2</v>
      </c>
      <c r="C37" s="6">
        <v>159.9974</v>
      </c>
      <c r="D37" s="6">
        <f t="shared" si="0"/>
        <v>433.14739999999995</v>
      </c>
      <c r="E37" s="6">
        <f t="shared" si="3"/>
        <v>70</v>
      </c>
      <c r="F37" s="6">
        <f t="shared" si="1"/>
        <v>433.13990003000004</v>
      </c>
      <c r="G37" s="6">
        <f t="shared" si="2"/>
        <v>0.81054856578298573</v>
      </c>
    </row>
    <row r="38" spans="1:7" x14ac:dyDescent="0.25">
      <c r="A38" s="6">
        <v>2.5999999999999996</v>
      </c>
      <c r="B38" s="6">
        <v>2.8629324311160522E-2</v>
      </c>
      <c r="C38" s="6">
        <v>159.9974</v>
      </c>
      <c r="D38" s="6">
        <f t="shared" si="0"/>
        <v>433.14739999999995</v>
      </c>
      <c r="E38" s="6">
        <f t="shared" si="3"/>
        <v>72</v>
      </c>
      <c r="F38" s="6">
        <f t="shared" si="1"/>
        <v>433.1395</v>
      </c>
      <c r="G38" s="6">
        <f t="shared" si="2"/>
        <v>0.81090325848899181</v>
      </c>
    </row>
    <row r="39" spans="1:7" x14ac:dyDescent="0.25">
      <c r="A39" s="6">
        <v>2.6999999999999993</v>
      </c>
      <c r="B39" s="6">
        <v>2.8997865640438103E-2</v>
      </c>
      <c r="C39" s="6">
        <v>159.99799999999999</v>
      </c>
      <c r="D39" s="6">
        <f t="shared" si="0"/>
        <v>433.14799999999997</v>
      </c>
      <c r="E39" s="6">
        <f t="shared" si="3"/>
        <v>74</v>
      </c>
      <c r="F39" s="6">
        <f t="shared" si="1"/>
        <v>433.13889998999997</v>
      </c>
      <c r="G39" s="6">
        <f t="shared" si="2"/>
        <v>0.81090325848899181</v>
      </c>
    </row>
    <row r="40" spans="1:7" x14ac:dyDescent="0.25">
      <c r="A40" s="6">
        <v>2.7999899999999993</v>
      </c>
      <c r="B40" s="6">
        <v>2.9369347847642384E-2</v>
      </c>
      <c r="C40" s="6">
        <v>159.9982</v>
      </c>
      <c r="D40" s="6">
        <f t="shared" si="0"/>
        <v>433.14819999999997</v>
      </c>
      <c r="E40" s="6">
        <f t="shared" si="3"/>
        <v>76</v>
      </c>
      <c r="F40" s="6">
        <f t="shared" si="1"/>
        <v>433.13720004999999</v>
      </c>
      <c r="G40" s="6">
        <f t="shared" si="2"/>
        <v>0.81090325848899181</v>
      </c>
    </row>
    <row r="41" spans="1:7" x14ac:dyDescent="0.25">
      <c r="A41" s="6">
        <v>2.899989999999999</v>
      </c>
      <c r="B41" s="6">
        <v>2.9743976326428605E-2</v>
      </c>
      <c r="C41" s="6">
        <v>159.99809999999999</v>
      </c>
      <c r="D41" s="6">
        <f t="shared" si="0"/>
        <v>433.1481</v>
      </c>
      <c r="E41" s="6">
        <f t="shared" si="3"/>
        <v>78</v>
      </c>
      <c r="F41" s="6">
        <f t="shared" si="1"/>
        <v>433.13799997999996</v>
      </c>
      <c r="G41" s="6">
        <f t="shared" si="2"/>
        <v>0.81090325848899181</v>
      </c>
    </row>
    <row r="42" spans="1:7" x14ac:dyDescent="0.25">
      <c r="A42" s="6">
        <v>2.9999899999999986</v>
      </c>
      <c r="B42" s="6">
        <v>3.0121937419190867E-2</v>
      </c>
      <c r="C42" s="6">
        <v>159.99809999999999</v>
      </c>
      <c r="D42" s="6">
        <f t="shared" si="0"/>
        <v>433.1481</v>
      </c>
      <c r="E42" s="6">
        <f t="shared" si="3"/>
        <v>80</v>
      </c>
      <c r="F42" s="6">
        <f t="shared" si="1"/>
        <v>433.13849998999996</v>
      </c>
      <c r="G42" s="6">
        <f t="shared" si="2"/>
        <v>0.81090325848899181</v>
      </c>
    </row>
    <row r="43" spans="1:7" x14ac:dyDescent="0.25">
      <c r="A43" s="6">
        <v>3.09999</v>
      </c>
      <c r="B43" s="6">
        <v>3.050325166027287E-2</v>
      </c>
      <c r="C43" s="6">
        <v>159.99799999999999</v>
      </c>
      <c r="D43" s="6">
        <f t="shared" si="0"/>
        <v>433.14799999999997</v>
      </c>
      <c r="E43" s="6">
        <f t="shared" si="3"/>
        <v>82</v>
      </c>
      <c r="F43" s="6">
        <f t="shared" si="1"/>
        <v>433.13880000999995</v>
      </c>
      <c r="G43" s="6">
        <f t="shared" si="2"/>
        <v>0.81090325848899181</v>
      </c>
    </row>
    <row r="44" spans="1:7" x14ac:dyDescent="0.25">
      <c r="A44" s="6">
        <v>3.1999999999999993</v>
      </c>
      <c r="B44" s="6">
        <v>3.0887791208268948E-2</v>
      </c>
      <c r="C44" s="6">
        <v>159.99809999999999</v>
      </c>
      <c r="D44" s="6">
        <f t="shared" si="0"/>
        <v>433.1481</v>
      </c>
      <c r="E44" s="6">
        <f t="shared" si="3"/>
        <v>84</v>
      </c>
      <c r="F44" s="6">
        <f t="shared" si="1"/>
        <v>433.13469999999995</v>
      </c>
      <c r="G44" s="6">
        <f t="shared" si="2"/>
        <v>0.81090325848899181</v>
      </c>
    </row>
    <row r="45" spans="1:7" x14ac:dyDescent="0.25">
      <c r="A45" s="6">
        <v>3.2999899999999993</v>
      </c>
      <c r="B45" s="6">
        <v>3.1275138459502839E-2</v>
      </c>
      <c r="C45" s="6">
        <v>159.9982</v>
      </c>
      <c r="D45" s="6">
        <f t="shared" si="0"/>
        <v>433.14819999999997</v>
      </c>
      <c r="E45" s="6">
        <f t="shared" si="3"/>
        <v>86</v>
      </c>
      <c r="F45" s="6">
        <f t="shared" si="1"/>
        <v>433.13940008999998</v>
      </c>
      <c r="G45" s="6">
        <f t="shared" si="2"/>
        <v>0.81090325848899181</v>
      </c>
    </row>
    <row r="46" spans="1:7" x14ac:dyDescent="0.25">
      <c r="A46" s="6">
        <v>3.399989999999999</v>
      </c>
      <c r="B46" s="6">
        <v>3.1665360938900725E-2</v>
      </c>
      <c r="C46" s="6">
        <v>159.9984</v>
      </c>
      <c r="D46" s="6">
        <f t="shared" si="0"/>
        <v>433.14839999999998</v>
      </c>
      <c r="E46" s="6">
        <f t="shared" si="3"/>
        <v>88</v>
      </c>
      <c r="F46" s="6">
        <f t="shared" si="1"/>
        <v>433.14100004999995</v>
      </c>
      <c r="G46" s="6">
        <f t="shared" si="2"/>
        <v>0.81090325848899181</v>
      </c>
    </row>
    <row r="47" spans="1:7" x14ac:dyDescent="0.25">
      <c r="A47" s="6">
        <v>3.4999899999999986</v>
      </c>
      <c r="B47" s="6">
        <v>3.2058918415725265E-2</v>
      </c>
      <c r="C47" s="6">
        <v>159.99850000000001</v>
      </c>
      <c r="D47" s="6">
        <f t="shared" si="0"/>
        <v>433.14850000000001</v>
      </c>
      <c r="E47" s="6">
        <f t="shared" si="3"/>
        <v>90</v>
      </c>
      <c r="F47" s="6">
        <f t="shared" si="1"/>
        <v>433.13650014999996</v>
      </c>
      <c r="G47" s="6">
        <f t="shared" si="2"/>
        <v>0.81090325848899181</v>
      </c>
    </row>
    <row r="48" spans="1:7" x14ac:dyDescent="0.25">
      <c r="A48" s="6">
        <v>3.59999</v>
      </c>
      <c r="B48" s="6">
        <v>3.2455514242047033E-2</v>
      </c>
      <c r="C48" s="6">
        <v>159.99879999999999</v>
      </c>
      <c r="D48" s="6">
        <f t="shared" si="0"/>
        <v>433.14879999999994</v>
      </c>
      <c r="E48" s="6">
        <f t="shared" si="3"/>
        <v>92</v>
      </c>
      <c r="F48" s="6">
        <f t="shared" si="1"/>
        <v>433.13720015000001</v>
      </c>
      <c r="G48" s="6">
        <f t="shared" si="2"/>
        <v>0.81090325848899181</v>
      </c>
    </row>
    <row r="49" spans="1:7" x14ac:dyDescent="0.25">
      <c r="A49" s="6">
        <v>3.6999999999999993</v>
      </c>
      <c r="B49" s="6">
        <v>3.285512163799293E-2</v>
      </c>
      <c r="C49" s="6">
        <v>159.99879999999999</v>
      </c>
      <c r="D49" s="6">
        <f t="shared" si="0"/>
        <v>433.14879999999994</v>
      </c>
      <c r="E49" s="6">
        <f t="shared" si="3"/>
        <v>94</v>
      </c>
      <c r="F49" s="6">
        <f t="shared" si="1"/>
        <v>433.13640024</v>
      </c>
      <c r="G49" s="6">
        <f t="shared" si="2"/>
        <v>0.81090325848899181</v>
      </c>
    </row>
    <row r="50" spans="1:7" x14ac:dyDescent="0.25">
      <c r="A50" s="6">
        <v>3.7999899999999993</v>
      </c>
      <c r="B50" s="6">
        <v>3.3257650134661185E-2</v>
      </c>
      <c r="C50" s="6">
        <v>159.9992</v>
      </c>
      <c r="D50" s="6">
        <f t="shared" si="0"/>
        <v>433.14919999999995</v>
      </c>
      <c r="E50" s="6">
        <f t="shared" si="3"/>
        <v>96</v>
      </c>
      <c r="F50" s="6">
        <f t="shared" si="1"/>
        <v>433.14040011999998</v>
      </c>
      <c r="G50" s="6">
        <f t="shared" si="2"/>
        <v>0.81090325848899181</v>
      </c>
    </row>
    <row r="51" spans="1:7" x14ac:dyDescent="0.25">
      <c r="A51" s="6">
        <v>3.899989999999999</v>
      </c>
      <c r="B51" s="6">
        <v>3.3663501449718081E-2</v>
      </c>
      <c r="C51" s="6">
        <v>159.9992</v>
      </c>
      <c r="D51" s="6">
        <f t="shared" si="0"/>
        <v>433.14919999999995</v>
      </c>
      <c r="E51" s="6">
        <f t="shared" si="3"/>
        <v>98</v>
      </c>
      <c r="F51" s="6">
        <f t="shared" si="1"/>
        <v>433.13679982000002</v>
      </c>
      <c r="G51" s="6">
        <f t="shared" si="2"/>
        <v>0.81090325848899181</v>
      </c>
    </row>
    <row r="52" spans="1:7" x14ac:dyDescent="0.25">
      <c r="A52" s="6">
        <v>3.9999899999999986</v>
      </c>
      <c r="B52" s="6">
        <v>3.407248571892707E-2</v>
      </c>
      <c r="C52" s="6">
        <v>159.99950000000001</v>
      </c>
      <c r="D52" s="6">
        <f t="shared" si="0"/>
        <v>433.14949999999999</v>
      </c>
      <c r="E52" s="6">
        <f t="shared" si="3"/>
        <v>100</v>
      </c>
      <c r="F52" s="6">
        <f t="shared" si="1"/>
        <v>433.13490000000002</v>
      </c>
      <c r="G52" s="6">
        <f t="shared" si="2"/>
        <v>0.81090325848899181</v>
      </c>
    </row>
    <row r="53" spans="1:7" x14ac:dyDescent="0.25">
      <c r="A53" s="6">
        <v>4.09999</v>
      </c>
      <c r="B53" s="6">
        <v>3.4484764100217689E-2</v>
      </c>
      <c r="C53" s="6">
        <v>159.99959999999999</v>
      </c>
      <c r="D53" s="6">
        <f t="shared" si="0"/>
        <v>433.14959999999996</v>
      </c>
      <c r="E53" s="6">
        <f t="shared" si="3"/>
        <v>102</v>
      </c>
      <c r="F53" s="6">
        <f t="shared" si="1"/>
        <v>433.13950015</v>
      </c>
      <c r="G53" s="6">
        <f t="shared" si="2"/>
        <v>0.81090325848899181</v>
      </c>
    </row>
    <row r="54" spans="1:7" x14ac:dyDescent="0.25">
      <c r="A54" s="6">
        <v>4.1999999999999993</v>
      </c>
      <c r="B54" s="6">
        <v>3.4900625504408221E-2</v>
      </c>
      <c r="C54" s="6">
        <v>159.99940000000001</v>
      </c>
      <c r="D54" s="6">
        <f t="shared" si="0"/>
        <v>433.14940000000001</v>
      </c>
      <c r="E54" s="6">
        <f t="shared" si="3"/>
        <v>104</v>
      </c>
      <c r="F54" s="6">
        <f t="shared" si="1"/>
        <v>433.13650008999997</v>
      </c>
      <c r="G54" s="6">
        <f t="shared" si="2"/>
        <v>0.81090325848899181</v>
      </c>
    </row>
    <row r="55" spans="1:7" x14ac:dyDescent="0.25">
      <c r="A55" s="6">
        <v>4.2999899999999993</v>
      </c>
      <c r="B55" s="6">
        <v>3.5319836486912025E-2</v>
      </c>
      <c r="C55" s="6">
        <v>159.99940000000001</v>
      </c>
      <c r="D55" s="6">
        <f t="shared" si="0"/>
        <v>433.14940000000001</v>
      </c>
      <c r="E55" s="6">
        <f t="shared" si="3"/>
        <v>106</v>
      </c>
      <c r="F55" s="6">
        <f t="shared" si="1"/>
        <v>433.13509990999995</v>
      </c>
      <c r="G55" s="6">
        <f t="shared" si="2"/>
        <v>0.81090325848899181</v>
      </c>
    </row>
    <row r="56" spans="1:7" x14ac:dyDescent="0.25">
      <c r="A56" s="6">
        <v>4.399989999999999</v>
      </c>
      <c r="B56" s="6">
        <v>3.5742514046544563E-2</v>
      </c>
      <c r="C56" s="6">
        <v>159.99979999999999</v>
      </c>
      <c r="D56" s="6">
        <f t="shared" si="0"/>
        <v>433.14979999999997</v>
      </c>
      <c r="E56" s="6">
        <f t="shared" si="3"/>
        <v>108</v>
      </c>
      <c r="F56" s="6">
        <f t="shared" si="1"/>
        <v>433.14030008999998</v>
      </c>
      <c r="G56" s="6">
        <f t="shared" si="2"/>
        <v>0.81090325848899181</v>
      </c>
    </row>
    <row r="57" spans="1:7" x14ac:dyDescent="0.25">
      <c r="A57" s="6">
        <v>4.4999899999999986</v>
      </c>
      <c r="B57" s="6">
        <v>3.6168644309395273E-2</v>
      </c>
      <c r="C57" s="6">
        <v>160.0001</v>
      </c>
      <c r="D57" s="6">
        <f t="shared" si="0"/>
        <v>433.15009999999995</v>
      </c>
      <c r="E57" s="6">
        <f t="shared" si="3"/>
        <v>110</v>
      </c>
      <c r="F57" s="6">
        <f t="shared" si="1"/>
        <v>433.13619996999995</v>
      </c>
      <c r="G57" s="6">
        <f t="shared" si="2"/>
        <v>0.81090325848899181</v>
      </c>
    </row>
    <row r="58" spans="1:7" x14ac:dyDescent="0.25">
      <c r="A58" s="6">
        <v>4.59999</v>
      </c>
      <c r="B58" s="6">
        <v>3.6598825154881887E-2</v>
      </c>
      <c r="C58" s="6">
        <v>160</v>
      </c>
      <c r="D58" s="6">
        <f t="shared" si="0"/>
        <v>433.15</v>
      </c>
      <c r="E58" s="6">
        <f t="shared" si="3"/>
        <v>112</v>
      </c>
      <c r="F58" s="6">
        <f t="shared" si="1"/>
        <v>433.13659988000001</v>
      </c>
      <c r="G58" s="6">
        <f t="shared" si="2"/>
        <v>0.81090325848899181</v>
      </c>
    </row>
    <row r="59" spans="1:7" x14ac:dyDescent="0.25">
      <c r="A59" s="6">
        <v>4.6999999999999993</v>
      </c>
      <c r="B59" s="6">
        <v>3.703299402366917E-2</v>
      </c>
      <c r="C59" s="6">
        <v>160</v>
      </c>
      <c r="D59" s="6">
        <f t="shared" si="0"/>
        <v>433.15</v>
      </c>
      <c r="E59" s="6">
        <f t="shared" si="3"/>
        <v>114</v>
      </c>
      <c r="F59" s="6">
        <f t="shared" si="1"/>
        <v>433.13650008999997</v>
      </c>
      <c r="G59" s="6">
        <f t="shared" si="2"/>
        <v>0.81090325848899181</v>
      </c>
    </row>
    <row r="60" spans="1:7" x14ac:dyDescent="0.25">
      <c r="A60" s="6">
        <v>4.7999899999999993</v>
      </c>
      <c r="B60" s="6">
        <v>3.7470651252406575E-2</v>
      </c>
      <c r="C60" s="6">
        <v>160</v>
      </c>
      <c r="D60" s="6">
        <f t="shared" si="0"/>
        <v>433.15</v>
      </c>
      <c r="E60" s="6">
        <f t="shared" si="3"/>
        <v>116</v>
      </c>
      <c r="F60" s="6">
        <f t="shared" si="1"/>
        <v>433.13639988</v>
      </c>
      <c r="G60" s="6">
        <f t="shared" si="2"/>
        <v>0.81090325848899181</v>
      </c>
    </row>
    <row r="61" spans="1:7" x14ac:dyDescent="0.25">
      <c r="A61" s="6">
        <v>4.899989999999999</v>
      </c>
      <c r="B61" s="6">
        <v>3.7911562025842463E-2</v>
      </c>
      <c r="C61" s="6">
        <v>160.00040000000001</v>
      </c>
      <c r="D61" s="6">
        <f t="shared" si="0"/>
        <v>433.15039999999999</v>
      </c>
      <c r="E61" s="6">
        <f t="shared" si="3"/>
        <v>118</v>
      </c>
      <c r="F61" s="6">
        <f t="shared" si="1"/>
        <v>433.13630009000002</v>
      </c>
      <c r="G61" s="6">
        <f t="shared" si="2"/>
        <v>0.81090325848899181</v>
      </c>
    </row>
    <row r="62" spans="1:7" x14ac:dyDescent="0.25">
      <c r="A62" s="6">
        <v>4.9999899999999986</v>
      </c>
      <c r="B62" s="6">
        <v>3.8355819163930958E-2</v>
      </c>
      <c r="C62" s="6">
        <v>160.00059999999999</v>
      </c>
      <c r="D62" s="6">
        <f t="shared" si="0"/>
        <v>433.15059999999994</v>
      </c>
      <c r="E62" s="6">
        <f t="shared" si="3"/>
        <v>120</v>
      </c>
      <c r="F62" s="6">
        <f t="shared" si="1"/>
        <v>433.13640005999997</v>
      </c>
      <c r="G62" s="6">
        <f t="shared" si="2"/>
        <v>0.81090325848899181</v>
      </c>
    </row>
    <row r="63" spans="1:7" x14ac:dyDescent="0.25">
      <c r="A63" s="6">
        <v>5.09999</v>
      </c>
      <c r="B63" s="6">
        <v>3.8803705013897884E-2</v>
      </c>
      <c r="C63" s="6">
        <v>160.00069999999999</v>
      </c>
      <c r="D63" s="6">
        <f t="shared" si="0"/>
        <v>433.15069999999997</v>
      </c>
      <c r="E63" s="6">
        <f t="shared" si="3"/>
        <v>122</v>
      </c>
      <c r="F63" s="6">
        <f t="shared" si="1"/>
        <v>433.13680009000001</v>
      </c>
      <c r="G63" s="6">
        <f t="shared" si="2"/>
        <v>0.81090325848899181</v>
      </c>
    </row>
    <row r="64" spans="1:7" x14ac:dyDescent="0.25">
      <c r="A64" s="6">
        <v>5.1999999999999993</v>
      </c>
      <c r="B64" s="6">
        <v>3.9255416549849584E-2</v>
      </c>
      <c r="C64" s="6">
        <v>160.00059999999999</v>
      </c>
      <c r="D64" s="6">
        <f t="shared" si="0"/>
        <v>433.15059999999994</v>
      </c>
      <c r="E64" s="6">
        <f t="shared" si="3"/>
        <v>124</v>
      </c>
      <c r="F64" s="6">
        <f t="shared" si="1"/>
        <v>433.13659990999997</v>
      </c>
      <c r="G64" s="6">
        <f t="shared" si="2"/>
        <v>0.81090325848899181</v>
      </c>
    </row>
    <row r="65" spans="1:7" x14ac:dyDescent="0.25">
      <c r="A65" s="6">
        <v>5.2999899999999993</v>
      </c>
      <c r="B65" s="6">
        <v>3.9710830726504755E-2</v>
      </c>
      <c r="C65" s="6">
        <v>160.00040000000001</v>
      </c>
      <c r="D65" s="6">
        <f t="shared" si="0"/>
        <v>433.15039999999999</v>
      </c>
      <c r="E65" s="6">
        <f t="shared" si="3"/>
        <v>126</v>
      </c>
      <c r="F65" s="6">
        <f t="shared" si="1"/>
        <v>433.13660005999998</v>
      </c>
      <c r="G65" s="6">
        <f t="shared" si="2"/>
        <v>0.81090325848899181</v>
      </c>
    </row>
    <row r="66" spans="1:7" x14ac:dyDescent="0.25">
      <c r="A66" s="6">
        <v>5.399989999999999</v>
      </c>
      <c r="B66" s="6">
        <v>4.0169751952783384E-2</v>
      </c>
      <c r="C66" s="6">
        <v>160.0008</v>
      </c>
      <c r="D66" s="6">
        <f t="shared" si="0"/>
        <v>433.1508</v>
      </c>
      <c r="E66" s="6">
        <f t="shared" si="3"/>
        <v>128</v>
      </c>
      <c r="F66" s="6">
        <f t="shared" si="1"/>
        <v>433.13640003</v>
      </c>
      <c r="G66" s="6">
        <f t="shared" si="2"/>
        <v>0.81090325848899181</v>
      </c>
    </row>
    <row r="67" spans="1:7" x14ac:dyDescent="0.25">
      <c r="A67" s="6">
        <v>5.4999899999999986</v>
      </c>
      <c r="B67" s="6">
        <v>4.0632534369045806E-2</v>
      </c>
      <c r="C67" s="6">
        <v>160.001</v>
      </c>
      <c r="D67" s="6">
        <f t="shared" ref="D67:D130" si="4">C67+273.15</f>
        <v>433.15099999999995</v>
      </c>
      <c r="E67" s="6">
        <f t="shared" si="3"/>
        <v>130</v>
      </c>
      <c r="F67" s="6">
        <f t="shared" ref="F67:F72" si="5">interpolate($A$2:$A$1430,$D$2:$D$1430,E67)</f>
        <v>433.13649996999993</v>
      </c>
      <c r="G67" s="6">
        <f t="shared" ref="G67:G72" si="6">interpolate($A$2:$A$1430,$B$2:$B$1430,E67)</f>
        <v>0.81090325848899181</v>
      </c>
    </row>
    <row r="68" spans="1:7" x14ac:dyDescent="0.25">
      <c r="A68" s="6">
        <v>5.59999</v>
      </c>
      <c r="B68" s="6">
        <v>4.1099395419324357E-2</v>
      </c>
      <c r="C68" s="6">
        <v>160.001</v>
      </c>
      <c r="D68" s="6">
        <f t="shared" si="4"/>
        <v>433.15099999999995</v>
      </c>
      <c r="E68" s="6">
        <f>E67+2</f>
        <v>132</v>
      </c>
      <c r="F68" s="6">
        <f t="shared" si="5"/>
        <v>433.13649999999996</v>
      </c>
      <c r="G68" s="6">
        <f t="shared" si="6"/>
        <v>0.81090325848899181</v>
      </c>
    </row>
    <row r="69" spans="1:7" x14ac:dyDescent="0.25">
      <c r="A69" s="6">
        <v>5.6999999999999993</v>
      </c>
      <c r="B69" s="6">
        <v>4.1570310136836812E-2</v>
      </c>
      <c r="C69" s="6">
        <v>160.001</v>
      </c>
      <c r="D69" s="6">
        <f t="shared" si="4"/>
        <v>433.15099999999995</v>
      </c>
      <c r="E69" s="6">
        <f>E68+2</f>
        <v>134</v>
      </c>
      <c r="F69" s="6">
        <f t="shared" si="5"/>
        <v>433.13640003</v>
      </c>
      <c r="G69" s="6">
        <f t="shared" si="6"/>
        <v>0.81090325848899181</v>
      </c>
    </row>
    <row r="70" spans="1:7" x14ac:dyDescent="0.25">
      <c r="A70" s="6">
        <v>5.7999999999999989</v>
      </c>
      <c r="B70" s="6">
        <v>4.2045234033835081E-2</v>
      </c>
      <c r="C70" s="6">
        <v>160.00120000000001</v>
      </c>
      <c r="D70" s="6">
        <f t="shared" si="4"/>
        <v>433.15120000000002</v>
      </c>
      <c r="E70" s="6">
        <f>E69+2</f>
        <v>136</v>
      </c>
      <c r="F70" s="6">
        <f t="shared" si="5"/>
        <v>433.13649996999993</v>
      </c>
      <c r="G70" s="6">
        <f t="shared" si="6"/>
        <v>0.81090325848899181</v>
      </c>
    </row>
    <row r="71" spans="1:7" x14ac:dyDescent="0.25">
      <c r="A71" s="6">
        <v>5.899989999999999</v>
      </c>
      <c r="B71" s="6">
        <v>4.2524115884960363E-2</v>
      </c>
      <c r="C71" s="6">
        <v>160.00129999999999</v>
      </c>
      <c r="D71" s="6">
        <f t="shared" si="4"/>
        <v>433.15129999999999</v>
      </c>
      <c r="E71" s="6">
        <f>E70+2</f>
        <v>138</v>
      </c>
      <c r="F71" s="6">
        <f t="shared" si="5"/>
        <v>412.95661278000057</v>
      </c>
      <c r="G71" s="6">
        <f t="shared" si="6"/>
        <v>0.81090325848899181</v>
      </c>
    </row>
    <row r="72" spans="1:7" x14ac:dyDescent="0.25">
      <c r="A72" s="6">
        <v>5.9999900000000004</v>
      </c>
      <c r="B72" s="6">
        <v>4.3007322456161297E-2</v>
      </c>
      <c r="C72" s="6">
        <v>160.00139999999999</v>
      </c>
      <c r="D72" s="6">
        <f t="shared" si="4"/>
        <v>433.15139999999997</v>
      </c>
      <c r="E72" s="6">
        <f>E71+2</f>
        <v>140</v>
      </c>
      <c r="F72" s="6">
        <f t="shared" si="5"/>
        <v>320.57394603300031</v>
      </c>
      <c r="G72" s="6">
        <f t="shared" si="6"/>
        <v>0.81090325848899181</v>
      </c>
    </row>
    <row r="73" spans="1:7" x14ac:dyDescent="0.25">
      <c r="A73" s="6">
        <v>6.0999899999999982</v>
      </c>
      <c r="B73" s="6">
        <v>4.3494195141080924E-2</v>
      </c>
      <c r="C73" s="6">
        <v>160.00139999999999</v>
      </c>
      <c r="D73" s="6">
        <f t="shared" si="4"/>
        <v>433.15139999999997</v>
      </c>
    </row>
    <row r="74" spans="1:7" x14ac:dyDescent="0.25">
      <c r="A74" s="6">
        <v>6.1999899999999997</v>
      </c>
      <c r="B74" s="6">
        <v>4.3984821760707039E-2</v>
      </c>
      <c r="C74" s="6">
        <v>160.0017</v>
      </c>
      <c r="D74" s="6">
        <f t="shared" si="4"/>
        <v>433.15170000000001</v>
      </c>
    </row>
    <row r="75" spans="1:7" x14ac:dyDescent="0.25">
      <c r="A75" s="6">
        <v>6.2999899999999975</v>
      </c>
      <c r="B75" s="6">
        <v>4.4479348805580764E-2</v>
      </c>
      <c r="C75" s="6">
        <v>160.00190000000001</v>
      </c>
      <c r="D75" s="6">
        <f t="shared" si="4"/>
        <v>433.15189999999996</v>
      </c>
    </row>
    <row r="76" spans="1:7" x14ac:dyDescent="0.25">
      <c r="A76" s="6">
        <v>6.399989999999999</v>
      </c>
      <c r="B76" s="6">
        <v>4.4977903515296111E-2</v>
      </c>
      <c r="C76" s="6">
        <v>160.00219999999999</v>
      </c>
      <c r="D76" s="6">
        <f t="shared" si="4"/>
        <v>433.15219999999999</v>
      </c>
    </row>
    <row r="77" spans="1:7" x14ac:dyDescent="0.25">
      <c r="A77" s="6">
        <v>6.4999900000000004</v>
      </c>
      <c r="B77" s="6">
        <v>4.5480478006131815E-2</v>
      </c>
      <c r="C77" s="6">
        <v>160.00239999999999</v>
      </c>
      <c r="D77" s="6">
        <f t="shared" si="4"/>
        <v>433.15239999999994</v>
      </c>
    </row>
    <row r="78" spans="1:7" x14ac:dyDescent="0.25">
      <c r="A78" s="6">
        <v>6.5999899999999982</v>
      </c>
      <c r="B78" s="6">
        <v>4.5987284588534259E-2</v>
      </c>
      <c r="C78" s="6">
        <v>160.0025</v>
      </c>
      <c r="D78" s="6">
        <f t="shared" si="4"/>
        <v>433.15249999999997</v>
      </c>
    </row>
    <row r="79" spans="1:7" x14ac:dyDescent="0.25">
      <c r="A79" s="6">
        <v>6.6999899999999997</v>
      </c>
      <c r="B79" s="6">
        <v>4.6498093901218118E-2</v>
      </c>
      <c r="C79" s="6">
        <v>160.0025</v>
      </c>
      <c r="D79" s="6">
        <f t="shared" si="4"/>
        <v>433.15249999999997</v>
      </c>
    </row>
    <row r="80" spans="1:7" x14ac:dyDescent="0.25">
      <c r="A80" s="6">
        <v>6.7999899999999975</v>
      </c>
      <c r="B80" s="6">
        <v>4.7013201492058662E-2</v>
      </c>
      <c r="C80" s="6">
        <v>160.0027</v>
      </c>
      <c r="D80" s="6">
        <f t="shared" si="4"/>
        <v>433.15269999999998</v>
      </c>
    </row>
    <row r="81" spans="1:4" x14ac:dyDescent="0.25">
      <c r="A81" s="6">
        <v>6.899989999999999</v>
      </c>
      <c r="B81" s="6">
        <v>4.7532605894317091E-2</v>
      </c>
      <c r="C81" s="6">
        <v>160.0026</v>
      </c>
      <c r="D81" s="6">
        <f t="shared" si="4"/>
        <v>433.15260000000001</v>
      </c>
    </row>
    <row r="82" spans="1:4" x14ac:dyDescent="0.25">
      <c r="A82" s="6">
        <v>6.9999900000000004</v>
      </c>
      <c r="B82" s="6">
        <v>4.8056366877600919E-2</v>
      </c>
      <c r="C82" s="6">
        <v>160.0027</v>
      </c>
      <c r="D82" s="6">
        <f t="shared" si="4"/>
        <v>433.15269999999998</v>
      </c>
    </row>
    <row r="83" spans="1:4" x14ac:dyDescent="0.25">
      <c r="A83" s="6">
        <v>7.0999899999999982</v>
      </c>
      <c r="B83" s="6">
        <v>4.8584411104968361E-2</v>
      </c>
      <c r="C83" s="6">
        <v>160.00299999999999</v>
      </c>
      <c r="D83" s="6">
        <f t="shared" si="4"/>
        <v>433.15299999999996</v>
      </c>
    </row>
    <row r="84" spans="1:4" x14ac:dyDescent="0.25">
      <c r="A84" s="6">
        <v>7.1999899999999997</v>
      </c>
      <c r="B84" s="6">
        <v>4.9116606569924302E-2</v>
      </c>
      <c r="C84" s="6">
        <v>160.00309999999999</v>
      </c>
      <c r="D84" s="6">
        <f t="shared" si="4"/>
        <v>433.15309999999999</v>
      </c>
    </row>
    <row r="85" spans="1:4" x14ac:dyDescent="0.25">
      <c r="A85" s="6">
        <v>7.2999899999999975</v>
      </c>
      <c r="B85" s="6">
        <v>4.9652855367651433E-2</v>
      </c>
      <c r="C85" s="6">
        <v>160.00360000000001</v>
      </c>
      <c r="D85" s="6">
        <f t="shared" si="4"/>
        <v>433.15359999999998</v>
      </c>
    </row>
    <row r="86" spans="1:4" x14ac:dyDescent="0.25">
      <c r="A86" s="6">
        <v>7.399989999999999</v>
      </c>
      <c r="B86" s="6">
        <v>5.0193286937852008E-2</v>
      </c>
      <c r="C86" s="6">
        <v>160.00370000000001</v>
      </c>
      <c r="D86" s="6">
        <f t="shared" si="4"/>
        <v>433.15369999999996</v>
      </c>
    </row>
    <row r="87" spans="1:4" x14ac:dyDescent="0.25">
      <c r="A87" s="6">
        <v>7.4999900000000004</v>
      </c>
      <c r="B87" s="6">
        <v>5.073806518859085E-2</v>
      </c>
      <c r="C87" s="6">
        <v>160.00389999999999</v>
      </c>
      <c r="D87" s="6">
        <f t="shared" si="4"/>
        <v>433.15389999999996</v>
      </c>
    </row>
    <row r="88" spans="1:4" x14ac:dyDescent="0.25">
      <c r="A88" s="6">
        <v>7.5999899999999982</v>
      </c>
      <c r="B88" s="6">
        <v>5.1287198920300946E-2</v>
      </c>
      <c r="C88" s="6">
        <v>160.00389999999999</v>
      </c>
      <c r="D88" s="6">
        <f t="shared" si="4"/>
        <v>433.15389999999996</v>
      </c>
    </row>
    <row r="89" spans="1:4" x14ac:dyDescent="0.25">
      <c r="A89" s="6">
        <v>7.6999899999999997</v>
      </c>
      <c r="B89" s="6">
        <v>5.1841002015093077E-2</v>
      </c>
      <c r="C89" s="6">
        <v>160.00389999999999</v>
      </c>
      <c r="D89" s="6">
        <f t="shared" si="4"/>
        <v>433.15389999999996</v>
      </c>
    </row>
    <row r="90" spans="1:4" x14ac:dyDescent="0.25">
      <c r="A90" s="6">
        <v>7.7999899999999975</v>
      </c>
      <c r="B90" s="6">
        <v>5.2399181125200152E-2</v>
      </c>
      <c r="C90" s="6">
        <v>160.00389999999999</v>
      </c>
      <c r="D90" s="6">
        <f t="shared" si="4"/>
        <v>433.15389999999996</v>
      </c>
    </row>
    <row r="91" spans="1:4" x14ac:dyDescent="0.25">
      <c r="A91" s="6">
        <v>7.899989999999999</v>
      </c>
      <c r="B91" s="6">
        <v>5.2961856706549071E-2</v>
      </c>
      <c r="C91" s="6">
        <v>160.0042</v>
      </c>
      <c r="D91" s="6">
        <f t="shared" si="4"/>
        <v>433.15419999999995</v>
      </c>
    </row>
    <row r="92" spans="1:4" x14ac:dyDescent="0.25">
      <c r="A92" s="6">
        <v>7.9999900000000004</v>
      </c>
      <c r="B92" s="6">
        <v>5.3529339891115219E-2</v>
      </c>
      <c r="C92" s="6">
        <v>160.0044</v>
      </c>
      <c r="D92" s="6">
        <f t="shared" si="4"/>
        <v>433.15440000000001</v>
      </c>
    </row>
    <row r="93" spans="1:4" x14ac:dyDescent="0.25">
      <c r="A93" s="6">
        <v>8.0999899999999982</v>
      </c>
      <c r="B93" s="6">
        <v>5.4102015514500501E-2</v>
      </c>
      <c r="C93" s="6">
        <v>160.0042</v>
      </c>
      <c r="D93" s="6">
        <f t="shared" si="4"/>
        <v>433.15419999999995</v>
      </c>
    </row>
    <row r="94" spans="1:4" x14ac:dyDescent="0.25">
      <c r="A94" s="6">
        <v>8.1999899999999997</v>
      </c>
      <c r="B94" s="6">
        <v>5.4679449972036762E-2</v>
      </c>
      <c r="C94" s="6">
        <v>160.0043</v>
      </c>
      <c r="D94" s="6">
        <f t="shared" si="4"/>
        <v>433.15429999999998</v>
      </c>
    </row>
    <row r="95" spans="1:4" x14ac:dyDescent="0.25">
      <c r="A95" s="6">
        <v>8.2999899999999975</v>
      </c>
      <c r="B95" s="6">
        <v>5.5261539675293736E-2</v>
      </c>
      <c r="C95" s="6">
        <v>160.0042</v>
      </c>
      <c r="D95" s="6">
        <f t="shared" si="4"/>
        <v>433.15419999999995</v>
      </c>
    </row>
    <row r="96" spans="1:4" x14ac:dyDescent="0.25">
      <c r="A96" s="6">
        <v>8.399989999999999</v>
      </c>
      <c r="B96" s="6">
        <v>5.5848399763270024E-2</v>
      </c>
      <c r="C96" s="6">
        <v>160.0043</v>
      </c>
      <c r="D96" s="6">
        <f t="shared" si="4"/>
        <v>433.15429999999998</v>
      </c>
    </row>
    <row r="97" spans="1:4" x14ac:dyDescent="0.25">
      <c r="A97" s="6">
        <v>8.4999900000000004</v>
      </c>
      <c r="B97" s="6">
        <v>5.6439917480417656E-2</v>
      </c>
      <c r="C97" s="6">
        <v>160.0044</v>
      </c>
      <c r="D97" s="6">
        <f t="shared" si="4"/>
        <v>433.15440000000001</v>
      </c>
    </row>
    <row r="98" spans="1:4" x14ac:dyDescent="0.25">
      <c r="A98" s="6">
        <v>8.5999899999999982</v>
      </c>
      <c r="B98" s="6">
        <v>5.703615222965943E-2</v>
      </c>
      <c r="C98" s="6">
        <v>160.0044</v>
      </c>
      <c r="D98" s="6">
        <f t="shared" si="4"/>
        <v>433.15440000000001</v>
      </c>
    </row>
    <row r="99" spans="1:4" x14ac:dyDescent="0.25">
      <c r="A99" s="6">
        <v>8.6999899999999997</v>
      </c>
      <c r="B99" s="6">
        <v>5.7637008306286382E-2</v>
      </c>
      <c r="C99" s="6">
        <v>160.00450000000001</v>
      </c>
      <c r="D99" s="6">
        <f t="shared" si="4"/>
        <v>433.15449999999998</v>
      </c>
    </row>
    <row r="100" spans="1:4" x14ac:dyDescent="0.25">
      <c r="A100" s="6">
        <v>8.7999899999999975</v>
      </c>
      <c r="B100" s="6">
        <v>5.8242402839554286E-2</v>
      </c>
      <c r="C100" s="6">
        <v>160.00479999999999</v>
      </c>
      <c r="D100" s="6">
        <f t="shared" si="4"/>
        <v>433.15479999999997</v>
      </c>
    </row>
    <row r="101" spans="1:4" x14ac:dyDescent="0.25">
      <c r="A101" s="6">
        <v>8.899989999999999</v>
      </c>
      <c r="B101" s="6">
        <v>5.8852730198867512E-2</v>
      </c>
      <c r="C101" s="6">
        <v>160.00489999999999</v>
      </c>
      <c r="D101" s="6">
        <f t="shared" si="4"/>
        <v>433.1549</v>
      </c>
    </row>
    <row r="102" spans="1:4" x14ac:dyDescent="0.25">
      <c r="A102" s="6">
        <v>8.9999900000000004</v>
      </c>
      <c r="B102" s="6">
        <v>5.9468174093265158E-2</v>
      </c>
      <c r="C102" s="6">
        <v>160.0051</v>
      </c>
      <c r="D102" s="6">
        <f t="shared" si="4"/>
        <v>433.15509999999995</v>
      </c>
    </row>
    <row r="103" spans="1:4" x14ac:dyDescent="0.25">
      <c r="A103" s="6">
        <v>9.0999899999999982</v>
      </c>
      <c r="B103" s="6">
        <v>6.008894738322066E-2</v>
      </c>
      <c r="C103" s="6">
        <v>160.00530000000001</v>
      </c>
      <c r="D103" s="6">
        <f t="shared" si="4"/>
        <v>433.15530000000001</v>
      </c>
    </row>
    <row r="104" spans="1:4" x14ac:dyDescent="0.25">
      <c r="A104" s="6">
        <v>9.1999899999999997</v>
      </c>
      <c r="B104" s="6">
        <v>6.07147704716436E-2</v>
      </c>
      <c r="C104" s="6">
        <v>160.00559999999999</v>
      </c>
      <c r="D104" s="6">
        <f t="shared" si="4"/>
        <v>433.15559999999994</v>
      </c>
    </row>
    <row r="105" spans="1:4" x14ac:dyDescent="0.25">
      <c r="A105" s="6">
        <v>9.2999899999999975</v>
      </c>
      <c r="B105" s="6">
        <v>6.1345732462918176E-2</v>
      </c>
      <c r="C105" s="6">
        <v>160.00569999999999</v>
      </c>
      <c r="D105" s="6">
        <f t="shared" si="4"/>
        <v>433.15569999999997</v>
      </c>
    </row>
    <row r="106" spans="1:4" x14ac:dyDescent="0.25">
      <c r="A106" s="6">
        <v>9.399989999999999</v>
      </c>
      <c r="B106" s="6">
        <v>6.1982079402484035E-2</v>
      </c>
      <c r="C106" s="6">
        <v>160.0059</v>
      </c>
      <c r="D106" s="6">
        <f t="shared" si="4"/>
        <v>433.15589999999997</v>
      </c>
    </row>
    <row r="107" spans="1:4" x14ac:dyDescent="0.25">
      <c r="A107" s="6">
        <v>9.4999900000000004</v>
      </c>
      <c r="B107" s="6">
        <v>6.2623381352520074E-2</v>
      </c>
      <c r="C107" s="6">
        <v>160.00579999999999</v>
      </c>
      <c r="D107" s="6">
        <f t="shared" si="4"/>
        <v>433.1558</v>
      </c>
    </row>
    <row r="108" spans="1:4" x14ac:dyDescent="0.25">
      <c r="A108" s="6">
        <v>9.5999899999999982</v>
      </c>
      <c r="B108" s="6">
        <v>6.3269449103716541E-2</v>
      </c>
      <c r="C108" s="6">
        <v>160.0061</v>
      </c>
      <c r="D108" s="6">
        <f t="shared" si="4"/>
        <v>433.15609999999998</v>
      </c>
    </row>
    <row r="109" spans="1:4" x14ac:dyDescent="0.25">
      <c r="A109" s="6">
        <v>9.6999899999999997</v>
      </c>
      <c r="B109" s="6">
        <v>6.3920305940552452E-2</v>
      </c>
      <c r="C109" s="6">
        <v>160.00649999999999</v>
      </c>
      <c r="D109" s="6">
        <f t="shared" si="4"/>
        <v>433.15649999999994</v>
      </c>
    </row>
    <row r="110" spans="1:4" x14ac:dyDescent="0.25">
      <c r="A110" s="6">
        <v>9.7999899999999975</v>
      </c>
      <c r="B110" s="6">
        <v>6.4576673865219453E-2</v>
      </c>
      <c r="C110" s="6">
        <v>160.00659999999999</v>
      </c>
      <c r="D110" s="6">
        <f t="shared" si="4"/>
        <v>433.15659999999997</v>
      </c>
    </row>
    <row r="111" spans="1:4" x14ac:dyDescent="0.25">
      <c r="A111" s="6">
        <v>9.899989999999999</v>
      </c>
      <c r="B111" s="6">
        <v>6.5238671683563232E-2</v>
      </c>
      <c r="C111" s="6">
        <v>160.00649999999999</v>
      </c>
      <c r="D111" s="6">
        <f t="shared" si="4"/>
        <v>433.15649999999994</v>
      </c>
    </row>
    <row r="112" spans="1:4" x14ac:dyDescent="0.25">
      <c r="A112" s="6">
        <v>9.9999900000000004</v>
      </c>
      <c r="B112" s="6">
        <v>6.5906017415042678E-2</v>
      </c>
      <c r="C112" s="6">
        <v>160.0069</v>
      </c>
      <c r="D112" s="6">
        <f t="shared" si="4"/>
        <v>433.15689999999995</v>
      </c>
    </row>
    <row r="113" spans="1:4" x14ac:dyDescent="0.25">
      <c r="A113" s="6">
        <v>10.099989999999998</v>
      </c>
      <c r="B113" s="6">
        <v>6.657888193473209E-2</v>
      </c>
      <c r="C113" s="6">
        <v>160.00700000000001</v>
      </c>
      <c r="D113" s="6">
        <f t="shared" si="4"/>
        <v>433.15699999999998</v>
      </c>
    </row>
    <row r="114" spans="1:4" x14ac:dyDescent="0.25">
      <c r="A114" s="6">
        <v>10.19999</v>
      </c>
      <c r="B114" s="6">
        <v>6.7256521789384391E-2</v>
      </c>
      <c r="C114" s="6">
        <v>160.0069</v>
      </c>
      <c r="D114" s="6">
        <f t="shared" si="4"/>
        <v>433.15689999999995</v>
      </c>
    </row>
    <row r="115" spans="1:4" x14ac:dyDescent="0.25">
      <c r="A115" s="6">
        <v>10.299989999999998</v>
      </c>
      <c r="B115" s="6">
        <v>6.7938733652328498E-2</v>
      </c>
      <c r="C115" s="6">
        <v>160.00720000000001</v>
      </c>
      <c r="D115" s="6">
        <f t="shared" si="4"/>
        <v>433.15719999999999</v>
      </c>
    </row>
    <row r="116" spans="1:4" x14ac:dyDescent="0.25">
      <c r="A116" s="6">
        <v>10.399989999999999</v>
      </c>
      <c r="B116" s="6">
        <v>6.8625784836717177E-2</v>
      </c>
      <c r="C116" s="6">
        <v>160.00729999999999</v>
      </c>
      <c r="D116" s="6">
        <f t="shared" si="4"/>
        <v>433.15729999999996</v>
      </c>
    </row>
    <row r="117" spans="1:4" x14ac:dyDescent="0.25">
      <c r="A117" s="6">
        <v>10.49999</v>
      </c>
      <c r="B117" s="6">
        <v>6.9317931105134817E-2</v>
      </c>
      <c r="C117" s="6">
        <v>160.0077</v>
      </c>
      <c r="D117" s="6">
        <f t="shared" si="4"/>
        <v>433.15769999999998</v>
      </c>
    </row>
    <row r="118" spans="1:4" x14ac:dyDescent="0.25">
      <c r="A118" s="6">
        <v>10.599989999999998</v>
      </c>
      <c r="B118" s="6">
        <v>7.0015000482452946E-2</v>
      </c>
      <c r="C118" s="6">
        <v>160.00800000000001</v>
      </c>
      <c r="D118" s="6">
        <f t="shared" si="4"/>
        <v>433.15800000000002</v>
      </c>
    </row>
    <row r="119" spans="1:4" x14ac:dyDescent="0.25">
      <c r="A119" s="6">
        <v>10.69999</v>
      </c>
      <c r="B119" s="6">
        <v>7.0717045954612034E-2</v>
      </c>
      <c r="C119" s="6">
        <v>160.00829999999999</v>
      </c>
      <c r="D119" s="6">
        <f t="shared" si="4"/>
        <v>433.15829999999994</v>
      </c>
    </row>
    <row r="120" spans="1:4" x14ac:dyDescent="0.25">
      <c r="A120" s="6">
        <v>10.799989999999998</v>
      </c>
      <c r="B120" s="6">
        <v>7.1424226479433306E-2</v>
      </c>
      <c r="C120" s="6">
        <v>160.00819999999999</v>
      </c>
      <c r="D120" s="6">
        <f t="shared" si="4"/>
        <v>433.15819999999997</v>
      </c>
    </row>
    <row r="121" spans="1:4" x14ac:dyDescent="0.25">
      <c r="A121" s="6">
        <v>10.899989999999999</v>
      </c>
      <c r="B121" s="6">
        <v>7.2136894990949052E-2</v>
      </c>
      <c r="C121" s="6">
        <v>160.00819999999999</v>
      </c>
      <c r="D121" s="6">
        <f t="shared" si="4"/>
        <v>433.15819999999997</v>
      </c>
    </row>
    <row r="122" spans="1:4" x14ac:dyDescent="0.25">
      <c r="A122" s="6">
        <v>10.99999</v>
      </c>
      <c r="B122" s="6">
        <v>7.2855117675749176E-2</v>
      </c>
      <c r="C122" s="6">
        <v>160.00819999999999</v>
      </c>
      <c r="D122" s="6">
        <f t="shared" si="4"/>
        <v>433.15819999999997</v>
      </c>
    </row>
    <row r="123" spans="1:4" x14ac:dyDescent="0.25">
      <c r="A123" s="6">
        <v>11.099989999999998</v>
      </c>
      <c r="B123" s="6">
        <v>7.3578829630640191E-2</v>
      </c>
      <c r="C123" s="6">
        <v>160.00829999999999</v>
      </c>
      <c r="D123" s="6">
        <f t="shared" si="4"/>
        <v>433.15829999999994</v>
      </c>
    </row>
    <row r="124" spans="1:4" x14ac:dyDescent="0.25">
      <c r="A124" s="6">
        <v>11.19999</v>
      </c>
      <c r="B124" s="6">
        <v>7.4307700472699537E-2</v>
      </c>
      <c r="C124" s="6">
        <v>160.00819999999999</v>
      </c>
      <c r="D124" s="6">
        <f t="shared" si="4"/>
        <v>433.15819999999997</v>
      </c>
    </row>
    <row r="125" spans="1:4" x14ac:dyDescent="0.25">
      <c r="A125" s="6">
        <v>11.299989999999998</v>
      </c>
      <c r="B125" s="6">
        <v>7.5041543009383274E-2</v>
      </c>
      <c r="C125" s="6">
        <v>160.0086</v>
      </c>
      <c r="D125" s="6">
        <f t="shared" si="4"/>
        <v>433.15859999999998</v>
      </c>
    </row>
    <row r="126" spans="1:4" x14ac:dyDescent="0.25">
      <c r="A126" s="6">
        <v>11.399989999999999</v>
      </c>
      <c r="B126" s="6">
        <v>7.5780531415928165E-2</v>
      </c>
      <c r="C126" s="6">
        <v>160.00899999999999</v>
      </c>
      <c r="D126" s="6">
        <f t="shared" si="4"/>
        <v>433.15899999999999</v>
      </c>
    </row>
    <row r="127" spans="1:4" x14ac:dyDescent="0.25">
      <c r="A127" s="6">
        <v>11.49999</v>
      </c>
      <c r="B127" s="6">
        <v>7.6525362943307973E-2</v>
      </c>
      <c r="C127" s="6">
        <v>160.0087</v>
      </c>
      <c r="D127" s="6">
        <f t="shared" si="4"/>
        <v>433.15869999999995</v>
      </c>
    </row>
    <row r="128" spans="1:4" x14ac:dyDescent="0.25">
      <c r="A128" s="6">
        <v>11.599989999999998</v>
      </c>
      <c r="B128" s="6">
        <v>7.7275927402767702E-2</v>
      </c>
      <c r="C128" s="6">
        <v>160.0086</v>
      </c>
      <c r="D128" s="6">
        <f t="shared" si="4"/>
        <v>433.15859999999998</v>
      </c>
    </row>
    <row r="129" spans="1:4" x14ac:dyDescent="0.25">
      <c r="A129" s="6">
        <v>11.69999</v>
      </c>
      <c r="B129" s="6">
        <v>7.8032072070126149E-2</v>
      </c>
      <c r="C129" s="6">
        <v>160.00880000000001</v>
      </c>
      <c r="D129" s="6">
        <f t="shared" si="4"/>
        <v>433.15879999999999</v>
      </c>
    </row>
    <row r="130" spans="1:4" x14ac:dyDescent="0.25">
      <c r="A130" s="6">
        <v>11.799989999999998</v>
      </c>
      <c r="B130" s="6">
        <v>7.8793850298008422E-2</v>
      </c>
      <c r="C130" s="6">
        <v>160.00899999999999</v>
      </c>
      <c r="D130" s="6">
        <f t="shared" si="4"/>
        <v>433.15899999999999</v>
      </c>
    </row>
    <row r="131" spans="1:4" x14ac:dyDescent="0.25">
      <c r="A131" s="6">
        <v>11.899989999999999</v>
      </c>
      <c r="B131" s="6">
        <v>7.9561323872787998E-2</v>
      </c>
      <c r="C131" s="6">
        <v>160.00909999999999</v>
      </c>
      <c r="D131" s="6">
        <f t="shared" ref="D131:D194" si="7">C131+273.15</f>
        <v>433.15909999999997</v>
      </c>
    </row>
    <row r="132" spans="1:4" x14ac:dyDescent="0.25">
      <c r="A132" s="6">
        <v>11.99999</v>
      </c>
      <c r="B132" s="6">
        <v>8.0334266549999506E-2</v>
      </c>
      <c r="C132" s="6">
        <v>160.0095</v>
      </c>
      <c r="D132" s="6">
        <f t="shared" si="7"/>
        <v>433.15949999999998</v>
      </c>
    </row>
    <row r="133" spans="1:4" x14ac:dyDescent="0.25">
      <c r="A133" s="6">
        <v>12.099989999999998</v>
      </c>
      <c r="B133" s="6">
        <v>8.1112631027315502E-2</v>
      </c>
      <c r="C133" s="6">
        <v>160.00960000000001</v>
      </c>
      <c r="D133" s="6">
        <f t="shared" si="7"/>
        <v>433.15959999999995</v>
      </c>
    </row>
    <row r="134" spans="1:4" x14ac:dyDescent="0.25">
      <c r="A134" s="6">
        <v>12.19999</v>
      </c>
      <c r="B134" s="6">
        <v>8.1896329850432964E-2</v>
      </c>
      <c r="C134" s="6">
        <v>160.01009999999999</v>
      </c>
      <c r="D134" s="6">
        <f t="shared" si="7"/>
        <v>433.16009999999994</v>
      </c>
    </row>
    <row r="135" spans="1:4" x14ac:dyDescent="0.25">
      <c r="A135" s="6">
        <v>12.299989999999998</v>
      </c>
      <c r="B135" s="6">
        <v>8.2685610531530299E-2</v>
      </c>
      <c r="C135" s="6">
        <v>160.01060000000001</v>
      </c>
      <c r="D135" s="6">
        <f t="shared" si="7"/>
        <v>433.16059999999999</v>
      </c>
    </row>
    <row r="136" spans="1:4" x14ac:dyDescent="0.25">
      <c r="A136" s="6">
        <v>12.399989999999999</v>
      </c>
      <c r="B136" s="6">
        <v>8.3481069116601733E-2</v>
      </c>
      <c r="C136" s="6">
        <v>160.01050000000001</v>
      </c>
      <c r="D136" s="6">
        <f t="shared" si="7"/>
        <v>433.16049999999996</v>
      </c>
    </row>
    <row r="137" spans="1:4" x14ac:dyDescent="0.25">
      <c r="A137" s="6">
        <v>12.49999</v>
      </c>
      <c r="B137" s="6">
        <v>8.428288253101926E-2</v>
      </c>
      <c r="C137" s="6">
        <v>160.0104</v>
      </c>
      <c r="D137" s="6">
        <f t="shared" si="7"/>
        <v>433.16039999999998</v>
      </c>
    </row>
    <row r="138" spans="1:4" x14ac:dyDescent="0.25">
      <c r="A138" s="6">
        <v>12.599989999999998</v>
      </c>
      <c r="B138" s="6">
        <v>8.5091169213943774E-2</v>
      </c>
      <c r="C138" s="6">
        <v>160.0104</v>
      </c>
      <c r="D138" s="6">
        <f t="shared" si="7"/>
        <v>433.16039999999998</v>
      </c>
    </row>
    <row r="139" spans="1:4" x14ac:dyDescent="0.25">
      <c r="A139" s="6">
        <v>12.69999</v>
      </c>
      <c r="B139" s="6">
        <v>8.5905354387094263E-2</v>
      </c>
      <c r="C139" s="6">
        <v>160.01079999999999</v>
      </c>
      <c r="D139" s="6">
        <f t="shared" si="7"/>
        <v>433.16079999999999</v>
      </c>
    </row>
    <row r="140" spans="1:4" x14ac:dyDescent="0.25">
      <c r="A140" s="6">
        <v>12.799989999999998</v>
      </c>
      <c r="B140" s="6">
        <v>8.6725098867115033E-2</v>
      </c>
      <c r="C140" s="6">
        <v>160.0111</v>
      </c>
      <c r="D140" s="6">
        <f t="shared" si="7"/>
        <v>433.16109999999998</v>
      </c>
    </row>
    <row r="141" spans="1:4" x14ac:dyDescent="0.25">
      <c r="A141" s="6">
        <v>12.899989999999999</v>
      </c>
      <c r="B141" s="6">
        <v>8.7550725703234605E-2</v>
      </c>
      <c r="C141" s="6">
        <v>160.0112</v>
      </c>
      <c r="D141" s="6">
        <f t="shared" si="7"/>
        <v>433.16120000000001</v>
      </c>
    </row>
    <row r="142" spans="1:4" x14ac:dyDescent="0.25">
      <c r="A142" s="6">
        <v>12.99999</v>
      </c>
      <c r="B142" s="6">
        <v>8.8382707552042611E-2</v>
      </c>
      <c r="C142" s="6">
        <v>160.011</v>
      </c>
      <c r="D142" s="6">
        <f t="shared" si="7"/>
        <v>433.16099999999994</v>
      </c>
    </row>
    <row r="143" spans="1:4" x14ac:dyDescent="0.25">
      <c r="A143" s="6">
        <v>13.099989999999998</v>
      </c>
      <c r="B143" s="6">
        <v>8.9220403998695075E-2</v>
      </c>
      <c r="C143" s="6">
        <v>160.01169999999999</v>
      </c>
      <c r="D143" s="6">
        <f t="shared" si="7"/>
        <v>433.1617</v>
      </c>
    </row>
    <row r="144" spans="1:4" x14ac:dyDescent="0.25">
      <c r="A144" s="6">
        <v>13.19999</v>
      </c>
      <c r="B144" s="6">
        <v>9.006396025033675E-2</v>
      </c>
      <c r="C144" s="6">
        <v>160.0121</v>
      </c>
      <c r="D144" s="6">
        <f t="shared" si="7"/>
        <v>433.16210000000001</v>
      </c>
    </row>
    <row r="145" spans="1:4" x14ac:dyDescent="0.25">
      <c r="A145" s="6">
        <v>13.299989999999998</v>
      </c>
      <c r="B145" s="6">
        <v>9.0913688172312407E-2</v>
      </c>
      <c r="C145" s="6">
        <v>160.01220000000001</v>
      </c>
      <c r="D145" s="6">
        <f t="shared" si="7"/>
        <v>433.16219999999998</v>
      </c>
    </row>
    <row r="146" spans="1:4" x14ac:dyDescent="0.25">
      <c r="A146" s="6">
        <v>13.399989999999999</v>
      </c>
      <c r="B146" s="6">
        <v>9.1769590881442153E-2</v>
      </c>
      <c r="C146" s="6">
        <v>160.0127</v>
      </c>
      <c r="D146" s="6">
        <f t="shared" si="7"/>
        <v>433.16269999999997</v>
      </c>
    </row>
    <row r="147" spans="1:4" x14ac:dyDescent="0.25">
      <c r="A147" s="6">
        <v>13.49999</v>
      </c>
      <c r="B147" s="6">
        <v>9.2631611908280787E-2</v>
      </c>
      <c r="C147" s="6">
        <v>160.0129</v>
      </c>
      <c r="D147" s="6">
        <f t="shared" si="7"/>
        <v>433.16289999999998</v>
      </c>
    </row>
    <row r="148" spans="1:4" x14ac:dyDescent="0.25">
      <c r="A148" s="6">
        <v>13.599989999999998</v>
      </c>
      <c r="B148" s="6">
        <v>9.3499965213355865E-2</v>
      </c>
      <c r="C148" s="6">
        <v>160.01300000000001</v>
      </c>
      <c r="D148" s="6">
        <f t="shared" si="7"/>
        <v>433.16300000000001</v>
      </c>
    </row>
    <row r="149" spans="1:4" x14ac:dyDescent="0.25">
      <c r="A149" s="6">
        <v>13.69999</v>
      </c>
      <c r="B149" s="6">
        <v>9.4374513289901665E-2</v>
      </c>
      <c r="C149" s="6">
        <v>160.01339999999999</v>
      </c>
      <c r="D149" s="6">
        <f t="shared" si="7"/>
        <v>433.16339999999997</v>
      </c>
    </row>
    <row r="150" spans="1:4" x14ac:dyDescent="0.25">
      <c r="A150" s="6">
        <v>13.799989999999998</v>
      </c>
      <c r="B150" s="6">
        <v>9.525552528449438E-2</v>
      </c>
      <c r="C150" s="6">
        <v>160.01339999999999</v>
      </c>
      <c r="D150" s="6">
        <f t="shared" si="7"/>
        <v>433.16339999999997</v>
      </c>
    </row>
    <row r="151" spans="1:4" x14ac:dyDescent="0.25">
      <c r="A151" s="6">
        <v>13.899989999999999</v>
      </c>
      <c r="B151" s="6">
        <v>9.6142961595185525E-2</v>
      </c>
      <c r="C151" s="6">
        <v>160.01300000000001</v>
      </c>
      <c r="D151" s="6">
        <f t="shared" si="7"/>
        <v>433.16300000000001</v>
      </c>
    </row>
    <row r="152" spans="1:4" x14ac:dyDescent="0.25">
      <c r="A152" s="6">
        <v>13.99999</v>
      </c>
      <c r="B152" s="6">
        <v>9.7036890792015607E-2</v>
      </c>
      <c r="C152" s="6">
        <v>160.0137</v>
      </c>
      <c r="D152" s="6">
        <f t="shared" si="7"/>
        <v>433.16369999999995</v>
      </c>
    </row>
    <row r="153" spans="1:4" x14ac:dyDescent="0.25">
      <c r="A153" s="6">
        <v>14.099989999999998</v>
      </c>
      <c r="B153" s="6">
        <v>9.7937391528854639E-2</v>
      </c>
      <c r="C153" s="6">
        <v>160.01410000000001</v>
      </c>
      <c r="D153" s="6">
        <f t="shared" si="7"/>
        <v>433.16409999999996</v>
      </c>
    </row>
    <row r="154" spans="1:4" x14ac:dyDescent="0.25">
      <c r="A154" s="6">
        <v>14.19999</v>
      </c>
      <c r="B154" s="6">
        <v>9.8844814722969021E-2</v>
      </c>
      <c r="C154" s="6">
        <v>160.01400000000001</v>
      </c>
      <c r="D154" s="6">
        <f t="shared" si="7"/>
        <v>433.16399999999999</v>
      </c>
    </row>
    <row r="155" spans="1:4" x14ac:dyDescent="0.25">
      <c r="A155" s="6">
        <v>14.299989999999998</v>
      </c>
      <c r="B155" s="6">
        <v>9.9759431171016155E-2</v>
      </c>
      <c r="C155" s="6">
        <v>160.01390000000001</v>
      </c>
      <c r="D155" s="6">
        <f t="shared" si="7"/>
        <v>433.16390000000001</v>
      </c>
    </row>
    <row r="156" spans="1:4" x14ac:dyDescent="0.25">
      <c r="A156" s="6">
        <v>14.399989999999999</v>
      </c>
      <c r="B156" s="6">
        <v>0.10068104176319921</v>
      </c>
      <c r="C156" s="6">
        <v>160.01390000000001</v>
      </c>
      <c r="D156" s="6">
        <f t="shared" si="7"/>
        <v>433.16390000000001</v>
      </c>
    </row>
    <row r="157" spans="1:4" x14ac:dyDescent="0.25">
      <c r="A157" s="6">
        <v>14.49999</v>
      </c>
      <c r="B157" s="6">
        <v>0.10160956069529629</v>
      </c>
      <c r="C157" s="6">
        <v>160.0138</v>
      </c>
      <c r="D157" s="6">
        <f t="shared" si="7"/>
        <v>433.16379999999998</v>
      </c>
    </row>
    <row r="158" spans="1:4" x14ac:dyDescent="0.25">
      <c r="A158" s="6">
        <v>14.599989999999998</v>
      </c>
      <c r="B158" s="6">
        <v>0.10254484092673913</v>
      </c>
      <c r="C158" s="6">
        <v>160.01390000000001</v>
      </c>
      <c r="D158" s="6">
        <f t="shared" si="7"/>
        <v>433.16390000000001</v>
      </c>
    </row>
    <row r="159" spans="1:4" x14ac:dyDescent="0.25">
      <c r="A159" s="6">
        <v>14.69999</v>
      </c>
      <c r="B159" s="6">
        <v>0.10348674366736552</v>
      </c>
      <c r="C159" s="6">
        <v>160.01390000000001</v>
      </c>
      <c r="D159" s="6">
        <f t="shared" si="7"/>
        <v>433.16390000000001</v>
      </c>
    </row>
    <row r="160" spans="1:4" x14ac:dyDescent="0.25">
      <c r="A160" s="6">
        <v>14.799989999999998</v>
      </c>
      <c r="B160" s="6">
        <v>0.10443510757590349</v>
      </c>
      <c r="C160" s="6">
        <v>160.01429999999999</v>
      </c>
      <c r="D160" s="6">
        <f t="shared" si="7"/>
        <v>433.16429999999997</v>
      </c>
    </row>
    <row r="161" spans="1:4" x14ac:dyDescent="0.25">
      <c r="A161" s="6">
        <v>14.899989999999999</v>
      </c>
      <c r="B161" s="6">
        <v>0.1053899143181177</v>
      </c>
      <c r="C161" s="6">
        <v>160.01429999999999</v>
      </c>
      <c r="D161" s="6">
        <f t="shared" si="7"/>
        <v>433.16429999999997</v>
      </c>
    </row>
    <row r="162" spans="1:4" x14ac:dyDescent="0.25">
      <c r="A162" s="6">
        <v>14.99999</v>
      </c>
      <c r="B162" s="6">
        <v>0.10635127133262777</v>
      </c>
      <c r="C162" s="6">
        <v>160.01419999999999</v>
      </c>
      <c r="D162" s="6">
        <f t="shared" si="7"/>
        <v>433.16419999999994</v>
      </c>
    </row>
    <row r="163" spans="1:4" x14ac:dyDescent="0.25">
      <c r="A163" s="6">
        <v>15.099989999999998</v>
      </c>
      <c r="B163" s="6">
        <v>0.1073190293787572</v>
      </c>
      <c r="C163" s="6">
        <v>160.01439999999999</v>
      </c>
      <c r="D163" s="6">
        <f t="shared" si="7"/>
        <v>433.1644</v>
      </c>
    </row>
    <row r="164" spans="1:4" x14ac:dyDescent="0.25">
      <c r="A164" s="6">
        <v>15.19999</v>
      </c>
      <c r="B164" s="6">
        <v>0.10829327426072791</v>
      </c>
      <c r="C164" s="6">
        <v>160.0147</v>
      </c>
      <c r="D164" s="6">
        <f t="shared" si="7"/>
        <v>433.16469999999998</v>
      </c>
    </row>
    <row r="165" spans="1:4" x14ac:dyDescent="0.25">
      <c r="A165" s="6">
        <v>15.299989999999998</v>
      </c>
      <c r="B165" s="6">
        <v>0.10927420435496731</v>
      </c>
      <c r="C165" s="6">
        <v>160.01480000000001</v>
      </c>
      <c r="D165" s="6">
        <f t="shared" si="7"/>
        <v>433.16480000000001</v>
      </c>
    </row>
    <row r="166" spans="1:4" x14ac:dyDescent="0.25">
      <c r="A166" s="6">
        <v>15.399989999999999</v>
      </c>
      <c r="B166" s="6">
        <v>0.11026169297190855</v>
      </c>
      <c r="C166" s="6">
        <v>160.0147</v>
      </c>
      <c r="D166" s="6">
        <f t="shared" si="7"/>
        <v>433.16469999999998</v>
      </c>
    </row>
    <row r="167" spans="1:4" x14ac:dyDescent="0.25">
      <c r="A167" s="6">
        <v>15.49999</v>
      </c>
      <c r="B167" s="6">
        <v>0.11125582353232287</v>
      </c>
      <c r="C167" s="6">
        <v>160.01490000000001</v>
      </c>
      <c r="D167" s="6">
        <f t="shared" si="7"/>
        <v>433.16489999999999</v>
      </c>
    </row>
    <row r="168" spans="1:4" x14ac:dyDescent="0.25">
      <c r="A168" s="6">
        <v>15.599989999999998</v>
      </c>
      <c r="B168" s="6">
        <v>0.1122570063563994</v>
      </c>
      <c r="C168" s="6">
        <v>160.01499999999999</v>
      </c>
      <c r="D168" s="6">
        <f t="shared" si="7"/>
        <v>433.16499999999996</v>
      </c>
    </row>
    <row r="169" spans="1:4" x14ac:dyDescent="0.25">
      <c r="A169" s="6">
        <v>15.69999</v>
      </c>
      <c r="B169" s="6">
        <v>0.11326528617967266</v>
      </c>
      <c r="C169" s="6">
        <v>160.01499999999999</v>
      </c>
      <c r="D169" s="6">
        <f t="shared" si="7"/>
        <v>433.16499999999996</v>
      </c>
    </row>
    <row r="170" spans="1:4" x14ac:dyDescent="0.25">
      <c r="A170" s="6">
        <v>15.799989999999998</v>
      </c>
      <c r="B170" s="6">
        <v>0.11428078125796121</v>
      </c>
      <c r="C170" s="6">
        <v>160.01519999999999</v>
      </c>
      <c r="D170" s="6">
        <f t="shared" si="7"/>
        <v>433.16519999999997</v>
      </c>
    </row>
    <row r="171" spans="1:4" x14ac:dyDescent="0.25">
      <c r="A171" s="6">
        <v>15.899989999999999</v>
      </c>
      <c r="B171" s="6">
        <v>0.1153033335501556</v>
      </c>
      <c r="C171" s="6">
        <v>160.0153</v>
      </c>
      <c r="D171" s="6">
        <f t="shared" si="7"/>
        <v>433.1653</v>
      </c>
    </row>
    <row r="172" spans="1:4" x14ac:dyDescent="0.25">
      <c r="A172" s="6">
        <v>15.99999</v>
      </c>
      <c r="B172" s="6">
        <v>0.11633310494755474</v>
      </c>
      <c r="C172" s="6">
        <v>160.0153</v>
      </c>
      <c r="D172" s="6">
        <f t="shared" si="7"/>
        <v>433.1653</v>
      </c>
    </row>
    <row r="173" spans="1:4" x14ac:dyDescent="0.25">
      <c r="A173" s="6">
        <v>16.099989999999998</v>
      </c>
      <c r="B173" s="6">
        <v>0.11736989487362286</v>
      </c>
      <c r="C173" s="6">
        <v>160.0153</v>
      </c>
      <c r="D173" s="6">
        <f t="shared" si="7"/>
        <v>433.1653</v>
      </c>
    </row>
    <row r="174" spans="1:4" x14ac:dyDescent="0.25">
      <c r="A174" s="6">
        <v>16.19999</v>
      </c>
      <c r="B174" s="6">
        <v>0.11841318648626298</v>
      </c>
      <c r="C174" s="6">
        <v>160.01570000000001</v>
      </c>
      <c r="D174" s="6">
        <f t="shared" si="7"/>
        <v>433.16570000000002</v>
      </c>
    </row>
    <row r="175" spans="1:4" x14ac:dyDescent="0.25">
      <c r="A175" s="6">
        <v>16.299989999999998</v>
      </c>
      <c r="B175" s="6">
        <v>0.11946339340582654</v>
      </c>
      <c r="C175" s="6">
        <v>160.01609999999999</v>
      </c>
      <c r="D175" s="6">
        <f t="shared" si="7"/>
        <v>433.16609999999997</v>
      </c>
    </row>
    <row r="176" spans="1:4" x14ac:dyDescent="0.25">
      <c r="A176" s="6">
        <v>16.399989999999999</v>
      </c>
      <c r="B176" s="6">
        <v>0.12052095455391008</v>
      </c>
      <c r="C176" s="6">
        <v>160.0162</v>
      </c>
      <c r="D176" s="6">
        <f t="shared" si="7"/>
        <v>433.1662</v>
      </c>
    </row>
    <row r="177" spans="1:4" x14ac:dyDescent="0.25">
      <c r="A177" s="6">
        <v>16.49999</v>
      </c>
      <c r="B177" s="6">
        <v>0.12158611377584494</v>
      </c>
      <c r="C177" s="6">
        <v>160.01609999999999</v>
      </c>
      <c r="D177" s="6">
        <f t="shared" si="7"/>
        <v>433.16609999999997</v>
      </c>
    </row>
    <row r="178" spans="1:4" x14ac:dyDescent="0.25">
      <c r="A178" s="6">
        <v>16.599989999999998</v>
      </c>
      <c r="B178" s="6">
        <v>0.12265917486991232</v>
      </c>
      <c r="C178" s="6">
        <v>160.01609999999999</v>
      </c>
      <c r="D178" s="6">
        <f t="shared" si="7"/>
        <v>433.16609999999997</v>
      </c>
    </row>
    <row r="179" spans="1:4" x14ac:dyDescent="0.25">
      <c r="A179" s="6">
        <v>16.69999</v>
      </c>
      <c r="B179" s="6">
        <v>0.12373943618492197</v>
      </c>
      <c r="C179" s="6">
        <v>160.01650000000001</v>
      </c>
      <c r="D179" s="6">
        <f t="shared" si="7"/>
        <v>433.16649999999998</v>
      </c>
    </row>
    <row r="180" spans="1:4" x14ac:dyDescent="0.25">
      <c r="A180" s="6">
        <v>16.799989999999998</v>
      </c>
      <c r="B180" s="6">
        <v>0.1248269585905355</v>
      </c>
      <c r="C180" s="6">
        <v>160.01650000000001</v>
      </c>
      <c r="D180" s="6">
        <f t="shared" si="7"/>
        <v>433.16649999999998</v>
      </c>
    </row>
    <row r="181" spans="1:4" x14ac:dyDescent="0.25">
      <c r="A181" s="6">
        <v>16.899989999999999</v>
      </c>
      <c r="B181" s="6">
        <v>0.1259213554177275</v>
      </c>
      <c r="C181" s="6">
        <v>160.01660000000001</v>
      </c>
      <c r="D181" s="6">
        <f t="shared" si="7"/>
        <v>433.16660000000002</v>
      </c>
    </row>
    <row r="182" spans="1:4" x14ac:dyDescent="0.25">
      <c r="A182" s="6">
        <v>16.99999</v>
      </c>
      <c r="B182" s="6">
        <v>0.1270225329785549</v>
      </c>
      <c r="C182" s="6">
        <v>160.01689999999999</v>
      </c>
      <c r="D182" s="6">
        <f t="shared" si="7"/>
        <v>433.16689999999994</v>
      </c>
    </row>
    <row r="183" spans="1:4" x14ac:dyDescent="0.25">
      <c r="A183" s="6">
        <v>17.099989999999998</v>
      </c>
      <c r="B183" s="6">
        <v>0.12813121767542576</v>
      </c>
      <c r="C183" s="6">
        <v>160.01689999999999</v>
      </c>
      <c r="D183" s="6">
        <f t="shared" si="7"/>
        <v>433.16689999999994</v>
      </c>
    </row>
    <row r="184" spans="1:4" x14ac:dyDescent="0.25">
      <c r="A184" s="6">
        <v>17.19999</v>
      </c>
      <c r="B184" s="6">
        <v>0.12924781799510579</v>
      </c>
      <c r="C184" s="6">
        <v>160.01679999999999</v>
      </c>
      <c r="D184" s="6">
        <f t="shared" si="7"/>
        <v>433.16679999999997</v>
      </c>
    </row>
    <row r="185" spans="1:4" x14ac:dyDescent="0.25">
      <c r="A185" s="6">
        <v>17.299989999999998</v>
      </c>
      <c r="B185" s="6">
        <v>0.13037186128100528</v>
      </c>
      <c r="C185" s="6">
        <v>160.017</v>
      </c>
      <c r="D185" s="6">
        <f t="shared" si="7"/>
        <v>433.16699999999997</v>
      </c>
    </row>
    <row r="186" spans="1:4" x14ac:dyDescent="0.25">
      <c r="A186" s="6">
        <v>17.399989999999999</v>
      </c>
      <c r="B186" s="6">
        <v>0.13150336128380086</v>
      </c>
      <c r="C186" s="6">
        <v>160.0172</v>
      </c>
      <c r="D186" s="6">
        <f t="shared" si="7"/>
        <v>433.16719999999998</v>
      </c>
    </row>
    <row r="187" spans="1:4" x14ac:dyDescent="0.25">
      <c r="A187" s="6">
        <v>17.49999</v>
      </c>
      <c r="B187" s="6">
        <v>0.13264264893644218</v>
      </c>
      <c r="C187" s="6">
        <v>160.01740000000001</v>
      </c>
      <c r="D187" s="6">
        <f t="shared" si="7"/>
        <v>433.16739999999999</v>
      </c>
    </row>
    <row r="188" spans="1:4" x14ac:dyDescent="0.25">
      <c r="A188" s="6">
        <v>17.599989999999998</v>
      </c>
      <c r="B188" s="6">
        <v>0.13378963128435556</v>
      </c>
      <c r="C188" s="6">
        <v>160.01740000000001</v>
      </c>
      <c r="D188" s="6">
        <f t="shared" si="7"/>
        <v>433.16739999999999</v>
      </c>
    </row>
    <row r="189" spans="1:4" x14ac:dyDescent="0.25">
      <c r="A189" s="6">
        <v>17.69999</v>
      </c>
      <c r="B189" s="6">
        <v>0.13494391249139789</v>
      </c>
      <c r="C189" s="6">
        <v>160.0179</v>
      </c>
      <c r="D189" s="6">
        <f t="shared" si="7"/>
        <v>433.16789999999997</v>
      </c>
    </row>
    <row r="190" spans="1:4" x14ac:dyDescent="0.25">
      <c r="A190" s="6">
        <v>17.799989999999998</v>
      </c>
      <c r="B190" s="6">
        <v>0.13610558257866509</v>
      </c>
      <c r="C190" s="6">
        <v>160.01830000000001</v>
      </c>
      <c r="D190" s="6">
        <f t="shared" si="7"/>
        <v>433.16829999999999</v>
      </c>
    </row>
    <row r="191" spans="1:4" x14ac:dyDescent="0.25">
      <c r="A191" s="6">
        <v>17.899989999999999</v>
      </c>
      <c r="B191" s="6">
        <v>0.13727448900531841</v>
      </c>
      <c r="C191" s="6">
        <v>160.0187</v>
      </c>
      <c r="D191" s="6">
        <f t="shared" si="7"/>
        <v>433.16869999999994</v>
      </c>
    </row>
    <row r="192" spans="1:4" x14ac:dyDescent="0.25">
      <c r="A192" s="6">
        <v>17.99999</v>
      </c>
      <c r="B192" s="6">
        <v>0.13845085673242663</v>
      </c>
      <c r="C192" s="6">
        <v>160.01920000000001</v>
      </c>
      <c r="D192" s="6">
        <f t="shared" si="7"/>
        <v>433.16919999999999</v>
      </c>
    </row>
    <row r="193" spans="1:4" x14ac:dyDescent="0.25">
      <c r="A193" s="6">
        <v>18.099989999999998</v>
      </c>
      <c r="B193" s="6">
        <v>0.13963436087733774</v>
      </c>
      <c r="C193" s="6">
        <v>160.02010000000001</v>
      </c>
      <c r="D193" s="6">
        <f t="shared" si="7"/>
        <v>433.17009999999999</v>
      </c>
    </row>
    <row r="194" spans="1:4" x14ac:dyDescent="0.25">
      <c r="A194" s="6">
        <v>18.19999</v>
      </c>
      <c r="B194" s="6">
        <v>0.14082496843842801</v>
      </c>
      <c r="C194" s="6">
        <v>160.0206</v>
      </c>
      <c r="D194" s="6">
        <f t="shared" si="7"/>
        <v>433.17059999999998</v>
      </c>
    </row>
    <row r="195" spans="1:4" x14ac:dyDescent="0.25">
      <c r="A195" s="6">
        <v>18.299989999999998</v>
      </c>
      <c r="B195" s="6">
        <v>0.1420228616579976</v>
      </c>
      <c r="C195" s="6">
        <v>160.02099999999999</v>
      </c>
      <c r="D195" s="6">
        <f t="shared" ref="D195:D258" si="8">C195+273.15</f>
        <v>433.17099999999994</v>
      </c>
    </row>
    <row r="196" spans="1:4" x14ac:dyDescent="0.25">
      <c r="A196" s="6">
        <v>18.399989999999999</v>
      </c>
      <c r="B196" s="6">
        <v>0.14322769475236624</v>
      </c>
      <c r="C196" s="6">
        <v>160.0215</v>
      </c>
      <c r="D196" s="6">
        <f t="shared" si="8"/>
        <v>433.17149999999998</v>
      </c>
    </row>
    <row r="197" spans="1:4" x14ac:dyDescent="0.25">
      <c r="A197" s="6">
        <v>18.49999</v>
      </c>
      <c r="B197" s="6">
        <v>0.14443968003198027</v>
      </c>
      <c r="C197" s="6">
        <v>160.02189999999999</v>
      </c>
      <c r="D197" s="6">
        <f t="shared" si="8"/>
        <v>433.17189999999994</v>
      </c>
    </row>
    <row r="198" spans="1:4" x14ac:dyDescent="0.25">
      <c r="A198" s="6">
        <v>18.599989999999998</v>
      </c>
      <c r="B198" s="6">
        <v>0.14565908040977585</v>
      </c>
      <c r="C198" s="6">
        <v>160.0222</v>
      </c>
      <c r="D198" s="6">
        <f t="shared" si="8"/>
        <v>433.17219999999998</v>
      </c>
    </row>
    <row r="199" spans="1:4" x14ac:dyDescent="0.25">
      <c r="A199" s="6">
        <v>18.69999</v>
      </c>
      <c r="B199" s="6">
        <v>0.14688583684951498</v>
      </c>
      <c r="C199" s="6">
        <v>160.0224</v>
      </c>
      <c r="D199" s="6">
        <f t="shared" si="8"/>
        <v>433.17239999999998</v>
      </c>
    </row>
    <row r="200" spans="1:4" x14ac:dyDescent="0.25">
      <c r="A200" s="6">
        <v>18.799989999999998</v>
      </c>
      <c r="B200" s="6">
        <v>0.14812028541773317</v>
      </c>
      <c r="C200" s="6">
        <v>160.02269999999999</v>
      </c>
      <c r="D200" s="6">
        <f t="shared" si="8"/>
        <v>433.17269999999996</v>
      </c>
    </row>
    <row r="201" spans="1:4" x14ac:dyDescent="0.25">
      <c r="A201" s="6">
        <v>18.899989999999999</v>
      </c>
      <c r="B201" s="6">
        <v>0.14936250568501233</v>
      </c>
      <c r="C201" s="6">
        <v>160.023</v>
      </c>
      <c r="D201" s="6">
        <f t="shared" si="8"/>
        <v>433.173</v>
      </c>
    </row>
    <row r="202" spans="1:4" x14ac:dyDescent="0.25">
      <c r="A202" s="6">
        <v>18.99999</v>
      </c>
      <c r="B202" s="6">
        <v>0.15061264047504649</v>
      </c>
      <c r="C202" s="6">
        <v>160.0231</v>
      </c>
      <c r="D202" s="6">
        <f t="shared" si="8"/>
        <v>433.17309999999998</v>
      </c>
    </row>
    <row r="203" spans="1:4" x14ac:dyDescent="0.25">
      <c r="A203" s="6">
        <v>19.099989999999998</v>
      </c>
      <c r="B203" s="6">
        <v>0.15187092006583278</v>
      </c>
      <c r="C203" s="6">
        <v>160.02340000000001</v>
      </c>
      <c r="D203" s="6">
        <f t="shared" si="8"/>
        <v>433.17340000000002</v>
      </c>
    </row>
    <row r="204" spans="1:4" x14ac:dyDescent="0.25">
      <c r="A204" s="6">
        <v>19.19999</v>
      </c>
      <c r="B204" s="6">
        <v>0.15313734812421834</v>
      </c>
      <c r="C204" s="6">
        <v>160.02379999999999</v>
      </c>
      <c r="D204" s="6">
        <f t="shared" si="8"/>
        <v>433.17379999999997</v>
      </c>
    </row>
    <row r="205" spans="1:4" x14ac:dyDescent="0.25">
      <c r="A205" s="6">
        <v>19.299989999999998</v>
      </c>
      <c r="B205" s="6">
        <v>0.15441180657772682</v>
      </c>
      <c r="C205" s="6">
        <v>160.0239</v>
      </c>
      <c r="D205" s="6">
        <f t="shared" si="8"/>
        <v>433.1739</v>
      </c>
    </row>
    <row r="206" spans="1:4" x14ac:dyDescent="0.25">
      <c r="A206" s="6">
        <v>19.399989999999999</v>
      </c>
      <c r="B206" s="6">
        <v>0.15569467842853671</v>
      </c>
      <c r="C206" s="6">
        <v>160.0239</v>
      </c>
      <c r="D206" s="6">
        <f t="shared" si="8"/>
        <v>433.1739</v>
      </c>
    </row>
    <row r="207" spans="1:4" x14ac:dyDescent="0.25">
      <c r="A207" s="6">
        <v>19.49999</v>
      </c>
      <c r="B207" s="6">
        <v>0.15698573193191201</v>
      </c>
      <c r="C207" s="6">
        <v>160.02420000000001</v>
      </c>
      <c r="D207" s="6">
        <f t="shared" si="8"/>
        <v>433.17419999999998</v>
      </c>
    </row>
    <row r="208" spans="1:4" x14ac:dyDescent="0.25">
      <c r="A208" s="6">
        <v>19.599989999999998</v>
      </c>
      <c r="B208" s="6">
        <v>0.158284854515647</v>
      </c>
      <c r="C208" s="6">
        <v>160.02440000000001</v>
      </c>
      <c r="D208" s="6">
        <f t="shared" si="8"/>
        <v>433.17439999999999</v>
      </c>
    </row>
    <row r="209" spans="1:4" x14ac:dyDescent="0.25">
      <c r="A209" s="6">
        <v>19.69999</v>
      </c>
      <c r="B209" s="6">
        <v>0.15959220422085132</v>
      </c>
      <c r="C209" s="6">
        <v>160.02430000000001</v>
      </c>
      <c r="D209" s="6">
        <f t="shared" si="8"/>
        <v>433.17430000000002</v>
      </c>
    </row>
    <row r="210" spans="1:4" x14ac:dyDescent="0.25">
      <c r="A210" s="6">
        <v>19.799989999999998</v>
      </c>
      <c r="B210" s="6">
        <v>0.16090748219948722</v>
      </c>
      <c r="C210" s="6">
        <v>160.0249</v>
      </c>
      <c r="D210" s="6">
        <f t="shared" si="8"/>
        <v>433.17489999999998</v>
      </c>
    </row>
    <row r="211" spans="1:4" x14ac:dyDescent="0.25">
      <c r="A211" s="6">
        <v>19.899989999999999</v>
      </c>
      <c r="B211" s="6">
        <v>0.16223103973550576</v>
      </c>
      <c r="C211" s="6">
        <v>160.0249</v>
      </c>
      <c r="D211" s="6">
        <f t="shared" si="8"/>
        <v>433.17489999999998</v>
      </c>
    </row>
    <row r="212" spans="1:4" x14ac:dyDescent="0.25">
      <c r="A212" s="6">
        <v>19.99999</v>
      </c>
      <c r="B212" s="6">
        <v>0.16356258659795991</v>
      </c>
      <c r="C212" s="6">
        <v>160.02529999999999</v>
      </c>
      <c r="D212" s="6">
        <f t="shared" si="8"/>
        <v>433.17529999999999</v>
      </c>
    </row>
    <row r="213" spans="1:4" x14ac:dyDescent="0.25">
      <c r="A213" s="6">
        <v>20.099989999999998</v>
      </c>
      <c r="B213" s="6">
        <v>0.164902036065916</v>
      </c>
      <c r="C213" s="6">
        <v>160.02539999999999</v>
      </c>
      <c r="D213" s="6">
        <f t="shared" si="8"/>
        <v>433.17539999999997</v>
      </c>
    </row>
    <row r="214" spans="1:4" x14ac:dyDescent="0.25">
      <c r="A214" s="6">
        <v>20.19999</v>
      </c>
      <c r="B214" s="6">
        <v>0.16624970238816955</v>
      </c>
      <c r="C214" s="6">
        <v>160.0256</v>
      </c>
      <c r="D214" s="6">
        <f t="shared" si="8"/>
        <v>433.17559999999997</v>
      </c>
    </row>
    <row r="215" spans="1:4" x14ac:dyDescent="0.25">
      <c r="A215" s="6">
        <v>20.299989999999998</v>
      </c>
      <c r="B215" s="6">
        <v>0.1676054185398356</v>
      </c>
      <c r="C215" s="6">
        <v>160.0257</v>
      </c>
      <c r="D215" s="6">
        <f t="shared" si="8"/>
        <v>433.17570000000001</v>
      </c>
    </row>
    <row r="216" spans="1:4" x14ac:dyDescent="0.25">
      <c r="A216" s="6">
        <v>20.399989999999999</v>
      </c>
      <c r="B216" s="6">
        <v>0.1689691740704001</v>
      </c>
      <c r="C216" s="6">
        <v>160.02590000000001</v>
      </c>
      <c r="D216" s="6">
        <f t="shared" si="8"/>
        <v>433.17589999999996</v>
      </c>
    </row>
    <row r="217" spans="1:4" x14ac:dyDescent="0.25">
      <c r="A217" s="6">
        <v>20.49999</v>
      </c>
      <c r="B217" s="6">
        <v>0.17034121630869903</v>
      </c>
      <c r="C217" s="6">
        <v>160.02590000000001</v>
      </c>
      <c r="D217" s="6">
        <f t="shared" si="8"/>
        <v>433.17589999999996</v>
      </c>
    </row>
    <row r="218" spans="1:4" x14ac:dyDescent="0.25">
      <c r="A218" s="6">
        <v>20.599989999999998</v>
      </c>
      <c r="B218" s="6">
        <v>0.17172149630232375</v>
      </c>
      <c r="C218" s="6">
        <v>160.02610000000001</v>
      </c>
      <c r="D218" s="6">
        <f t="shared" si="8"/>
        <v>433.17610000000002</v>
      </c>
    </row>
    <row r="219" spans="1:4" x14ac:dyDescent="0.25">
      <c r="A219" s="6">
        <v>20.69999</v>
      </c>
      <c r="B219" s="6">
        <v>0.17310989579545571</v>
      </c>
      <c r="C219" s="6">
        <v>160.0266</v>
      </c>
      <c r="D219" s="6">
        <f t="shared" si="8"/>
        <v>433.17660000000001</v>
      </c>
    </row>
    <row r="220" spans="1:4" x14ac:dyDescent="0.25">
      <c r="A220" s="6">
        <v>20.799989999999998</v>
      </c>
      <c r="B220" s="6">
        <v>0.17450637316938047</v>
      </c>
      <c r="C220" s="6">
        <v>160.0266</v>
      </c>
      <c r="D220" s="6">
        <f t="shared" si="8"/>
        <v>433.17660000000001</v>
      </c>
    </row>
    <row r="221" spans="1:4" x14ac:dyDescent="0.25">
      <c r="A221" s="6">
        <v>20.899989999999999</v>
      </c>
      <c r="B221" s="6">
        <v>0.17591113780106676</v>
      </c>
      <c r="C221" s="6">
        <v>160.02680000000001</v>
      </c>
      <c r="D221" s="6">
        <f t="shared" si="8"/>
        <v>433.17679999999996</v>
      </c>
    </row>
    <row r="222" spans="1:4" x14ac:dyDescent="0.25">
      <c r="A222" s="6">
        <v>20.99999</v>
      </c>
      <c r="B222" s="6">
        <v>0.17732409893604914</v>
      </c>
      <c r="C222" s="6">
        <v>160.02680000000001</v>
      </c>
      <c r="D222" s="6">
        <f t="shared" si="8"/>
        <v>433.17679999999996</v>
      </c>
    </row>
    <row r="223" spans="1:4" x14ac:dyDescent="0.25">
      <c r="A223" s="6">
        <v>21.099989999999998</v>
      </c>
      <c r="B223" s="6">
        <v>0.17874524997400279</v>
      </c>
      <c r="C223" s="6">
        <v>160.02719999999999</v>
      </c>
      <c r="D223" s="6">
        <f t="shared" si="8"/>
        <v>433.17719999999997</v>
      </c>
    </row>
    <row r="224" spans="1:4" x14ac:dyDescent="0.25">
      <c r="A224" s="6">
        <v>21.19999</v>
      </c>
      <c r="B224" s="6">
        <v>0.18017463821725527</v>
      </c>
      <c r="C224" s="6">
        <v>160.0273</v>
      </c>
      <c r="D224" s="6">
        <f t="shared" si="8"/>
        <v>433.17729999999995</v>
      </c>
    </row>
    <row r="225" spans="1:4" x14ac:dyDescent="0.25">
      <c r="A225" s="6">
        <v>21.299989999999998</v>
      </c>
      <c r="B225" s="6">
        <v>0.18161219582913532</v>
      </c>
      <c r="C225" s="6">
        <v>160.0273</v>
      </c>
      <c r="D225" s="6">
        <f t="shared" si="8"/>
        <v>433.17729999999995</v>
      </c>
    </row>
    <row r="226" spans="1:4" x14ac:dyDescent="0.25">
      <c r="A226" s="6">
        <v>21.399989999999999</v>
      </c>
      <c r="B226" s="6">
        <v>0.18305763184532664</v>
      </c>
      <c r="C226" s="6">
        <v>160.0275</v>
      </c>
      <c r="D226" s="6">
        <f t="shared" si="8"/>
        <v>433.17750000000001</v>
      </c>
    </row>
    <row r="227" spans="1:4" x14ac:dyDescent="0.25">
      <c r="A227" s="6">
        <v>21.49999</v>
      </c>
      <c r="B227" s="6">
        <v>0.18451088576285218</v>
      </c>
      <c r="C227" s="6">
        <v>160.02770000000001</v>
      </c>
      <c r="D227" s="6">
        <f t="shared" si="8"/>
        <v>433.17769999999996</v>
      </c>
    </row>
    <row r="228" spans="1:4" x14ac:dyDescent="0.25">
      <c r="A228" s="6">
        <v>21.599989999999998</v>
      </c>
      <c r="B228" s="6">
        <v>0.18597234553413383</v>
      </c>
      <c r="C228" s="6">
        <v>160.0282</v>
      </c>
      <c r="D228" s="6">
        <f t="shared" si="8"/>
        <v>433.17819999999995</v>
      </c>
    </row>
    <row r="229" spans="1:4" x14ac:dyDescent="0.25">
      <c r="A229" s="6">
        <v>21.69999</v>
      </c>
      <c r="B229" s="6">
        <v>0.18744210741390777</v>
      </c>
      <c r="C229" s="6">
        <v>160.0284</v>
      </c>
      <c r="D229" s="6">
        <f t="shared" si="8"/>
        <v>433.17840000000001</v>
      </c>
    </row>
    <row r="230" spans="1:4" x14ac:dyDescent="0.25">
      <c r="A230" s="6">
        <v>21.799989999999998</v>
      </c>
      <c r="B230" s="6">
        <v>0.18891994864121325</v>
      </c>
      <c r="C230" s="6">
        <v>160.02860000000001</v>
      </c>
      <c r="D230" s="6">
        <f t="shared" si="8"/>
        <v>433.17859999999996</v>
      </c>
    </row>
    <row r="231" spans="1:4" x14ac:dyDescent="0.25">
      <c r="A231" s="6">
        <v>21.899989999999999</v>
      </c>
      <c r="B231" s="6">
        <v>0.19040578506190975</v>
      </c>
      <c r="C231" s="6">
        <v>160.0292</v>
      </c>
      <c r="D231" s="6">
        <f t="shared" si="8"/>
        <v>433.17919999999998</v>
      </c>
    </row>
    <row r="232" spans="1:4" x14ac:dyDescent="0.25">
      <c r="A232" s="6">
        <v>21.99999</v>
      </c>
      <c r="B232" s="6">
        <v>0.1919000618312337</v>
      </c>
      <c r="C232" s="6">
        <v>160.02959999999999</v>
      </c>
      <c r="D232" s="6">
        <f t="shared" si="8"/>
        <v>433.17959999999994</v>
      </c>
    </row>
    <row r="233" spans="1:4" x14ac:dyDescent="0.25">
      <c r="A233" s="6">
        <v>22.099990000000002</v>
      </c>
      <c r="B233" s="6">
        <v>0.19340320852032145</v>
      </c>
      <c r="C233" s="6">
        <v>160.02959999999999</v>
      </c>
      <c r="D233" s="6">
        <f t="shared" si="8"/>
        <v>433.17959999999994</v>
      </c>
    </row>
    <row r="234" spans="1:4" x14ac:dyDescent="0.25">
      <c r="A234" s="6">
        <v>22.199989999999996</v>
      </c>
      <c r="B234" s="6">
        <v>0.1949153628192811</v>
      </c>
      <c r="C234" s="6">
        <v>160.02950000000001</v>
      </c>
      <c r="D234" s="6">
        <f t="shared" si="8"/>
        <v>433.17949999999996</v>
      </c>
    </row>
    <row r="235" spans="1:4" x14ac:dyDescent="0.25">
      <c r="A235" s="6">
        <v>22.299989999999998</v>
      </c>
      <c r="B235" s="6">
        <v>0.19643626896552843</v>
      </c>
      <c r="C235" s="6">
        <v>160.02950000000001</v>
      </c>
      <c r="D235" s="6">
        <f t="shared" si="8"/>
        <v>433.17949999999996</v>
      </c>
    </row>
    <row r="236" spans="1:4" x14ac:dyDescent="0.25">
      <c r="A236" s="6">
        <v>22.399989999999999</v>
      </c>
      <c r="B236" s="6">
        <v>0.19796586278923928</v>
      </c>
      <c r="C236" s="6">
        <v>160.02959999999999</v>
      </c>
      <c r="D236" s="6">
        <f t="shared" si="8"/>
        <v>433.17959999999994</v>
      </c>
    </row>
    <row r="237" spans="1:4" x14ac:dyDescent="0.25">
      <c r="A237" s="6">
        <v>22.49999</v>
      </c>
      <c r="B237" s="6">
        <v>0.19950373543696337</v>
      </c>
      <c r="C237" s="6">
        <v>160.02950000000001</v>
      </c>
      <c r="D237" s="6">
        <f t="shared" si="8"/>
        <v>433.17949999999996</v>
      </c>
    </row>
    <row r="238" spans="1:4" x14ac:dyDescent="0.25">
      <c r="A238" s="6">
        <v>22.599990000000002</v>
      </c>
      <c r="B238" s="6">
        <v>0.20104969238246262</v>
      </c>
      <c r="C238" s="6">
        <v>160.0301</v>
      </c>
      <c r="D238" s="6">
        <f t="shared" si="8"/>
        <v>433.18009999999998</v>
      </c>
    </row>
    <row r="239" spans="1:4" x14ac:dyDescent="0.25">
      <c r="A239" s="6">
        <v>22.699989999999996</v>
      </c>
      <c r="B239" s="6">
        <v>0.20260428383614254</v>
      </c>
      <c r="C239" s="6">
        <v>160.03</v>
      </c>
      <c r="D239" s="6">
        <f t="shared" si="8"/>
        <v>433.17999999999995</v>
      </c>
    </row>
    <row r="240" spans="1:4" x14ac:dyDescent="0.25">
      <c r="A240" s="6">
        <v>22.799989999999998</v>
      </c>
      <c r="B240" s="6">
        <v>0.20416736055732687</v>
      </c>
      <c r="C240" s="6">
        <v>160.0301</v>
      </c>
      <c r="D240" s="6">
        <f t="shared" si="8"/>
        <v>433.18009999999998</v>
      </c>
    </row>
    <row r="241" spans="1:4" x14ac:dyDescent="0.25">
      <c r="A241" s="6">
        <v>22.899989999999999</v>
      </c>
      <c r="B241" s="6">
        <v>0.20573881437402636</v>
      </c>
      <c r="C241" s="6">
        <v>160.03030000000001</v>
      </c>
      <c r="D241" s="6">
        <f t="shared" si="8"/>
        <v>433.18029999999999</v>
      </c>
    </row>
    <row r="242" spans="1:4" x14ac:dyDescent="0.25">
      <c r="A242" s="6">
        <v>22.99999</v>
      </c>
      <c r="B242" s="6">
        <v>0.20731826026729677</v>
      </c>
      <c r="C242" s="6">
        <v>160.03059999999999</v>
      </c>
      <c r="D242" s="6">
        <f t="shared" si="8"/>
        <v>433.18059999999997</v>
      </c>
    </row>
    <row r="243" spans="1:4" x14ac:dyDescent="0.25">
      <c r="A243" s="6">
        <v>23.099990000000002</v>
      </c>
      <c r="B243" s="6">
        <v>0.20890555963031818</v>
      </c>
      <c r="C243" s="6">
        <v>160.0308</v>
      </c>
      <c r="D243" s="6">
        <f t="shared" si="8"/>
        <v>433.18079999999998</v>
      </c>
    </row>
    <row r="244" spans="1:4" x14ac:dyDescent="0.25">
      <c r="A244" s="6">
        <v>23.199989999999996</v>
      </c>
      <c r="B244" s="6">
        <v>0.21050065141008648</v>
      </c>
      <c r="C244" s="6">
        <v>160.0308</v>
      </c>
      <c r="D244" s="6">
        <f t="shared" si="8"/>
        <v>433.18079999999998</v>
      </c>
    </row>
    <row r="245" spans="1:4" x14ac:dyDescent="0.25">
      <c r="A245" s="6">
        <v>23.299989999999998</v>
      </c>
      <c r="B245" s="6">
        <v>0.21210347382022837</v>
      </c>
      <c r="C245" s="6">
        <v>160.03120000000001</v>
      </c>
      <c r="D245" s="6">
        <f t="shared" si="8"/>
        <v>433.18119999999999</v>
      </c>
    </row>
    <row r="246" spans="1:4" x14ac:dyDescent="0.25">
      <c r="A246" s="6">
        <v>23.399989999999999</v>
      </c>
      <c r="B246" s="6">
        <v>0.21371442196351759</v>
      </c>
      <c r="C246" s="6">
        <v>160.0316</v>
      </c>
      <c r="D246" s="6">
        <f t="shared" si="8"/>
        <v>433.1816</v>
      </c>
    </row>
    <row r="247" spans="1:4" x14ac:dyDescent="0.25">
      <c r="A247" s="6">
        <v>23.49999</v>
      </c>
      <c r="B247" s="6">
        <v>0.21533369219961565</v>
      </c>
      <c r="C247" s="6">
        <v>160.03190000000001</v>
      </c>
      <c r="D247" s="6">
        <f t="shared" si="8"/>
        <v>433.18189999999998</v>
      </c>
    </row>
    <row r="248" spans="1:4" x14ac:dyDescent="0.25">
      <c r="A248" s="6">
        <v>23.599990000000002</v>
      </c>
      <c r="B248" s="6">
        <v>0.21696147923810294</v>
      </c>
      <c r="C248" s="6">
        <v>160.03219999999999</v>
      </c>
      <c r="D248" s="6">
        <f t="shared" si="8"/>
        <v>433.18219999999997</v>
      </c>
    </row>
    <row r="249" spans="1:4" x14ac:dyDescent="0.25">
      <c r="A249" s="6">
        <v>23.699989999999996</v>
      </c>
      <c r="B249" s="6">
        <v>0.21859777941213226</v>
      </c>
      <c r="C249" s="6">
        <v>160.0324</v>
      </c>
      <c r="D249" s="6">
        <f t="shared" si="8"/>
        <v>433.18239999999997</v>
      </c>
    </row>
    <row r="250" spans="1:4" x14ac:dyDescent="0.25">
      <c r="A250" s="6">
        <v>23.799989999999998</v>
      </c>
      <c r="B250" s="6">
        <v>0.22024232980876765</v>
      </c>
      <c r="C250" s="6">
        <v>160.0326</v>
      </c>
      <c r="D250" s="6">
        <f t="shared" si="8"/>
        <v>433.18259999999998</v>
      </c>
    </row>
    <row r="251" spans="1:4" x14ac:dyDescent="0.25">
      <c r="A251" s="6">
        <v>23.899989999999999</v>
      </c>
      <c r="B251" s="6">
        <v>0.22189508807592506</v>
      </c>
      <c r="C251" s="6">
        <v>160.0326</v>
      </c>
      <c r="D251" s="6">
        <f t="shared" si="8"/>
        <v>433.18259999999998</v>
      </c>
    </row>
    <row r="252" spans="1:4" x14ac:dyDescent="0.25">
      <c r="A252" s="6">
        <v>23.99999</v>
      </c>
      <c r="B252" s="6">
        <v>0.22355612021685214</v>
      </c>
      <c r="C252" s="6">
        <v>160.0326</v>
      </c>
      <c r="D252" s="6">
        <f t="shared" si="8"/>
        <v>433.18259999999998</v>
      </c>
    </row>
    <row r="253" spans="1:4" x14ac:dyDescent="0.25">
      <c r="A253" s="6">
        <v>24.099990000000002</v>
      </c>
      <c r="B253" s="6">
        <v>0.22522547096708334</v>
      </c>
      <c r="C253" s="6">
        <v>160.0324</v>
      </c>
      <c r="D253" s="6">
        <f t="shared" si="8"/>
        <v>433.18239999999997</v>
      </c>
    </row>
    <row r="254" spans="1:4" x14ac:dyDescent="0.25">
      <c r="A254" s="6">
        <v>24.199989999999996</v>
      </c>
      <c r="B254" s="6">
        <v>0.22690291884905439</v>
      </c>
      <c r="C254" s="6">
        <v>160.03270000000001</v>
      </c>
      <c r="D254" s="6">
        <f t="shared" si="8"/>
        <v>433.18269999999995</v>
      </c>
    </row>
    <row r="255" spans="1:4" x14ac:dyDescent="0.25">
      <c r="A255" s="6">
        <v>24.299989999999998</v>
      </c>
      <c r="B255" s="6">
        <v>0.22858880762968009</v>
      </c>
      <c r="C255" s="6">
        <v>160.03290000000001</v>
      </c>
      <c r="D255" s="6">
        <f t="shared" si="8"/>
        <v>433.18290000000002</v>
      </c>
    </row>
    <row r="256" spans="1:4" x14ac:dyDescent="0.25">
      <c r="A256" s="6">
        <v>24.399989999999999</v>
      </c>
      <c r="B256" s="6">
        <v>0.23028306855557742</v>
      </c>
      <c r="C256" s="6">
        <v>160.03280000000001</v>
      </c>
      <c r="D256" s="6">
        <f t="shared" si="8"/>
        <v>433.18279999999999</v>
      </c>
    </row>
    <row r="257" spans="1:4" x14ac:dyDescent="0.25">
      <c r="A257" s="6">
        <v>24.49999</v>
      </c>
      <c r="B257" s="6">
        <v>0.23198555586957459</v>
      </c>
      <c r="C257" s="6">
        <v>160.03299999999999</v>
      </c>
      <c r="D257" s="6">
        <f t="shared" si="8"/>
        <v>433.18299999999999</v>
      </c>
    </row>
    <row r="258" spans="1:4" x14ac:dyDescent="0.25">
      <c r="A258" s="6">
        <v>24.599990000000002</v>
      </c>
      <c r="B258" s="6">
        <v>0.23369571422768012</v>
      </c>
      <c r="C258" s="6">
        <v>160.03319999999999</v>
      </c>
      <c r="D258" s="6">
        <f t="shared" si="8"/>
        <v>433.18319999999994</v>
      </c>
    </row>
    <row r="259" spans="1:4" x14ac:dyDescent="0.25">
      <c r="A259" s="6">
        <v>24.699989999999996</v>
      </c>
      <c r="B259" s="6">
        <v>0.23541368847035385</v>
      </c>
      <c r="C259" s="6">
        <v>160.0334</v>
      </c>
      <c r="D259" s="6">
        <f t="shared" ref="D259:D322" si="9">C259+273.15</f>
        <v>433.18340000000001</v>
      </c>
    </row>
    <row r="260" spans="1:4" x14ac:dyDescent="0.25">
      <c r="A260" s="6">
        <v>24.799989999999998</v>
      </c>
      <c r="B260" s="6">
        <v>0.23713956605189912</v>
      </c>
      <c r="C260" s="6">
        <v>160.03380000000001</v>
      </c>
      <c r="D260" s="6">
        <f t="shared" si="9"/>
        <v>433.18380000000002</v>
      </c>
    </row>
    <row r="261" spans="1:4" x14ac:dyDescent="0.25">
      <c r="A261" s="6">
        <v>24.899989999999999</v>
      </c>
      <c r="B261" s="6">
        <v>0.23887328628599644</v>
      </c>
      <c r="C261" s="6">
        <v>160.03389999999999</v>
      </c>
      <c r="D261" s="6">
        <f t="shared" si="9"/>
        <v>433.18389999999999</v>
      </c>
    </row>
    <row r="262" spans="1:4" x14ac:dyDescent="0.25">
      <c r="A262" s="6">
        <v>24.99999</v>
      </c>
      <c r="B262" s="6">
        <v>0.24061463814559594</v>
      </c>
      <c r="C262" s="6">
        <v>160.0343</v>
      </c>
      <c r="D262" s="6">
        <f t="shared" si="9"/>
        <v>433.18430000000001</v>
      </c>
    </row>
    <row r="263" spans="1:4" x14ac:dyDescent="0.25">
      <c r="A263" s="6">
        <v>25.099990000000002</v>
      </c>
      <c r="B263" s="6">
        <v>0.24236350484161787</v>
      </c>
      <c r="C263" s="6">
        <v>160.035</v>
      </c>
      <c r="D263" s="6">
        <f t="shared" si="9"/>
        <v>433.18499999999995</v>
      </c>
    </row>
    <row r="264" spans="1:4" x14ac:dyDescent="0.25">
      <c r="A264" s="6">
        <v>25.199989999999996</v>
      </c>
      <c r="B264" s="6">
        <v>0.24412027542653811</v>
      </c>
      <c r="C264" s="6">
        <v>160.0351</v>
      </c>
      <c r="D264" s="6">
        <f t="shared" si="9"/>
        <v>433.18509999999998</v>
      </c>
    </row>
    <row r="265" spans="1:4" x14ac:dyDescent="0.25">
      <c r="A265" s="6">
        <v>25.299989999999998</v>
      </c>
      <c r="B265" s="6">
        <v>0.24588482981111479</v>
      </c>
      <c r="C265" s="6">
        <v>160.03540000000001</v>
      </c>
      <c r="D265" s="6">
        <f t="shared" si="9"/>
        <v>433.18539999999996</v>
      </c>
    </row>
    <row r="266" spans="1:4" x14ac:dyDescent="0.25">
      <c r="A266" s="6">
        <v>25.399989999999999</v>
      </c>
      <c r="B266" s="6">
        <v>0.24765721218085518</v>
      </c>
      <c r="C266" s="6">
        <v>160.03569999999999</v>
      </c>
      <c r="D266" s="6">
        <f t="shared" si="9"/>
        <v>433.1857</v>
      </c>
    </row>
    <row r="267" spans="1:4" x14ac:dyDescent="0.25">
      <c r="A267" s="6">
        <v>25.49999</v>
      </c>
      <c r="B267" s="6">
        <v>0.24943745352061722</v>
      </c>
      <c r="C267" s="6">
        <v>160.0361</v>
      </c>
      <c r="D267" s="6">
        <f t="shared" si="9"/>
        <v>433.18610000000001</v>
      </c>
    </row>
    <row r="268" spans="1:4" x14ac:dyDescent="0.25">
      <c r="A268" s="6">
        <v>25.599990000000002</v>
      </c>
      <c r="B268" s="6">
        <v>0.2512257820916321</v>
      </c>
      <c r="C268" s="6">
        <v>160.03630000000001</v>
      </c>
      <c r="D268" s="6">
        <f t="shared" si="9"/>
        <v>433.18629999999996</v>
      </c>
    </row>
    <row r="269" spans="1:4" x14ac:dyDescent="0.25">
      <c r="A269" s="6">
        <v>25.699989999999996</v>
      </c>
      <c r="B269" s="6">
        <v>0.2530217633725198</v>
      </c>
      <c r="C269" s="6">
        <v>160.0367</v>
      </c>
      <c r="D269" s="6">
        <f t="shared" si="9"/>
        <v>433.18669999999997</v>
      </c>
    </row>
    <row r="270" spans="1:4" x14ac:dyDescent="0.25">
      <c r="A270" s="6">
        <v>25.799989999999998</v>
      </c>
      <c r="B270" s="6">
        <v>0.25482524335570284</v>
      </c>
      <c r="C270" s="6">
        <v>160.0368</v>
      </c>
      <c r="D270" s="6">
        <f t="shared" si="9"/>
        <v>433.18679999999995</v>
      </c>
    </row>
    <row r="271" spans="1:4" x14ac:dyDescent="0.25">
      <c r="A271" s="6">
        <v>25.899989999999999</v>
      </c>
      <c r="B271" s="6">
        <v>0.25663647138678303</v>
      </c>
      <c r="C271" s="6">
        <v>160.03720000000001</v>
      </c>
      <c r="D271" s="6">
        <f t="shared" si="9"/>
        <v>433.18719999999996</v>
      </c>
    </row>
    <row r="272" spans="1:4" x14ac:dyDescent="0.25">
      <c r="A272" s="6">
        <v>25.99999</v>
      </c>
      <c r="B272" s="6">
        <v>0.25845545846630175</v>
      </c>
      <c r="C272" s="6">
        <v>160.0376</v>
      </c>
      <c r="D272" s="6">
        <f t="shared" si="9"/>
        <v>433.18759999999997</v>
      </c>
    </row>
    <row r="273" spans="1:4" x14ac:dyDescent="0.25">
      <c r="A273" s="6">
        <v>26.099990000000002</v>
      </c>
      <c r="B273" s="6">
        <v>0.26028226509723584</v>
      </c>
      <c r="C273" s="6">
        <v>160.0376</v>
      </c>
      <c r="D273" s="6">
        <f t="shared" si="9"/>
        <v>433.18759999999997</v>
      </c>
    </row>
    <row r="274" spans="1:4" x14ac:dyDescent="0.25">
      <c r="A274" s="6">
        <v>26.199989999999996</v>
      </c>
      <c r="B274" s="6">
        <v>0.26211678127417265</v>
      </c>
      <c r="C274" s="6">
        <v>160.03800000000001</v>
      </c>
      <c r="D274" s="6">
        <f t="shared" si="9"/>
        <v>433.18799999999999</v>
      </c>
    </row>
    <row r="275" spans="1:4" x14ac:dyDescent="0.25">
      <c r="A275" s="6">
        <v>26.299989999999998</v>
      </c>
      <c r="B275" s="6">
        <v>0.26395896482837083</v>
      </c>
      <c r="C275" s="6">
        <v>160.03800000000001</v>
      </c>
      <c r="D275" s="6">
        <f t="shared" si="9"/>
        <v>433.18799999999999</v>
      </c>
    </row>
    <row r="276" spans="1:4" x14ac:dyDescent="0.25">
      <c r="A276" s="6">
        <v>26.399989999999999</v>
      </c>
      <c r="B276" s="6">
        <v>0.26580863975117003</v>
      </c>
      <c r="C276" s="6">
        <v>160.03829999999999</v>
      </c>
      <c r="D276" s="6">
        <f t="shared" si="9"/>
        <v>433.18829999999997</v>
      </c>
    </row>
    <row r="277" spans="1:4" x14ac:dyDescent="0.25">
      <c r="A277" s="6">
        <v>26.49999</v>
      </c>
      <c r="B277" s="6">
        <v>0.26766566670238096</v>
      </c>
      <c r="C277" s="6">
        <v>160.0386</v>
      </c>
      <c r="D277" s="6">
        <f t="shared" si="9"/>
        <v>433.18859999999995</v>
      </c>
    </row>
    <row r="278" spans="1:4" x14ac:dyDescent="0.25">
      <c r="A278" s="6">
        <v>26.599990000000002</v>
      </c>
      <c r="B278" s="6">
        <v>0.26953013185291014</v>
      </c>
      <c r="C278" s="6">
        <v>160.03890000000001</v>
      </c>
      <c r="D278" s="6">
        <f t="shared" si="9"/>
        <v>433.18889999999999</v>
      </c>
    </row>
    <row r="279" spans="1:4" x14ac:dyDescent="0.25">
      <c r="A279" s="6">
        <v>26.699989999999996</v>
      </c>
      <c r="B279" s="6">
        <v>0.27140214704159366</v>
      </c>
      <c r="C279" s="6">
        <v>160.03899999999999</v>
      </c>
      <c r="D279" s="6">
        <f t="shared" si="9"/>
        <v>433.18899999999996</v>
      </c>
    </row>
    <row r="280" spans="1:4" x14ac:dyDescent="0.25">
      <c r="A280" s="6">
        <v>26.799989999999998</v>
      </c>
      <c r="B280" s="6">
        <v>0.27328169210077274</v>
      </c>
      <c r="C280" s="6">
        <v>160.0393</v>
      </c>
      <c r="D280" s="6">
        <f t="shared" si="9"/>
        <v>433.1893</v>
      </c>
    </row>
    <row r="281" spans="1:4" x14ac:dyDescent="0.25">
      <c r="A281" s="6">
        <v>26.899989999999999</v>
      </c>
      <c r="B281" s="6">
        <v>0.27516857818782225</v>
      </c>
      <c r="C281" s="6">
        <v>160.03980000000001</v>
      </c>
      <c r="D281" s="6">
        <f t="shared" si="9"/>
        <v>433.18979999999999</v>
      </c>
    </row>
    <row r="282" spans="1:4" x14ac:dyDescent="0.25">
      <c r="A282" s="6">
        <v>26.99999</v>
      </c>
      <c r="B282" s="6">
        <v>0.2770632379906986</v>
      </c>
      <c r="C282" s="6">
        <v>160.03980000000001</v>
      </c>
      <c r="D282" s="6">
        <f t="shared" si="9"/>
        <v>433.18979999999999</v>
      </c>
    </row>
    <row r="283" spans="1:4" x14ac:dyDescent="0.25">
      <c r="A283" s="6">
        <v>27.099990000000002</v>
      </c>
      <c r="B283" s="6">
        <v>0.27896520215297449</v>
      </c>
      <c r="C283" s="6">
        <v>160.03980000000001</v>
      </c>
      <c r="D283" s="6">
        <f t="shared" si="9"/>
        <v>433.18979999999999</v>
      </c>
    </row>
    <row r="284" spans="1:4" x14ac:dyDescent="0.25">
      <c r="A284" s="6">
        <v>27.199989999999996</v>
      </c>
      <c r="B284" s="6">
        <v>0.28087445234041436</v>
      </c>
      <c r="C284" s="6">
        <v>160.0401</v>
      </c>
      <c r="D284" s="6">
        <f t="shared" si="9"/>
        <v>433.19009999999997</v>
      </c>
    </row>
    <row r="285" spans="1:4" x14ac:dyDescent="0.25">
      <c r="A285" s="6">
        <v>27.299989999999998</v>
      </c>
      <c r="B285" s="6">
        <v>0.28279083637886432</v>
      </c>
      <c r="C285" s="6">
        <v>160.0402</v>
      </c>
      <c r="D285" s="6">
        <f t="shared" si="9"/>
        <v>433.1902</v>
      </c>
    </row>
    <row r="286" spans="1:4" x14ac:dyDescent="0.25">
      <c r="A286" s="6">
        <v>27.399989999999999</v>
      </c>
      <c r="B286" s="6">
        <v>0.28471444960634851</v>
      </c>
      <c r="C286" s="6">
        <v>160.04040000000001</v>
      </c>
      <c r="D286" s="6">
        <f t="shared" si="9"/>
        <v>433.19039999999995</v>
      </c>
    </row>
    <row r="287" spans="1:4" x14ac:dyDescent="0.25">
      <c r="A287" s="6">
        <v>27.49999</v>
      </c>
      <c r="B287" s="6">
        <v>0.28664526268809026</v>
      </c>
      <c r="C287" s="6">
        <v>160.0403</v>
      </c>
      <c r="D287" s="6">
        <f t="shared" si="9"/>
        <v>433.19029999999998</v>
      </c>
    </row>
    <row r="288" spans="1:4" x14ac:dyDescent="0.25">
      <c r="A288" s="6">
        <v>27.599990000000002</v>
      </c>
      <c r="B288" s="6">
        <v>0.28858331962625461</v>
      </c>
      <c r="C288" s="6">
        <v>160.04060000000001</v>
      </c>
      <c r="D288" s="6">
        <f t="shared" si="9"/>
        <v>433.19060000000002</v>
      </c>
    </row>
    <row r="289" spans="1:4" x14ac:dyDescent="0.25">
      <c r="A289" s="6">
        <v>27.699989999999996</v>
      </c>
      <c r="B289" s="6">
        <v>0.2905279860562951</v>
      </c>
      <c r="C289" s="6">
        <v>160.041</v>
      </c>
      <c r="D289" s="6">
        <f t="shared" si="9"/>
        <v>433.19099999999997</v>
      </c>
    </row>
    <row r="290" spans="1:4" x14ac:dyDescent="0.25">
      <c r="A290" s="6">
        <v>27.799989999999998</v>
      </c>
      <c r="B290" s="6">
        <v>0.29247968733247431</v>
      </c>
      <c r="C290" s="6">
        <v>160.04079999999999</v>
      </c>
      <c r="D290" s="6">
        <f t="shared" si="9"/>
        <v>433.19079999999997</v>
      </c>
    </row>
    <row r="291" spans="1:4" x14ac:dyDescent="0.25">
      <c r="A291" s="6">
        <v>27.899989999999999</v>
      </c>
      <c r="B291" s="6">
        <v>0.29443845645641592</v>
      </c>
      <c r="C291" s="6">
        <v>160.0412</v>
      </c>
      <c r="D291" s="6">
        <f t="shared" si="9"/>
        <v>433.19119999999998</v>
      </c>
    </row>
    <row r="292" spans="1:4" x14ac:dyDescent="0.25">
      <c r="A292" s="6">
        <v>27.99999</v>
      </c>
      <c r="B292" s="6">
        <v>0.29640401108089409</v>
      </c>
      <c r="C292" s="6">
        <v>160.04140000000001</v>
      </c>
      <c r="D292" s="6">
        <f t="shared" si="9"/>
        <v>433.19139999999999</v>
      </c>
    </row>
    <row r="293" spans="1:4" x14ac:dyDescent="0.25">
      <c r="A293" s="6">
        <v>28.099990000000002</v>
      </c>
      <c r="B293" s="6">
        <v>0.29837644837735666</v>
      </c>
      <c r="C293" s="6">
        <v>160.04159999999999</v>
      </c>
      <c r="D293" s="6">
        <f t="shared" si="9"/>
        <v>433.19159999999999</v>
      </c>
    </row>
    <row r="294" spans="1:4" x14ac:dyDescent="0.25">
      <c r="A294" s="6">
        <v>28.199989999999996</v>
      </c>
      <c r="B294" s="6">
        <v>0.30035588018463966</v>
      </c>
      <c r="C294" s="6">
        <v>160.04169999999999</v>
      </c>
      <c r="D294" s="6">
        <f t="shared" si="9"/>
        <v>433.19169999999997</v>
      </c>
    </row>
    <row r="295" spans="1:4" x14ac:dyDescent="0.25">
      <c r="A295" s="6">
        <v>28.299989999999998</v>
      </c>
      <c r="B295" s="6">
        <v>0.30234231200301409</v>
      </c>
      <c r="C295" s="6">
        <v>160.04159999999999</v>
      </c>
      <c r="D295" s="6">
        <f t="shared" si="9"/>
        <v>433.19159999999999</v>
      </c>
    </row>
    <row r="296" spans="1:4" x14ac:dyDescent="0.25">
      <c r="A296" s="6">
        <v>28.399989999999999</v>
      </c>
      <c r="B296" s="6">
        <v>0.30433550365399542</v>
      </c>
      <c r="C296" s="6">
        <v>160.04179999999999</v>
      </c>
      <c r="D296" s="6">
        <f t="shared" si="9"/>
        <v>433.19179999999994</v>
      </c>
    </row>
    <row r="297" spans="1:4" x14ac:dyDescent="0.25">
      <c r="A297" s="6">
        <v>28.49999</v>
      </c>
      <c r="B297" s="6">
        <v>0.30633517095693441</v>
      </c>
      <c r="C297" s="6">
        <v>160.0421</v>
      </c>
      <c r="D297" s="6">
        <f t="shared" si="9"/>
        <v>433.19209999999998</v>
      </c>
    </row>
    <row r="298" spans="1:4" x14ac:dyDescent="0.25">
      <c r="A298" s="6">
        <v>28.599990000000002</v>
      </c>
      <c r="B298" s="6">
        <v>0.3083412992444427</v>
      </c>
      <c r="C298" s="6">
        <v>160.04230000000001</v>
      </c>
      <c r="D298" s="6">
        <f t="shared" si="9"/>
        <v>433.19229999999999</v>
      </c>
    </row>
    <row r="299" spans="1:4" x14ac:dyDescent="0.25">
      <c r="A299" s="6">
        <v>28.699989999999996</v>
      </c>
      <c r="B299" s="6">
        <v>0.31035389218336723</v>
      </c>
      <c r="C299" s="6">
        <v>160.04259999999999</v>
      </c>
      <c r="D299" s="6">
        <f t="shared" si="9"/>
        <v>433.19259999999997</v>
      </c>
    </row>
    <row r="300" spans="1:4" x14ac:dyDescent="0.25">
      <c r="A300" s="6">
        <v>28.799989999999998</v>
      </c>
      <c r="B300" s="6">
        <v>0.31237304327830895</v>
      </c>
      <c r="C300" s="6">
        <v>160.04259999999999</v>
      </c>
      <c r="D300" s="6">
        <f t="shared" si="9"/>
        <v>433.19259999999997</v>
      </c>
    </row>
    <row r="301" spans="1:4" x14ac:dyDescent="0.25">
      <c r="A301" s="6">
        <v>28.899989999999999</v>
      </c>
      <c r="B301" s="6">
        <v>0.31439851968447774</v>
      </c>
      <c r="C301" s="6">
        <v>160.04249999999999</v>
      </c>
      <c r="D301" s="6">
        <f t="shared" si="9"/>
        <v>433.1925</v>
      </c>
    </row>
    <row r="302" spans="1:4" x14ac:dyDescent="0.25">
      <c r="A302" s="6">
        <v>28.99999</v>
      </c>
      <c r="B302" s="6">
        <v>0.31643017656141353</v>
      </c>
      <c r="C302" s="6">
        <v>160.0427</v>
      </c>
      <c r="D302" s="6">
        <f t="shared" si="9"/>
        <v>433.19269999999995</v>
      </c>
    </row>
    <row r="303" spans="1:4" x14ac:dyDescent="0.25">
      <c r="A303" s="6">
        <v>29.099990000000002</v>
      </c>
      <c r="B303" s="6">
        <v>0.31846827975553033</v>
      </c>
      <c r="C303" s="6">
        <v>160.0427</v>
      </c>
      <c r="D303" s="6">
        <f t="shared" si="9"/>
        <v>433.19269999999995</v>
      </c>
    </row>
    <row r="304" spans="1:4" x14ac:dyDescent="0.25">
      <c r="A304" s="6">
        <v>29.199989999999996</v>
      </c>
      <c r="B304" s="6">
        <v>0.3205121453998459</v>
      </c>
      <c r="C304" s="6">
        <v>160.0427</v>
      </c>
      <c r="D304" s="6">
        <f t="shared" si="9"/>
        <v>433.19269999999995</v>
      </c>
    </row>
    <row r="305" spans="1:4" x14ac:dyDescent="0.25">
      <c r="A305" s="6">
        <v>29.299989999999998</v>
      </c>
      <c r="B305" s="6">
        <v>0.32256179732886664</v>
      </c>
      <c r="C305" s="6">
        <v>160.0427</v>
      </c>
      <c r="D305" s="6">
        <f t="shared" si="9"/>
        <v>433.19269999999995</v>
      </c>
    </row>
    <row r="306" spans="1:4" x14ac:dyDescent="0.25">
      <c r="A306" s="6">
        <v>29.399989999999999</v>
      </c>
      <c r="B306" s="6">
        <v>0.32461704853339102</v>
      </c>
      <c r="C306" s="6">
        <v>160.0429</v>
      </c>
      <c r="D306" s="6">
        <f t="shared" si="9"/>
        <v>433.19290000000001</v>
      </c>
    </row>
    <row r="307" spans="1:4" x14ac:dyDescent="0.25">
      <c r="A307" s="6">
        <v>29.49999</v>
      </c>
      <c r="B307" s="6">
        <v>0.32667762033304021</v>
      </c>
      <c r="C307" s="6">
        <v>160.0436</v>
      </c>
      <c r="D307" s="6">
        <f t="shared" si="9"/>
        <v>433.19359999999995</v>
      </c>
    </row>
    <row r="308" spans="1:4" x14ac:dyDescent="0.25">
      <c r="A308" s="6">
        <v>29.599990000000002</v>
      </c>
      <c r="B308" s="6">
        <v>0.32874417092686664</v>
      </c>
      <c r="C308" s="6">
        <v>160.04339999999999</v>
      </c>
      <c r="D308" s="6">
        <f t="shared" si="9"/>
        <v>433.1934</v>
      </c>
    </row>
    <row r="309" spans="1:4" x14ac:dyDescent="0.25">
      <c r="A309" s="6">
        <v>29.699989999999996</v>
      </c>
      <c r="B309" s="6">
        <v>0.33081640330025591</v>
      </c>
      <c r="C309" s="6">
        <v>160.0436</v>
      </c>
      <c r="D309" s="6">
        <f t="shared" si="9"/>
        <v>433.19359999999995</v>
      </c>
    </row>
    <row r="310" spans="1:4" x14ac:dyDescent="0.25">
      <c r="A310" s="6">
        <v>29.799989999999998</v>
      </c>
      <c r="B310" s="6">
        <v>0.33289437612276179</v>
      </c>
      <c r="C310" s="6">
        <v>160.04349999999999</v>
      </c>
      <c r="D310" s="6">
        <f t="shared" si="9"/>
        <v>433.19349999999997</v>
      </c>
    </row>
    <row r="311" spans="1:4" x14ac:dyDescent="0.25">
      <c r="A311" s="6">
        <v>29.899989999999999</v>
      </c>
      <c r="B311" s="6">
        <v>0.33497788955121788</v>
      </c>
      <c r="C311" s="6">
        <v>160.0437</v>
      </c>
      <c r="D311" s="6">
        <f t="shared" si="9"/>
        <v>433.19369999999998</v>
      </c>
    </row>
    <row r="312" spans="1:4" x14ac:dyDescent="0.25">
      <c r="A312" s="6">
        <v>29.99999</v>
      </c>
      <c r="B312" s="6">
        <v>0.33706645956180847</v>
      </c>
      <c r="C312" s="6">
        <v>160.04409999999999</v>
      </c>
      <c r="D312" s="6">
        <f t="shared" si="9"/>
        <v>433.19409999999993</v>
      </c>
    </row>
    <row r="313" spans="1:4" x14ac:dyDescent="0.25">
      <c r="A313" s="6">
        <v>30.099990000000002</v>
      </c>
      <c r="B313" s="6">
        <v>0.33916019432652272</v>
      </c>
      <c r="C313" s="6">
        <v>160.04409999999999</v>
      </c>
      <c r="D313" s="6">
        <f t="shared" si="9"/>
        <v>433.19409999999993</v>
      </c>
    </row>
    <row r="314" spans="1:4" x14ac:dyDescent="0.25">
      <c r="A314" s="6">
        <v>30.199989999999996</v>
      </c>
      <c r="B314" s="6">
        <v>0.34125900584103031</v>
      </c>
      <c r="C314" s="6">
        <v>160.04429999999999</v>
      </c>
      <c r="D314" s="6">
        <f t="shared" si="9"/>
        <v>433.1943</v>
      </c>
    </row>
    <row r="315" spans="1:4" x14ac:dyDescent="0.25">
      <c r="A315" s="6">
        <v>30.299989999999998</v>
      </c>
      <c r="B315" s="6">
        <v>0.34336265026000012</v>
      </c>
      <c r="C315" s="6">
        <v>160.0445</v>
      </c>
      <c r="D315" s="6">
        <f t="shared" si="9"/>
        <v>433.19449999999995</v>
      </c>
    </row>
    <row r="316" spans="1:4" x14ac:dyDescent="0.25">
      <c r="A316" s="6">
        <v>30.399989999999999</v>
      </c>
      <c r="B316" s="6">
        <v>0.345470911239454</v>
      </c>
      <c r="C316" s="6">
        <v>160.04470000000001</v>
      </c>
      <c r="D316" s="6">
        <f t="shared" si="9"/>
        <v>433.19470000000001</v>
      </c>
    </row>
    <row r="317" spans="1:4" x14ac:dyDescent="0.25">
      <c r="A317" s="6">
        <v>30.49999</v>
      </c>
      <c r="B317" s="6">
        <v>0.34758355410117814</v>
      </c>
      <c r="C317" s="6">
        <v>160.04490000000001</v>
      </c>
      <c r="D317" s="6">
        <f t="shared" si="9"/>
        <v>433.19489999999996</v>
      </c>
    </row>
    <row r="318" spans="1:4" x14ac:dyDescent="0.25">
      <c r="A318" s="6">
        <v>30.599990000000002</v>
      </c>
      <c r="B318" s="6">
        <v>0.34970071635193839</v>
      </c>
      <c r="C318" s="6">
        <v>160.04499999999999</v>
      </c>
      <c r="D318" s="6">
        <f t="shared" si="9"/>
        <v>433.19499999999994</v>
      </c>
    </row>
    <row r="319" spans="1:4" x14ac:dyDescent="0.25">
      <c r="A319" s="6">
        <v>30.699989999999996</v>
      </c>
      <c r="B319" s="6">
        <v>0.35182272250770191</v>
      </c>
      <c r="C319" s="6">
        <v>160.04490000000001</v>
      </c>
      <c r="D319" s="6">
        <f t="shared" si="9"/>
        <v>433.19489999999996</v>
      </c>
    </row>
    <row r="320" spans="1:4" x14ac:dyDescent="0.25">
      <c r="A320" s="6">
        <v>30.799989999999998</v>
      </c>
      <c r="B320" s="6">
        <v>0.35394915088105383</v>
      </c>
      <c r="C320" s="6">
        <v>160.04480000000001</v>
      </c>
      <c r="D320" s="6">
        <f t="shared" si="9"/>
        <v>433.19479999999999</v>
      </c>
    </row>
    <row r="321" spans="1:4" x14ac:dyDescent="0.25">
      <c r="A321" s="6">
        <v>30.900000000000002</v>
      </c>
      <c r="B321" s="6">
        <v>0.35608007336932296</v>
      </c>
      <c r="C321" s="6">
        <v>160.0454</v>
      </c>
      <c r="D321" s="6">
        <f t="shared" si="9"/>
        <v>433.19539999999995</v>
      </c>
    </row>
    <row r="322" spans="1:4" x14ac:dyDescent="0.25">
      <c r="A322" s="6">
        <v>30.999999999999996</v>
      </c>
      <c r="B322" s="6">
        <v>0.35821464947690457</v>
      </c>
      <c r="C322" s="6">
        <v>160.04580000000001</v>
      </c>
      <c r="D322" s="6">
        <f t="shared" si="9"/>
        <v>433.19579999999996</v>
      </c>
    </row>
    <row r="323" spans="1:4" x14ac:dyDescent="0.25">
      <c r="A323" s="6">
        <v>31.099990000000002</v>
      </c>
      <c r="B323" s="6">
        <v>0.36035368322290967</v>
      </c>
      <c r="C323" s="6">
        <v>160.04560000000001</v>
      </c>
      <c r="D323" s="6">
        <f t="shared" ref="D323:D386" si="10">C323+273.15</f>
        <v>433.19560000000001</v>
      </c>
    </row>
    <row r="324" spans="1:4" x14ac:dyDescent="0.25">
      <c r="A324" s="6">
        <v>31.2</v>
      </c>
      <c r="B324" s="6">
        <v>0.36249767932827881</v>
      </c>
      <c r="C324" s="6">
        <v>160.0455</v>
      </c>
      <c r="D324" s="6">
        <f t="shared" si="10"/>
        <v>433.19549999999998</v>
      </c>
    </row>
    <row r="325" spans="1:4" x14ac:dyDescent="0.25">
      <c r="A325" s="6">
        <v>31.299989999999998</v>
      </c>
      <c r="B325" s="6">
        <v>0.36464531830379049</v>
      </c>
      <c r="C325" s="6">
        <v>160.0454</v>
      </c>
      <c r="D325" s="6">
        <f t="shared" si="10"/>
        <v>433.19539999999995</v>
      </c>
    </row>
    <row r="326" spans="1:4" x14ac:dyDescent="0.25">
      <c r="A326" s="6">
        <v>31.400000000000002</v>
      </c>
      <c r="B326" s="6">
        <v>0.36679713657613727</v>
      </c>
      <c r="C326" s="6">
        <v>160.0454</v>
      </c>
      <c r="D326" s="6">
        <f t="shared" si="10"/>
        <v>433.19539999999995</v>
      </c>
    </row>
    <row r="327" spans="1:4" x14ac:dyDescent="0.25">
      <c r="A327" s="6">
        <v>31.499999999999996</v>
      </c>
      <c r="B327" s="6">
        <v>0.36895262837950954</v>
      </c>
      <c r="C327" s="6">
        <v>160.04560000000001</v>
      </c>
      <c r="D327" s="6">
        <f t="shared" si="10"/>
        <v>433.19560000000001</v>
      </c>
    </row>
    <row r="328" spans="1:4" x14ac:dyDescent="0.25">
      <c r="A328" s="6">
        <v>31.599990000000002</v>
      </c>
      <c r="B328" s="6">
        <v>0.37111173243924289</v>
      </c>
      <c r="C328" s="6">
        <v>160.0454</v>
      </c>
      <c r="D328" s="6">
        <f t="shared" si="10"/>
        <v>433.19539999999995</v>
      </c>
    </row>
    <row r="329" spans="1:4" x14ac:dyDescent="0.25">
      <c r="A329" s="6">
        <v>31.7</v>
      </c>
      <c r="B329" s="6">
        <v>0.37327464586685921</v>
      </c>
      <c r="C329" s="6">
        <v>160.0455</v>
      </c>
      <c r="D329" s="6">
        <f t="shared" si="10"/>
        <v>433.19549999999998</v>
      </c>
    </row>
    <row r="330" spans="1:4" x14ac:dyDescent="0.25">
      <c r="A330" s="6">
        <v>31.799989999999998</v>
      </c>
      <c r="B330" s="6">
        <v>0.3754400306075234</v>
      </c>
      <c r="C330" s="6">
        <v>160.04560000000001</v>
      </c>
      <c r="D330" s="6">
        <f t="shared" si="10"/>
        <v>433.19560000000001</v>
      </c>
    </row>
    <row r="331" spans="1:4" x14ac:dyDescent="0.25">
      <c r="A331" s="6">
        <v>31.900000000000002</v>
      </c>
      <c r="B331" s="6">
        <v>0.37760863555091534</v>
      </c>
      <c r="C331" s="6">
        <v>160.04580000000001</v>
      </c>
      <c r="D331" s="6">
        <f t="shared" si="10"/>
        <v>433.19579999999996</v>
      </c>
    </row>
    <row r="332" spans="1:4" x14ac:dyDescent="0.25">
      <c r="A332" s="6">
        <v>31.999999999999996</v>
      </c>
      <c r="B332" s="6">
        <v>0.37978014230894502</v>
      </c>
      <c r="C332" s="6">
        <v>160.04599999999999</v>
      </c>
      <c r="D332" s="6">
        <f t="shared" si="10"/>
        <v>433.19599999999997</v>
      </c>
    </row>
    <row r="333" spans="1:4" x14ac:dyDescent="0.25">
      <c r="A333" s="6">
        <v>32.099990000000005</v>
      </c>
      <c r="B333" s="6">
        <v>0.38195463825341186</v>
      </c>
      <c r="C333" s="6">
        <v>160.04599999999999</v>
      </c>
      <c r="D333" s="6">
        <f t="shared" si="10"/>
        <v>433.19599999999997</v>
      </c>
    </row>
    <row r="334" spans="1:4" x14ac:dyDescent="0.25">
      <c r="A334" s="6">
        <v>32.200000000000003</v>
      </c>
      <c r="B334" s="6">
        <v>0.38413268077144802</v>
      </c>
      <c r="C334" s="6">
        <v>160.04589999999999</v>
      </c>
      <c r="D334" s="6">
        <f t="shared" si="10"/>
        <v>433.19589999999994</v>
      </c>
    </row>
    <row r="335" spans="1:4" x14ac:dyDescent="0.25">
      <c r="A335" s="6">
        <v>32.299989999999994</v>
      </c>
      <c r="B335" s="6">
        <v>0.38631327223958545</v>
      </c>
      <c r="C335" s="6">
        <v>160.04599999999999</v>
      </c>
      <c r="D335" s="6">
        <f t="shared" si="10"/>
        <v>433.19599999999997</v>
      </c>
    </row>
    <row r="336" spans="1:4" x14ac:dyDescent="0.25">
      <c r="A336" s="6">
        <v>32.400000000000006</v>
      </c>
      <c r="B336" s="6">
        <v>0.38849700627339717</v>
      </c>
      <c r="C336" s="6">
        <v>160.0463</v>
      </c>
      <c r="D336" s="6">
        <f t="shared" si="10"/>
        <v>433.19629999999995</v>
      </c>
    </row>
    <row r="337" spans="1:4" x14ac:dyDescent="0.25">
      <c r="A337" s="6">
        <v>32.5</v>
      </c>
      <c r="B337" s="6">
        <v>0.39068285040354145</v>
      </c>
      <c r="C337" s="6">
        <v>160.04640000000001</v>
      </c>
      <c r="D337" s="6">
        <f t="shared" si="10"/>
        <v>433.19639999999998</v>
      </c>
    </row>
    <row r="338" spans="1:4" x14ac:dyDescent="0.25">
      <c r="A338" s="6">
        <v>32.599990000000005</v>
      </c>
      <c r="B338" s="6">
        <v>0.39287091965846177</v>
      </c>
      <c r="C338" s="6">
        <v>160.04660000000001</v>
      </c>
      <c r="D338" s="6">
        <f t="shared" si="10"/>
        <v>433.19659999999999</v>
      </c>
    </row>
    <row r="339" spans="1:4" x14ac:dyDescent="0.25">
      <c r="A339" s="6">
        <v>32.700000000000003</v>
      </c>
      <c r="B339" s="6">
        <v>0.39506158839351779</v>
      </c>
      <c r="C339" s="6">
        <v>160.04650000000001</v>
      </c>
      <c r="D339" s="6">
        <f t="shared" si="10"/>
        <v>433.19650000000001</v>
      </c>
    </row>
    <row r="340" spans="1:4" x14ac:dyDescent="0.25">
      <c r="A340" s="6">
        <v>32.799989999999994</v>
      </c>
      <c r="B340" s="6">
        <v>0.39725400426095625</v>
      </c>
      <c r="C340" s="6">
        <v>160.04650000000001</v>
      </c>
      <c r="D340" s="6">
        <f t="shared" si="10"/>
        <v>433.19650000000001</v>
      </c>
    </row>
    <row r="341" spans="1:4" x14ac:dyDescent="0.25">
      <c r="A341" s="6">
        <v>32.900000000000006</v>
      </c>
      <c r="B341" s="6">
        <v>0.39944895996891283</v>
      </c>
      <c r="C341" s="6">
        <v>160.04640000000001</v>
      </c>
      <c r="D341" s="6">
        <f t="shared" si="10"/>
        <v>433.19639999999998</v>
      </c>
    </row>
    <row r="342" spans="1:4" x14ac:dyDescent="0.25">
      <c r="A342" s="6">
        <v>33</v>
      </c>
      <c r="B342" s="6">
        <v>0.40164542695507138</v>
      </c>
      <c r="C342" s="6">
        <v>160.04650000000001</v>
      </c>
      <c r="D342" s="6">
        <f t="shared" si="10"/>
        <v>433.19650000000001</v>
      </c>
    </row>
    <row r="343" spans="1:4" x14ac:dyDescent="0.25">
      <c r="A343" s="6">
        <v>33.099990000000005</v>
      </c>
      <c r="B343" s="6">
        <v>0.40384370552467497</v>
      </c>
      <c r="C343" s="6">
        <v>160.04640000000001</v>
      </c>
      <c r="D343" s="6">
        <f t="shared" si="10"/>
        <v>433.19639999999998</v>
      </c>
    </row>
    <row r="344" spans="1:4" x14ac:dyDescent="0.25">
      <c r="A344" s="6">
        <v>33.200000000000003</v>
      </c>
      <c r="B344" s="6">
        <v>0.40604409971065653</v>
      </c>
      <c r="C344" s="6">
        <v>160.04640000000001</v>
      </c>
      <c r="D344" s="6">
        <f t="shared" si="10"/>
        <v>433.19639999999998</v>
      </c>
    </row>
    <row r="345" spans="1:4" x14ac:dyDescent="0.25">
      <c r="A345" s="6">
        <v>33.299989999999994</v>
      </c>
      <c r="B345" s="6">
        <v>0.40824553328664714</v>
      </c>
      <c r="C345" s="6">
        <v>160.04660000000001</v>
      </c>
      <c r="D345" s="6">
        <f t="shared" si="10"/>
        <v>433.19659999999999</v>
      </c>
    </row>
    <row r="346" spans="1:4" x14ac:dyDescent="0.25">
      <c r="A346" s="6">
        <v>33.400000000000006</v>
      </c>
      <c r="B346" s="6">
        <v>0.41044867421574471</v>
      </c>
      <c r="C346" s="6">
        <v>160.04660000000001</v>
      </c>
      <c r="D346" s="6">
        <f t="shared" si="10"/>
        <v>433.19659999999999</v>
      </c>
    </row>
    <row r="347" spans="1:4" x14ac:dyDescent="0.25">
      <c r="A347" s="6">
        <v>33.5</v>
      </c>
      <c r="B347" s="6">
        <v>0.4126528874163769</v>
      </c>
      <c r="C347" s="6">
        <v>160.04660000000001</v>
      </c>
      <c r="D347" s="6">
        <f t="shared" si="10"/>
        <v>433.19659999999999</v>
      </c>
    </row>
    <row r="348" spans="1:4" x14ac:dyDescent="0.25">
      <c r="A348" s="6">
        <v>33.599990000000005</v>
      </c>
      <c r="B348" s="6">
        <v>0.41485791047668263</v>
      </c>
      <c r="C348" s="6">
        <v>160.04669999999999</v>
      </c>
      <c r="D348" s="6">
        <f t="shared" si="10"/>
        <v>433.19669999999996</v>
      </c>
    </row>
    <row r="349" spans="1:4" x14ac:dyDescent="0.25">
      <c r="A349" s="6">
        <v>33.700000000000003</v>
      </c>
      <c r="B349" s="6">
        <v>0.4170643720678513</v>
      </c>
      <c r="C349" s="6">
        <v>160.04689999999999</v>
      </c>
      <c r="D349" s="6">
        <f t="shared" si="10"/>
        <v>433.19689999999997</v>
      </c>
    </row>
    <row r="350" spans="1:4" x14ac:dyDescent="0.25">
      <c r="A350" s="6">
        <v>33.799989999999994</v>
      </c>
      <c r="B350" s="6">
        <v>0.41927128336556457</v>
      </c>
      <c r="C350" s="6">
        <v>160.04679999999999</v>
      </c>
      <c r="D350" s="6">
        <f t="shared" si="10"/>
        <v>433.19679999999994</v>
      </c>
    </row>
    <row r="351" spans="1:4" x14ac:dyDescent="0.25">
      <c r="A351" s="6">
        <v>33.900000000000006</v>
      </c>
      <c r="B351" s="6">
        <v>0.42147913483075339</v>
      </c>
      <c r="C351" s="6">
        <v>160.04679999999999</v>
      </c>
      <c r="D351" s="6">
        <f t="shared" si="10"/>
        <v>433.19679999999994</v>
      </c>
    </row>
    <row r="352" spans="1:4" x14ac:dyDescent="0.25">
      <c r="A352" s="6">
        <v>34</v>
      </c>
      <c r="B352" s="6">
        <v>0.42368737056264127</v>
      </c>
      <c r="C352" s="6">
        <v>160.04679999999999</v>
      </c>
      <c r="D352" s="6">
        <f t="shared" si="10"/>
        <v>433.19679999999994</v>
      </c>
    </row>
    <row r="353" spans="1:4" x14ac:dyDescent="0.25">
      <c r="A353" s="6">
        <v>34.099990000000005</v>
      </c>
      <c r="B353" s="6">
        <v>0.42589549363212809</v>
      </c>
      <c r="C353" s="6">
        <v>160.0472</v>
      </c>
      <c r="D353" s="6">
        <f t="shared" si="10"/>
        <v>433.19719999999995</v>
      </c>
    </row>
    <row r="354" spans="1:4" x14ac:dyDescent="0.25">
      <c r="A354" s="6">
        <v>34.200000000000003</v>
      </c>
      <c r="B354" s="6">
        <v>0.42810457911475125</v>
      </c>
      <c r="C354" s="6">
        <v>160.0472</v>
      </c>
      <c r="D354" s="6">
        <f t="shared" si="10"/>
        <v>433.19719999999995</v>
      </c>
    </row>
    <row r="355" spans="1:4" x14ac:dyDescent="0.25">
      <c r="A355" s="6">
        <v>34.299989999999994</v>
      </c>
      <c r="B355" s="6">
        <v>0.43031389195712888</v>
      </c>
      <c r="C355" s="6">
        <v>160.0471</v>
      </c>
      <c r="D355" s="6">
        <f t="shared" si="10"/>
        <v>433.19709999999998</v>
      </c>
    </row>
    <row r="356" spans="1:4" x14ac:dyDescent="0.25">
      <c r="A356" s="6">
        <v>34.400000000000006</v>
      </c>
      <c r="B356" s="6">
        <v>0.43252402076207058</v>
      </c>
      <c r="C356" s="6">
        <v>160.0472</v>
      </c>
      <c r="D356" s="6">
        <f t="shared" si="10"/>
        <v>433.19719999999995</v>
      </c>
    </row>
    <row r="357" spans="1:4" x14ac:dyDescent="0.25">
      <c r="A357" s="6">
        <v>34.5</v>
      </c>
      <c r="B357" s="6">
        <v>0.43473442910085813</v>
      </c>
      <c r="C357" s="6">
        <v>160.047</v>
      </c>
      <c r="D357" s="6">
        <f t="shared" si="10"/>
        <v>433.197</v>
      </c>
    </row>
    <row r="358" spans="1:4" x14ac:dyDescent="0.25">
      <c r="A358" s="6">
        <v>34.599990000000005</v>
      </c>
      <c r="B358" s="6">
        <v>0.4369444239085909</v>
      </c>
      <c r="C358" s="6">
        <v>160.04689999999999</v>
      </c>
      <c r="D358" s="6">
        <f t="shared" si="10"/>
        <v>433.19689999999997</v>
      </c>
    </row>
    <row r="359" spans="1:4" x14ac:dyDescent="0.25">
      <c r="A359" s="6">
        <v>34.700000000000003</v>
      </c>
      <c r="B359" s="6">
        <v>0.43915449403811202</v>
      </c>
      <c r="C359" s="6">
        <v>160.04689999999999</v>
      </c>
      <c r="D359" s="6">
        <f t="shared" si="10"/>
        <v>433.19689999999997</v>
      </c>
    </row>
    <row r="360" spans="1:4" x14ac:dyDescent="0.25">
      <c r="A360" s="6">
        <v>34.799989999999994</v>
      </c>
      <c r="B360" s="6">
        <v>0.44136360522406737</v>
      </c>
      <c r="C360" s="6">
        <v>160.04669999999999</v>
      </c>
      <c r="D360" s="6">
        <f t="shared" si="10"/>
        <v>433.19669999999996</v>
      </c>
    </row>
    <row r="361" spans="1:4" x14ac:dyDescent="0.25">
      <c r="A361" s="6">
        <v>34.900000000000006</v>
      </c>
      <c r="B361" s="6">
        <v>0.44357248900993318</v>
      </c>
      <c r="C361" s="6">
        <v>160.04679999999999</v>
      </c>
      <c r="D361" s="6">
        <f t="shared" si="10"/>
        <v>433.19679999999994</v>
      </c>
    </row>
    <row r="362" spans="1:4" x14ac:dyDescent="0.25">
      <c r="A362" s="6">
        <v>35</v>
      </c>
      <c r="B362" s="6">
        <v>0.44578044422801882</v>
      </c>
      <c r="C362" s="6">
        <v>160.04669999999999</v>
      </c>
      <c r="D362" s="6">
        <f t="shared" si="10"/>
        <v>433.19669999999996</v>
      </c>
    </row>
    <row r="363" spans="1:4" x14ac:dyDescent="0.25">
      <c r="A363" s="6">
        <v>35.099990000000005</v>
      </c>
      <c r="B363" s="6">
        <v>0.44798772034053241</v>
      </c>
      <c r="C363" s="6">
        <v>160.04650000000001</v>
      </c>
      <c r="D363" s="6">
        <f t="shared" si="10"/>
        <v>433.19650000000001</v>
      </c>
    </row>
    <row r="364" spans="1:4" x14ac:dyDescent="0.25">
      <c r="A364" s="6">
        <v>35.200000000000003</v>
      </c>
      <c r="B364" s="6">
        <v>0.45019437812763796</v>
      </c>
      <c r="C364" s="6">
        <v>160.04640000000001</v>
      </c>
      <c r="D364" s="6">
        <f t="shared" si="10"/>
        <v>433.19639999999998</v>
      </c>
    </row>
    <row r="365" spans="1:4" x14ac:dyDescent="0.25">
      <c r="A365" s="6">
        <v>35.299989999999994</v>
      </c>
      <c r="B365" s="6">
        <v>0.45239928936029128</v>
      </c>
      <c r="C365" s="6">
        <v>160.04650000000001</v>
      </c>
      <c r="D365" s="6">
        <f t="shared" si="10"/>
        <v>433.19650000000001</v>
      </c>
    </row>
    <row r="366" spans="1:4" x14ac:dyDescent="0.25">
      <c r="A366" s="6">
        <v>35.400000000000006</v>
      </c>
      <c r="B366" s="6">
        <v>0.45460319306985358</v>
      </c>
      <c r="C366" s="6">
        <v>160.04640000000001</v>
      </c>
      <c r="D366" s="6">
        <f t="shared" si="10"/>
        <v>433.19639999999998</v>
      </c>
    </row>
    <row r="367" spans="1:4" x14ac:dyDescent="0.25">
      <c r="A367" s="6">
        <v>35.5</v>
      </c>
      <c r="B367" s="6">
        <v>0.45680538767116374</v>
      </c>
      <c r="C367" s="6">
        <v>160.04640000000001</v>
      </c>
      <c r="D367" s="6">
        <f t="shared" si="10"/>
        <v>433.19639999999998</v>
      </c>
    </row>
    <row r="368" spans="1:4" x14ac:dyDescent="0.25">
      <c r="A368" s="6">
        <v>35.599990000000005</v>
      </c>
      <c r="B368" s="6">
        <v>0.45900590646029393</v>
      </c>
      <c r="C368" s="6">
        <v>160.0462</v>
      </c>
      <c r="D368" s="6">
        <f t="shared" si="10"/>
        <v>433.19619999999998</v>
      </c>
    </row>
    <row r="369" spans="1:4" x14ac:dyDescent="0.25">
      <c r="A369" s="6">
        <v>35.700000000000003</v>
      </c>
      <c r="B369" s="6">
        <v>0.46120485393044208</v>
      </c>
      <c r="C369" s="6">
        <v>160.04640000000001</v>
      </c>
      <c r="D369" s="6">
        <f t="shared" si="10"/>
        <v>433.19639999999998</v>
      </c>
    </row>
    <row r="370" spans="1:4" x14ac:dyDescent="0.25">
      <c r="A370" s="6">
        <v>35.799989999999994</v>
      </c>
      <c r="B370" s="6">
        <v>0.46340126626152017</v>
      </c>
      <c r="C370" s="6">
        <v>160.0462</v>
      </c>
      <c r="D370" s="6">
        <f t="shared" si="10"/>
        <v>433.19619999999998</v>
      </c>
    </row>
    <row r="371" spans="1:4" x14ac:dyDescent="0.25">
      <c r="A371" s="6">
        <v>35.900000000000006</v>
      </c>
      <c r="B371" s="6">
        <v>0.46559608994978097</v>
      </c>
      <c r="C371" s="6">
        <v>160.0461</v>
      </c>
      <c r="D371" s="6">
        <f t="shared" si="10"/>
        <v>433.1961</v>
      </c>
    </row>
    <row r="372" spans="1:4" x14ac:dyDescent="0.25">
      <c r="A372" s="6">
        <v>36</v>
      </c>
      <c r="B372" s="6">
        <v>0.46778850873675415</v>
      </c>
      <c r="C372" s="6">
        <v>160.04599999999999</v>
      </c>
      <c r="D372" s="6">
        <f t="shared" si="10"/>
        <v>433.19599999999997</v>
      </c>
    </row>
    <row r="373" spans="1:4" x14ac:dyDescent="0.25">
      <c r="A373" s="6">
        <v>36.099990000000005</v>
      </c>
      <c r="B373" s="6">
        <v>0.46997828840478267</v>
      </c>
      <c r="C373" s="6">
        <v>160.04599999999999</v>
      </c>
      <c r="D373" s="6">
        <f t="shared" si="10"/>
        <v>433.19599999999997</v>
      </c>
    </row>
    <row r="374" spans="1:4" x14ac:dyDescent="0.25">
      <c r="A374" s="6">
        <v>36.200000000000003</v>
      </c>
      <c r="B374" s="6">
        <v>0.47216611871637848</v>
      </c>
      <c r="C374" s="6">
        <v>160.04580000000001</v>
      </c>
      <c r="D374" s="6">
        <f t="shared" si="10"/>
        <v>433.19579999999996</v>
      </c>
    </row>
    <row r="375" spans="1:4" x14ac:dyDescent="0.25">
      <c r="A375" s="6">
        <v>36.299989999999994</v>
      </c>
      <c r="B375" s="6">
        <v>0.47435101279926933</v>
      </c>
      <c r="C375" s="6">
        <v>160.04580000000001</v>
      </c>
      <c r="D375" s="6">
        <f t="shared" si="10"/>
        <v>433.19579999999996</v>
      </c>
    </row>
    <row r="376" spans="1:4" x14ac:dyDescent="0.25">
      <c r="A376" s="6">
        <v>36.400000000000006</v>
      </c>
      <c r="B376" s="6">
        <v>0.4765337658533968</v>
      </c>
      <c r="C376" s="6">
        <v>160.04580000000001</v>
      </c>
      <c r="D376" s="6">
        <f t="shared" si="10"/>
        <v>433.19579999999996</v>
      </c>
    </row>
    <row r="377" spans="1:4" x14ac:dyDescent="0.25">
      <c r="A377" s="6">
        <v>36.5</v>
      </c>
      <c r="B377" s="6">
        <v>0.47871342951277401</v>
      </c>
      <c r="C377" s="6">
        <v>160.04580000000001</v>
      </c>
      <c r="D377" s="6">
        <f t="shared" si="10"/>
        <v>433.19579999999996</v>
      </c>
    </row>
    <row r="378" spans="1:4" x14ac:dyDescent="0.25">
      <c r="A378" s="6">
        <v>36.599990000000005</v>
      </c>
      <c r="B378" s="6">
        <v>0.48088999518542869</v>
      </c>
      <c r="C378" s="6">
        <v>160.04560000000001</v>
      </c>
      <c r="D378" s="6">
        <f t="shared" si="10"/>
        <v>433.19560000000001</v>
      </c>
    </row>
    <row r="379" spans="1:4" x14ac:dyDescent="0.25">
      <c r="A379" s="6">
        <v>36.700000000000003</v>
      </c>
      <c r="B379" s="6">
        <v>0.48306417062654133</v>
      </c>
      <c r="C379" s="6">
        <v>160.04560000000001</v>
      </c>
      <c r="D379" s="6">
        <f t="shared" si="10"/>
        <v>433.19560000000001</v>
      </c>
    </row>
    <row r="380" spans="1:4" x14ac:dyDescent="0.25">
      <c r="A380" s="6">
        <v>36.799989999999994</v>
      </c>
      <c r="B380" s="6">
        <v>0.48523516691546303</v>
      </c>
      <c r="C380" s="6">
        <v>160.0454</v>
      </c>
      <c r="D380" s="6">
        <f t="shared" si="10"/>
        <v>433.19539999999995</v>
      </c>
    </row>
    <row r="381" spans="1:4" x14ac:dyDescent="0.25">
      <c r="A381" s="6">
        <v>36.900000000000006</v>
      </c>
      <c r="B381" s="6">
        <v>0.48740360133341454</v>
      </c>
      <c r="C381" s="6">
        <v>160.0455</v>
      </c>
      <c r="D381" s="6">
        <f t="shared" si="10"/>
        <v>433.19549999999998</v>
      </c>
    </row>
    <row r="382" spans="1:4" x14ac:dyDescent="0.25">
      <c r="A382" s="6">
        <v>37</v>
      </c>
      <c r="B382" s="6">
        <v>0.48956896795599508</v>
      </c>
      <c r="C382" s="6">
        <v>160.04519999999999</v>
      </c>
      <c r="D382" s="6">
        <f t="shared" si="10"/>
        <v>433.1952</v>
      </c>
    </row>
    <row r="383" spans="1:4" x14ac:dyDescent="0.25">
      <c r="A383" s="6">
        <v>37.099990000000005</v>
      </c>
      <c r="B383" s="6">
        <v>0.49173051755815755</v>
      </c>
      <c r="C383" s="6">
        <v>160.04499999999999</v>
      </c>
      <c r="D383" s="6">
        <f t="shared" si="10"/>
        <v>433.19499999999994</v>
      </c>
    </row>
    <row r="384" spans="1:4" x14ac:dyDescent="0.25">
      <c r="A384" s="6">
        <v>37.200000000000003</v>
      </c>
      <c r="B384" s="6">
        <v>0.4938887901267443</v>
      </c>
      <c r="C384" s="6">
        <v>160.04509999999999</v>
      </c>
      <c r="D384" s="6">
        <f t="shared" si="10"/>
        <v>433.19509999999997</v>
      </c>
    </row>
    <row r="385" spans="1:4" x14ac:dyDescent="0.25">
      <c r="A385" s="6">
        <v>37.299989999999994</v>
      </c>
      <c r="B385" s="6">
        <v>0.49604288394100621</v>
      </c>
      <c r="C385" s="6">
        <v>160.04509999999999</v>
      </c>
      <c r="D385" s="6">
        <f t="shared" si="10"/>
        <v>433.19509999999997</v>
      </c>
    </row>
    <row r="386" spans="1:4" x14ac:dyDescent="0.25">
      <c r="A386" s="6">
        <v>37.400000000000006</v>
      </c>
      <c r="B386" s="6">
        <v>0.49819371023202741</v>
      </c>
      <c r="C386" s="6">
        <v>160.04509999999999</v>
      </c>
      <c r="D386" s="6">
        <f t="shared" si="10"/>
        <v>433.19509999999997</v>
      </c>
    </row>
    <row r="387" spans="1:4" x14ac:dyDescent="0.25">
      <c r="A387" s="6">
        <v>37.5</v>
      </c>
      <c r="B387" s="6">
        <v>0.50034038876842335</v>
      </c>
      <c r="C387" s="6">
        <v>160.04499999999999</v>
      </c>
      <c r="D387" s="6">
        <f t="shared" ref="D387:D450" si="11">C387+273.15</f>
        <v>433.19499999999994</v>
      </c>
    </row>
    <row r="388" spans="1:4" x14ac:dyDescent="0.25">
      <c r="A388" s="6">
        <v>37.599990000000005</v>
      </c>
      <c r="B388" s="6">
        <v>0.50248252619008982</v>
      </c>
      <c r="C388" s="6">
        <v>160.04499999999999</v>
      </c>
      <c r="D388" s="6">
        <f t="shared" si="11"/>
        <v>433.19499999999994</v>
      </c>
    </row>
    <row r="389" spans="1:4" x14ac:dyDescent="0.25">
      <c r="A389" s="6">
        <v>37.700000000000003</v>
      </c>
      <c r="B389" s="6">
        <v>0.5046209499641312</v>
      </c>
      <c r="C389" s="6">
        <v>160.04490000000001</v>
      </c>
      <c r="D389" s="6">
        <f t="shared" si="11"/>
        <v>433.19489999999996</v>
      </c>
    </row>
    <row r="390" spans="1:4" x14ac:dyDescent="0.25">
      <c r="A390" s="6">
        <v>37.799989999999994</v>
      </c>
      <c r="B390" s="6">
        <v>0.50675483230516927</v>
      </c>
      <c r="C390" s="6">
        <v>160.04470000000001</v>
      </c>
      <c r="D390" s="6">
        <f t="shared" si="11"/>
        <v>433.19470000000001</v>
      </c>
    </row>
    <row r="391" spans="1:4" x14ac:dyDescent="0.25">
      <c r="A391" s="6">
        <v>37.900000000000006</v>
      </c>
      <c r="B391" s="6">
        <v>0.50888456294896223</v>
      </c>
      <c r="C391" s="6">
        <v>160.0445</v>
      </c>
      <c r="D391" s="6">
        <f t="shared" si="11"/>
        <v>433.19449999999995</v>
      </c>
    </row>
    <row r="392" spans="1:4" x14ac:dyDescent="0.25">
      <c r="A392" s="6">
        <v>38</v>
      </c>
      <c r="B392" s="6">
        <v>0.51100936507563044</v>
      </c>
      <c r="C392" s="6">
        <v>160.04419999999999</v>
      </c>
      <c r="D392" s="6">
        <f t="shared" si="11"/>
        <v>433.19419999999997</v>
      </c>
    </row>
    <row r="393" spans="1:4" x14ac:dyDescent="0.25">
      <c r="A393" s="6">
        <v>38.099990000000005</v>
      </c>
      <c r="B393" s="6">
        <v>0.51312892247773256</v>
      </c>
      <c r="C393" s="6">
        <v>160.04409999999999</v>
      </c>
      <c r="D393" s="6">
        <f t="shared" si="11"/>
        <v>433.19409999999993</v>
      </c>
    </row>
    <row r="394" spans="1:4" x14ac:dyDescent="0.25">
      <c r="A394" s="6">
        <v>38.200000000000003</v>
      </c>
      <c r="B394" s="6">
        <v>0.51524381007377973</v>
      </c>
      <c r="C394" s="6">
        <v>160.04409999999999</v>
      </c>
      <c r="D394" s="6">
        <f t="shared" si="11"/>
        <v>433.19409999999993</v>
      </c>
    </row>
    <row r="395" spans="1:4" x14ac:dyDescent="0.25">
      <c r="A395" s="6">
        <v>38.299989999999994</v>
      </c>
      <c r="B395" s="6">
        <v>0.51735277501399624</v>
      </c>
      <c r="C395" s="6">
        <v>160.04409999999999</v>
      </c>
      <c r="D395" s="6">
        <f t="shared" si="11"/>
        <v>433.19409999999993</v>
      </c>
    </row>
    <row r="396" spans="1:4" x14ac:dyDescent="0.25">
      <c r="A396" s="6">
        <v>38.400000000000006</v>
      </c>
      <c r="B396" s="6">
        <v>0.51945680765727598</v>
      </c>
      <c r="C396" s="6">
        <v>160.04400000000001</v>
      </c>
      <c r="D396" s="6">
        <f t="shared" si="11"/>
        <v>433.19399999999996</v>
      </c>
    </row>
    <row r="397" spans="1:4" x14ac:dyDescent="0.25">
      <c r="A397" s="6">
        <v>38.5</v>
      </c>
      <c r="B397" s="6">
        <v>0.52155535882564041</v>
      </c>
      <c r="C397" s="6">
        <v>160.0437</v>
      </c>
      <c r="D397" s="6">
        <f t="shared" si="11"/>
        <v>433.19369999999998</v>
      </c>
    </row>
    <row r="398" spans="1:4" x14ac:dyDescent="0.25">
      <c r="A398" s="6">
        <v>38.599990000000005</v>
      </c>
      <c r="B398" s="6">
        <v>0.52364820958448399</v>
      </c>
      <c r="C398" s="6">
        <v>160.0436</v>
      </c>
      <c r="D398" s="6">
        <f t="shared" si="11"/>
        <v>433.19359999999995</v>
      </c>
    </row>
    <row r="399" spans="1:4" x14ac:dyDescent="0.25">
      <c r="A399" s="6">
        <v>38.700000000000003</v>
      </c>
      <c r="B399" s="6">
        <v>0.52573606798141848</v>
      </c>
      <c r="C399" s="6">
        <v>160.04339999999999</v>
      </c>
      <c r="D399" s="6">
        <f t="shared" si="11"/>
        <v>433.1934</v>
      </c>
    </row>
    <row r="400" spans="1:4" x14ac:dyDescent="0.25">
      <c r="A400" s="6">
        <v>38.799989999999994</v>
      </c>
      <c r="B400" s="6">
        <v>0.52781798346245878</v>
      </c>
      <c r="C400" s="6">
        <v>160.04320000000001</v>
      </c>
      <c r="D400" s="6">
        <f t="shared" si="11"/>
        <v>433.19319999999999</v>
      </c>
    </row>
    <row r="401" spans="1:4" x14ac:dyDescent="0.25">
      <c r="A401" s="6">
        <v>38.900000000000006</v>
      </c>
      <c r="B401" s="6">
        <v>0.52989474670412384</v>
      </c>
      <c r="C401" s="6">
        <v>160.04310000000001</v>
      </c>
      <c r="D401" s="6">
        <f t="shared" si="11"/>
        <v>433.19309999999996</v>
      </c>
    </row>
    <row r="402" spans="1:4" x14ac:dyDescent="0.25">
      <c r="A402" s="6">
        <v>39</v>
      </c>
      <c r="B402" s="6">
        <v>0.53196571034842066</v>
      </c>
      <c r="C402" s="6">
        <v>160.0428</v>
      </c>
      <c r="D402" s="6">
        <f t="shared" si="11"/>
        <v>433.19279999999998</v>
      </c>
    </row>
    <row r="403" spans="1:4" x14ac:dyDescent="0.25">
      <c r="A403" s="6">
        <v>39.099990000000005</v>
      </c>
      <c r="B403" s="6">
        <v>0.53403054369726155</v>
      </c>
      <c r="C403" s="6">
        <v>160.0428</v>
      </c>
      <c r="D403" s="6">
        <f t="shared" si="11"/>
        <v>433.19279999999998</v>
      </c>
    </row>
    <row r="404" spans="1:4" x14ac:dyDescent="0.25">
      <c r="A404" s="6">
        <v>39.200000000000003</v>
      </c>
      <c r="B404" s="6">
        <v>0.53608977215627152</v>
      </c>
      <c r="C404" s="6">
        <v>160.04259999999999</v>
      </c>
      <c r="D404" s="6">
        <f t="shared" si="11"/>
        <v>433.19259999999997</v>
      </c>
    </row>
    <row r="405" spans="1:4" x14ac:dyDescent="0.25">
      <c r="A405" s="6">
        <v>39.299989999999994</v>
      </c>
      <c r="B405" s="6">
        <v>0.53814230629659909</v>
      </c>
      <c r="C405" s="6">
        <v>160.04230000000001</v>
      </c>
      <c r="D405" s="6">
        <f t="shared" si="11"/>
        <v>433.19229999999999</v>
      </c>
    </row>
    <row r="406" spans="1:4" x14ac:dyDescent="0.25">
      <c r="A406" s="6">
        <v>39.400000000000006</v>
      </c>
      <c r="B406" s="6">
        <v>0.54018913590584328</v>
      </c>
      <c r="C406" s="6">
        <v>160.04220000000001</v>
      </c>
      <c r="D406" s="6">
        <f t="shared" si="11"/>
        <v>433.19219999999996</v>
      </c>
    </row>
    <row r="407" spans="1:4" x14ac:dyDescent="0.25">
      <c r="A407" s="6">
        <v>39.5</v>
      </c>
      <c r="B407" s="6">
        <v>0.54222974538994462</v>
      </c>
      <c r="C407" s="6">
        <v>160.042</v>
      </c>
      <c r="D407" s="6">
        <f t="shared" si="11"/>
        <v>433.19200000000001</v>
      </c>
    </row>
    <row r="408" spans="1:4" x14ac:dyDescent="0.25">
      <c r="A408" s="6">
        <v>39.599990000000005</v>
      </c>
      <c r="B408" s="6">
        <v>0.54426402962406428</v>
      </c>
      <c r="C408" s="6">
        <v>160.04159999999999</v>
      </c>
      <c r="D408" s="6">
        <f t="shared" si="11"/>
        <v>433.19159999999999</v>
      </c>
    </row>
    <row r="409" spans="1:4" x14ac:dyDescent="0.25">
      <c r="A409" s="6">
        <v>39.700000000000003</v>
      </c>
      <c r="B409" s="6">
        <v>0.54629201708894359</v>
      </c>
      <c r="C409" s="6">
        <v>160.04140000000001</v>
      </c>
      <c r="D409" s="6">
        <f t="shared" si="11"/>
        <v>433.19139999999999</v>
      </c>
    </row>
    <row r="410" spans="1:4" x14ac:dyDescent="0.25">
      <c r="A410" s="6">
        <v>39.799989999999994</v>
      </c>
      <c r="B410" s="6">
        <v>0.5483127390120508</v>
      </c>
      <c r="C410" s="6">
        <v>160.04130000000001</v>
      </c>
      <c r="D410" s="6">
        <f t="shared" si="11"/>
        <v>433.19129999999996</v>
      </c>
    </row>
    <row r="411" spans="1:4" x14ac:dyDescent="0.25">
      <c r="A411" s="6">
        <v>39.900000000000006</v>
      </c>
      <c r="B411" s="6">
        <v>0.55032697625888904</v>
      </c>
      <c r="C411" s="6">
        <v>160.0411</v>
      </c>
      <c r="D411" s="6">
        <f t="shared" si="11"/>
        <v>433.19110000000001</v>
      </c>
    </row>
    <row r="412" spans="1:4" x14ac:dyDescent="0.25">
      <c r="A412" s="6">
        <v>40</v>
      </c>
      <c r="B412" s="6">
        <v>0.55233414226412303</v>
      </c>
      <c r="C412" s="6">
        <v>160.0412</v>
      </c>
      <c r="D412" s="6">
        <f t="shared" si="11"/>
        <v>433.19119999999998</v>
      </c>
    </row>
    <row r="413" spans="1:4" x14ac:dyDescent="0.25">
      <c r="A413" s="6">
        <v>40.099990000000005</v>
      </c>
      <c r="B413" s="6">
        <v>0.55433446938998643</v>
      </c>
      <c r="C413" s="6">
        <v>160.04089999999999</v>
      </c>
      <c r="D413" s="6">
        <f t="shared" si="11"/>
        <v>433.19089999999994</v>
      </c>
    </row>
    <row r="414" spans="1:4" x14ac:dyDescent="0.25">
      <c r="A414" s="6">
        <v>40.200000000000003</v>
      </c>
      <c r="B414" s="6">
        <v>0.55632835910120593</v>
      </c>
      <c r="C414" s="6">
        <v>160.04079999999999</v>
      </c>
      <c r="D414" s="6">
        <f t="shared" si="11"/>
        <v>433.19079999999997</v>
      </c>
    </row>
    <row r="415" spans="1:4" x14ac:dyDescent="0.25">
      <c r="A415" s="6">
        <v>40.299989999999994</v>
      </c>
      <c r="B415" s="6">
        <v>0.55831499375600269</v>
      </c>
      <c r="C415" s="6">
        <v>160.04040000000001</v>
      </c>
      <c r="D415" s="6">
        <f t="shared" si="11"/>
        <v>433.19039999999995</v>
      </c>
    </row>
    <row r="416" spans="1:4" x14ac:dyDescent="0.25">
      <c r="A416" s="6">
        <v>40.400000000000006</v>
      </c>
      <c r="B416" s="6">
        <v>0.56029478853108639</v>
      </c>
      <c r="C416" s="6">
        <v>160.04040000000001</v>
      </c>
      <c r="D416" s="6">
        <f t="shared" si="11"/>
        <v>433.19039999999995</v>
      </c>
    </row>
    <row r="417" spans="1:4" x14ac:dyDescent="0.25">
      <c r="A417" s="6">
        <v>40.5</v>
      </c>
      <c r="B417" s="6">
        <v>0.56226669046787392</v>
      </c>
      <c r="C417" s="6">
        <v>160.0402</v>
      </c>
      <c r="D417" s="6">
        <f t="shared" si="11"/>
        <v>433.1902</v>
      </c>
    </row>
    <row r="418" spans="1:4" x14ac:dyDescent="0.25">
      <c r="A418" s="6">
        <v>40.599990000000005</v>
      </c>
      <c r="B418" s="6">
        <v>0.56423138307069642</v>
      </c>
      <c r="C418" s="6">
        <v>160.04</v>
      </c>
      <c r="D418" s="6">
        <f t="shared" si="11"/>
        <v>433.18999999999994</v>
      </c>
    </row>
    <row r="419" spans="1:4" x14ac:dyDescent="0.25">
      <c r="A419" s="6">
        <v>40.700000000000003</v>
      </c>
      <c r="B419" s="6">
        <v>0.56618930841644577</v>
      </c>
      <c r="C419" s="6">
        <v>160.03970000000001</v>
      </c>
      <c r="D419" s="6">
        <f t="shared" si="11"/>
        <v>433.18970000000002</v>
      </c>
    </row>
    <row r="420" spans="1:4" x14ac:dyDescent="0.25">
      <c r="A420" s="6">
        <v>40.799989999999994</v>
      </c>
      <c r="B420" s="6">
        <v>0.56813975674290096</v>
      </c>
      <c r="C420" s="6">
        <v>160.0394</v>
      </c>
      <c r="D420" s="6">
        <f t="shared" si="11"/>
        <v>433.18939999999998</v>
      </c>
    </row>
    <row r="421" spans="1:4" x14ac:dyDescent="0.25">
      <c r="A421" s="6">
        <v>40.900000000000006</v>
      </c>
      <c r="B421" s="6">
        <v>0.57008347163528073</v>
      </c>
      <c r="C421" s="6">
        <v>160.03919999999999</v>
      </c>
      <c r="D421" s="6">
        <f t="shared" si="11"/>
        <v>433.18919999999997</v>
      </c>
    </row>
    <row r="422" spans="1:4" x14ac:dyDescent="0.25">
      <c r="A422" s="6">
        <v>41</v>
      </c>
      <c r="B422" s="6">
        <v>0.57201932479834483</v>
      </c>
      <c r="C422" s="6">
        <v>160.03899999999999</v>
      </c>
      <c r="D422" s="6">
        <f t="shared" si="11"/>
        <v>433.18899999999996</v>
      </c>
    </row>
    <row r="423" spans="1:4" x14ac:dyDescent="0.25">
      <c r="A423" s="6">
        <v>41.099990000000005</v>
      </c>
      <c r="B423" s="6">
        <v>0.57394733609797144</v>
      </c>
      <c r="C423" s="6">
        <v>160.03880000000001</v>
      </c>
      <c r="D423" s="6">
        <f t="shared" si="11"/>
        <v>433.18880000000001</v>
      </c>
    </row>
    <row r="424" spans="1:4" x14ac:dyDescent="0.25">
      <c r="A424" s="6">
        <v>41.19999</v>
      </c>
      <c r="B424" s="6">
        <v>0.57586759599379345</v>
      </c>
      <c r="C424" s="6">
        <v>160.03880000000001</v>
      </c>
      <c r="D424" s="6">
        <f t="shared" si="11"/>
        <v>433.18880000000001</v>
      </c>
    </row>
    <row r="425" spans="1:4" x14ac:dyDescent="0.25">
      <c r="A425" s="6">
        <v>41.299989999999994</v>
      </c>
      <c r="B425" s="6">
        <v>0.57777951931276061</v>
      </c>
      <c r="C425" s="6">
        <v>160.0384</v>
      </c>
      <c r="D425" s="6">
        <f t="shared" si="11"/>
        <v>433.1884</v>
      </c>
    </row>
    <row r="426" spans="1:4" x14ac:dyDescent="0.25">
      <c r="A426" s="6">
        <v>41.400000000000006</v>
      </c>
      <c r="B426" s="6">
        <v>0.57968385199643391</v>
      </c>
      <c r="C426" s="6">
        <v>160.03819999999999</v>
      </c>
      <c r="D426" s="6">
        <f t="shared" si="11"/>
        <v>433.18819999999994</v>
      </c>
    </row>
    <row r="427" spans="1:4" x14ac:dyDescent="0.25">
      <c r="A427" s="6">
        <v>41.499989999999997</v>
      </c>
      <c r="B427" s="6">
        <v>0.58157978159253054</v>
      </c>
      <c r="C427" s="6">
        <v>160.03809999999999</v>
      </c>
      <c r="D427" s="6">
        <f t="shared" si="11"/>
        <v>433.18809999999996</v>
      </c>
    </row>
    <row r="428" spans="1:4" x14ac:dyDescent="0.25">
      <c r="A428" s="6">
        <v>41.599990000000005</v>
      </c>
      <c r="B428" s="6">
        <v>0.5834678484043424</v>
      </c>
      <c r="C428" s="6">
        <v>160.0377</v>
      </c>
      <c r="D428" s="6">
        <f t="shared" si="11"/>
        <v>433.18769999999995</v>
      </c>
    </row>
    <row r="429" spans="1:4" x14ac:dyDescent="0.25">
      <c r="A429" s="6">
        <v>41.69999</v>
      </c>
      <c r="B429" s="6">
        <v>0.58534768497786482</v>
      </c>
      <c r="C429" s="6">
        <v>160.0376</v>
      </c>
      <c r="D429" s="6">
        <f t="shared" si="11"/>
        <v>433.18759999999997</v>
      </c>
    </row>
    <row r="430" spans="1:4" x14ac:dyDescent="0.25">
      <c r="A430" s="6">
        <v>41.799989999999994</v>
      </c>
      <c r="B430" s="6">
        <v>0.5872193939848166</v>
      </c>
      <c r="C430" s="6">
        <v>160.03720000000001</v>
      </c>
      <c r="D430" s="6">
        <f t="shared" si="11"/>
        <v>433.18719999999996</v>
      </c>
    </row>
    <row r="431" spans="1:4" x14ac:dyDescent="0.25">
      <c r="A431" s="6">
        <v>41.900000000000006</v>
      </c>
      <c r="B431" s="6">
        <v>0.5890826942135855</v>
      </c>
      <c r="C431" s="6">
        <v>160.03700000000001</v>
      </c>
      <c r="D431" s="6">
        <f t="shared" si="11"/>
        <v>433.18700000000001</v>
      </c>
    </row>
    <row r="432" spans="1:4" x14ac:dyDescent="0.25">
      <c r="A432" s="6">
        <v>41.999989999999997</v>
      </c>
      <c r="B432" s="6">
        <v>0.59093717791520195</v>
      </c>
      <c r="C432" s="6">
        <v>160.0368</v>
      </c>
      <c r="D432" s="6">
        <f t="shared" si="11"/>
        <v>433.18679999999995</v>
      </c>
    </row>
    <row r="433" spans="1:4" x14ac:dyDescent="0.25">
      <c r="A433" s="6">
        <v>42.099990000000005</v>
      </c>
      <c r="B433" s="6">
        <v>0.59278343716993853</v>
      </c>
      <c r="C433" s="6">
        <v>160.03639999999999</v>
      </c>
      <c r="D433" s="6">
        <f t="shared" si="11"/>
        <v>433.18639999999994</v>
      </c>
    </row>
    <row r="434" spans="1:4" x14ac:dyDescent="0.25">
      <c r="A434" s="6">
        <v>42.19999</v>
      </c>
      <c r="B434" s="6">
        <v>0.59462099132968771</v>
      </c>
      <c r="C434" s="6">
        <v>160.03630000000001</v>
      </c>
      <c r="D434" s="6">
        <f t="shared" si="11"/>
        <v>433.18629999999996</v>
      </c>
    </row>
    <row r="435" spans="1:4" x14ac:dyDescent="0.25">
      <c r="A435" s="6">
        <v>42.299989999999994</v>
      </c>
      <c r="B435" s="6">
        <v>0.59644992839878008</v>
      </c>
      <c r="C435" s="6">
        <v>160.0361</v>
      </c>
      <c r="D435" s="6">
        <f t="shared" si="11"/>
        <v>433.18610000000001</v>
      </c>
    </row>
    <row r="436" spans="1:4" x14ac:dyDescent="0.25">
      <c r="A436" s="6">
        <v>42.400000000000006</v>
      </c>
      <c r="B436" s="6">
        <v>0.59827039740428933</v>
      </c>
      <c r="C436" s="6">
        <v>160.03630000000001</v>
      </c>
      <c r="D436" s="6">
        <f t="shared" si="11"/>
        <v>433.18629999999996</v>
      </c>
    </row>
    <row r="437" spans="1:4" x14ac:dyDescent="0.25">
      <c r="A437" s="6">
        <v>42.499989999999997</v>
      </c>
      <c r="B437" s="6">
        <v>0.60008261941953567</v>
      </c>
      <c r="C437" s="6">
        <v>160.0359</v>
      </c>
      <c r="D437" s="6">
        <f t="shared" si="11"/>
        <v>433.18589999999995</v>
      </c>
    </row>
    <row r="438" spans="1:4" x14ac:dyDescent="0.25">
      <c r="A438" s="6">
        <v>42.599990000000005</v>
      </c>
      <c r="B438" s="6">
        <v>0.60188645508688621</v>
      </c>
      <c r="C438" s="6">
        <v>160.03569999999999</v>
      </c>
      <c r="D438" s="6">
        <f t="shared" si="11"/>
        <v>433.1857</v>
      </c>
    </row>
    <row r="439" spans="1:4" x14ac:dyDescent="0.25">
      <c r="A439" s="6">
        <v>42.69999</v>
      </c>
      <c r="B439" s="6">
        <v>0.60368175433421556</v>
      </c>
      <c r="C439" s="6">
        <v>160.03540000000001</v>
      </c>
      <c r="D439" s="6">
        <f t="shared" si="11"/>
        <v>433.18539999999996</v>
      </c>
    </row>
    <row r="440" spans="1:4" x14ac:dyDescent="0.25">
      <c r="A440" s="6">
        <v>42.799989999999994</v>
      </c>
      <c r="B440" s="6">
        <v>0.60546810647464988</v>
      </c>
      <c r="C440" s="6">
        <v>160.0351</v>
      </c>
      <c r="D440" s="6">
        <f t="shared" si="11"/>
        <v>433.18509999999998</v>
      </c>
    </row>
    <row r="441" spans="1:4" x14ac:dyDescent="0.25">
      <c r="A441" s="6">
        <v>42.900000000000006</v>
      </c>
      <c r="B441" s="6">
        <v>0.60724543437733547</v>
      </c>
      <c r="C441" s="6">
        <v>160.03469999999999</v>
      </c>
      <c r="D441" s="6">
        <f t="shared" si="11"/>
        <v>433.18469999999996</v>
      </c>
    </row>
    <row r="442" spans="1:4" x14ac:dyDescent="0.25">
      <c r="A442" s="6">
        <v>42.999989999999997</v>
      </c>
      <c r="B442" s="6">
        <v>0.60901295979657599</v>
      </c>
      <c r="C442" s="6">
        <v>160.03440000000001</v>
      </c>
      <c r="D442" s="6">
        <f t="shared" si="11"/>
        <v>433.18439999999998</v>
      </c>
    </row>
    <row r="443" spans="1:4" x14ac:dyDescent="0.25">
      <c r="A443" s="6">
        <v>43.099990000000005</v>
      </c>
      <c r="B443" s="6">
        <v>0.61077141181422867</v>
      </c>
      <c r="C443" s="6">
        <v>160.0343</v>
      </c>
      <c r="D443" s="6">
        <f t="shared" si="11"/>
        <v>433.18430000000001</v>
      </c>
    </row>
    <row r="444" spans="1:4" x14ac:dyDescent="0.25">
      <c r="A444" s="6">
        <v>43.19999</v>
      </c>
      <c r="B444" s="6">
        <v>0.61252065747889695</v>
      </c>
      <c r="C444" s="6">
        <v>160.0341</v>
      </c>
      <c r="D444" s="6">
        <f t="shared" si="11"/>
        <v>433.18409999999994</v>
      </c>
    </row>
    <row r="445" spans="1:4" x14ac:dyDescent="0.25">
      <c r="A445" s="6">
        <v>43.299989999999994</v>
      </c>
      <c r="B445" s="6">
        <v>0.61426076187711709</v>
      </c>
      <c r="C445" s="6">
        <v>160.03389999999999</v>
      </c>
      <c r="D445" s="6">
        <f t="shared" si="11"/>
        <v>433.18389999999999</v>
      </c>
    </row>
    <row r="446" spans="1:4" x14ac:dyDescent="0.25">
      <c r="A446" s="6">
        <v>43.400000000000006</v>
      </c>
      <c r="B446" s="6">
        <v>0.6159919364275861</v>
      </c>
      <c r="C446" s="6">
        <v>160.03319999999999</v>
      </c>
      <c r="D446" s="6">
        <f t="shared" si="11"/>
        <v>433.18319999999994</v>
      </c>
    </row>
    <row r="447" spans="1:4" x14ac:dyDescent="0.25">
      <c r="A447" s="6">
        <v>43.499989999999997</v>
      </c>
      <c r="B447" s="6">
        <v>0.617713505814802</v>
      </c>
      <c r="C447" s="6">
        <v>160.0334</v>
      </c>
      <c r="D447" s="6">
        <f t="shared" si="11"/>
        <v>433.18340000000001</v>
      </c>
    </row>
    <row r="448" spans="1:4" x14ac:dyDescent="0.25">
      <c r="A448" s="6">
        <v>43.599990000000005</v>
      </c>
      <c r="B448" s="6">
        <v>0.61942644877658626</v>
      </c>
      <c r="C448" s="6">
        <v>160.03319999999999</v>
      </c>
      <c r="D448" s="6">
        <f t="shared" si="11"/>
        <v>433.18319999999994</v>
      </c>
    </row>
    <row r="449" spans="1:4" x14ac:dyDescent="0.25">
      <c r="A449" s="6">
        <v>43.69999</v>
      </c>
      <c r="B449" s="6">
        <v>0.62113080031564294</v>
      </c>
      <c r="C449" s="6">
        <v>160.03309999999999</v>
      </c>
      <c r="D449" s="6">
        <f t="shared" si="11"/>
        <v>433.18309999999997</v>
      </c>
    </row>
    <row r="450" spans="1:4" x14ac:dyDescent="0.25">
      <c r="A450" s="6">
        <v>43.799989999999994</v>
      </c>
      <c r="B450" s="6">
        <v>0.62282668382137674</v>
      </c>
      <c r="C450" s="6">
        <v>160.03270000000001</v>
      </c>
      <c r="D450" s="6">
        <f t="shared" si="11"/>
        <v>433.18269999999995</v>
      </c>
    </row>
    <row r="451" spans="1:4" x14ac:dyDescent="0.25">
      <c r="A451" s="6">
        <v>43.900000000000006</v>
      </c>
      <c r="B451" s="6">
        <v>0.62451403333365341</v>
      </c>
      <c r="C451" s="6">
        <v>160.0324</v>
      </c>
      <c r="D451" s="6">
        <f t="shared" ref="D451:D514" si="12">C451+273.15</f>
        <v>433.18239999999997</v>
      </c>
    </row>
    <row r="452" spans="1:4" x14ac:dyDescent="0.25">
      <c r="A452" s="6">
        <v>43.999989999999997</v>
      </c>
      <c r="B452" s="6">
        <v>0.62619230397051728</v>
      </c>
      <c r="C452" s="6">
        <v>160.03219999999999</v>
      </c>
      <c r="D452" s="6">
        <f t="shared" si="12"/>
        <v>433.18219999999997</v>
      </c>
    </row>
    <row r="453" spans="1:4" x14ac:dyDescent="0.25">
      <c r="A453" s="6">
        <v>44.099990000000005</v>
      </c>
      <c r="B453" s="6">
        <v>0.62786159366774452</v>
      </c>
      <c r="C453" s="6">
        <v>160.03200000000001</v>
      </c>
      <c r="D453" s="6">
        <f t="shared" si="12"/>
        <v>433.18200000000002</v>
      </c>
    </row>
    <row r="454" spans="1:4" x14ac:dyDescent="0.25">
      <c r="A454" s="6">
        <v>44.19999</v>
      </c>
      <c r="B454" s="6">
        <v>0.62952224922347544</v>
      </c>
      <c r="C454" s="6">
        <v>160.03139999999999</v>
      </c>
      <c r="D454" s="6">
        <f t="shared" si="12"/>
        <v>433.18139999999994</v>
      </c>
    </row>
    <row r="455" spans="1:4" x14ac:dyDescent="0.25">
      <c r="A455" s="6">
        <v>44.299989999999994</v>
      </c>
      <c r="B455" s="6">
        <v>0.63117360767175701</v>
      </c>
      <c r="C455" s="6">
        <v>160.03139999999999</v>
      </c>
      <c r="D455" s="6">
        <f t="shared" si="12"/>
        <v>433.18139999999994</v>
      </c>
    </row>
    <row r="456" spans="1:4" x14ac:dyDescent="0.25">
      <c r="A456" s="6">
        <v>44.400000000000006</v>
      </c>
      <c r="B456" s="6">
        <v>0.63281595662046652</v>
      </c>
      <c r="C456" s="6">
        <v>160.03149999999999</v>
      </c>
      <c r="D456" s="6">
        <f t="shared" si="12"/>
        <v>433.18149999999997</v>
      </c>
    </row>
    <row r="457" spans="1:4" x14ac:dyDescent="0.25">
      <c r="A457" s="6">
        <v>44.499989999999997</v>
      </c>
      <c r="B457" s="6">
        <v>0.63444933083814259</v>
      </c>
      <c r="C457" s="6">
        <v>160.03100000000001</v>
      </c>
      <c r="D457" s="6">
        <f t="shared" si="12"/>
        <v>433.18099999999998</v>
      </c>
    </row>
    <row r="458" spans="1:4" x14ac:dyDescent="0.25">
      <c r="A458" s="6">
        <v>44.599990000000005</v>
      </c>
      <c r="B458" s="6">
        <v>0.63607403112475103</v>
      </c>
      <c r="C458" s="6">
        <v>160.0307</v>
      </c>
      <c r="D458" s="6">
        <f t="shared" si="12"/>
        <v>433.1807</v>
      </c>
    </row>
    <row r="459" spans="1:4" x14ac:dyDescent="0.25">
      <c r="A459" s="6">
        <v>44.69999</v>
      </c>
      <c r="B459" s="6">
        <v>0.63768944218763113</v>
      </c>
      <c r="C459" s="6">
        <v>160.03059999999999</v>
      </c>
      <c r="D459" s="6">
        <f t="shared" si="12"/>
        <v>433.18059999999997</v>
      </c>
    </row>
    <row r="460" spans="1:4" x14ac:dyDescent="0.25">
      <c r="A460" s="6">
        <v>44.799989999999994</v>
      </c>
      <c r="B460" s="6">
        <v>0.63929553395863681</v>
      </c>
      <c r="C460" s="6">
        <v>160.03030000000001</v>
      </c>
      <c r="D460" s="6">
        <f t="shared" si="12"/>
        <v>433.18029999999999</v>
      </c>
    </row>
    <row r="461" spans="1:4" x14ac:dyDescent="0.25">
      <c r="A461" s="6">
        <v>44.900000000000006</v>
      </c>
      <c r="B461" s="6">
        <v>0.64089270228358286</v>
      </c>
      <c r="C461" s="6">
        <v>160.03020000000001</v>
      </c>
      <c r="D461" s="6">
        <f t="shared" si="12"/>
        <v>433.18020000000001</v>
      </c>
    </row>
    <row r="462" spans="1:4" x14ac:dyDescent="0.25">
      <c r="A462" s="6">
        <v>44.999989999999997</v>
      </c>
      <c r="B462" s="6">
        <v>0.64248038537244367</v>
      </c>
      <c r="C462" s="6">
        <v>160.02969999999999</v>
      </c>
      <c r="D462" s="6">
        <f t="shared" si="12"/>
        <v>433.17969999999997</v>
      </c>
    </row>
    <row r="463" spans="1:4" x14ac:dyDescent="0.25">
      <c r="A463" s="6">
        <v>45.099990000000005</v>
      </c>
      <c r="B463" s="6">
        <v>0.64405865512451055</v>
      </c>
      <c r="C463" s="6">
        <v>160.03020000000001</v>
      </c>
      <c r="D463" s="6">
        <f t="shared" si="12"/>
        <v>433.18020000000001</v>
      </c>
    </row>
    <row r="464" spans="1:4" x14ac:dyDescent="0.25">
      <c r="A464" s="6">
        <v>45.19999</v>
      </c>
      <c r="B464" s="6">
        <v>0.64562776160904645</v>
      </c>
      <c r="C464" s="6">
        <v>160.02959999999999</v>
      </c>
      <c r="D464" s="6">
        <f t="shared" si="12"/>
        <v>433.17959999999994</v>
      </c>
    </row>
    <row r="465" spans="1:4" x14ac:dyDescent="0.25">
      <c r="A465" s="6">
        <v>45.299989999999994</v>
      </c>
      <c r="B465" s="6">
        <v>0.64718807096073327</v>
      </c>
      <c r="C465" s="6">
        <v>160.0292</v>
      </c>
      <c r="D465" s="6">
        <f t="shared" si="12"/>
        <v>433.17919999999998</v>
      </c>
    </row>
    <row r="466" spans="1:4" x14ac:dyDescent="0.25">
      <c r="A466" s="6">
        <v>45.400000000000006</v>
      </c>
      <c r="B466" s="6">
        <v>0.64873970074185194</v>
      </c>
      <c r="C466" s="6">
        <v>160.029</v>
      </c>
      <c r="D466" s="6">
        <f t="shared" si="12"/>
        <v>433.17899999999997</v>
      </c>
    </row>
    <row r="467" spans="1:4" x14ac:dyDescent="0.25">
      <c r="A467" s="6">
        <v>45.499989999999997</v>
      </c>
      <c r="B467" s="6">
        <v>0.65028199555317867</v>
      </c>
      <c r="C467" s="6">
        <v>160.02860000000001</v>
      </c>
      <c r="D467" s="6">
        <f t="shared" si="12"/>
        <v>433.17859999999996</v>
      </c>
    </row>
    <row r="468" spans="1:4" x14ac:dyDescent="0.25">
      <c r="A468" s="6">
        <v>45.599990000000005</v>
      </c>
      <c r="B468" s="6">
        <v>0.65181509781618352</v>
      </c>
      <c r="C468" s="6">
        <v>160.02850000000001</v>
      </c>
      <c r="D468" s="6">
        <f t="shared" si="12"/>
        <v>433.17849999999999</v>
      </c>
    </row>
    <row r="469" spans="1:4" x14ac:dyDescent="0.25">
      <c r="A469" s="6">
        <v>45.69999</v>
      </c>
      <c r="B469" s="6">
        <v>0.65333898602582519</v>
      </c>
      <c r="C469" s="6">
        <v>160.0282</v>
      </c>
      <c r="D469" s="6">
        <f t="shared" si="12"/>
        <v>433.17819999999995</v>
      </c>
    </row>
    <row r="470" spans="1:4" x14ac:dyDescent="0.25">
      <c r="A470" s="6">
        <v>45.799989999999994</v>
      </c>
      <c r="B470" s="6">
        <v>0.65485391356123757</v>
      </c>
      <c r="C470" s="6">
        <v>160.02780000000001</v>
      </c>
      <c r="D470" s="6">
        <f t="shared" si="12"/>
        <v>433.17779999999999</v>
      </c>
    </row>
    <row r="471" spans="1:4" x14ac:dyDescent="0.25">
      <c r="A471" s="6">
        <v>45.900000000000006</v>
      </c>
      <c r="B471" s="6">
        <v>0.65635953062778774</v>
      </c>
      <c r="C471" s="6">
        <v>160.0275</v>
      </c>
      <c r="D471" s="6">
        <f t="shared" si="12"/>
        <v>433.17750000000001</v>
      </c>
    </row>
    <row r="472" spans="1:4" x14ac:dyDescent="0.25">
      <c r="A472" s="6">
        <v>45.999989999999997</v>
      </c>
      <c r="B472" s="6">
        <v>0.65785535389994521</v>
      </c>
      <c r="C472" s="6">
        <v>160.02760000000001</v>
      </c>
      <c r="D472" s="6">
        <f t="shared" si="12"/>
        <v>433.17759999999998</v>
      </c>
    </row>
    <row r="473" spans="1:4" x14ac:dyDescent="0.25">
      <c r="A473" s="6">
        <v>46.099990000000005</v>
      </c>
      <c r="B473" s="6">
        <v>0.65934248966790743</v>
      </c>
      <c r="C473" s="6">
        <v>160.0275</v>
      </c>
      <c r="D473" s="6">
        <f t="shared" si="12"/>
        <v>433.17750000000001</v>
      </c>
    </row>
    <row r="474" spans="1:4" x14ac:dyDescent="0.25">
      <c r="A474" s="6">
        <v>46.19999</v>
      </c>
      <c r="B474" s="6">
        <v>0.6608207144474183</v>
      </c>
      <c r="C474" s="6">
        <v>160.02699999999999</v>
      </c>
      <c r="D474" s="6">
        <f t="shared" si="12"/>
        <v>433.17699999999996</v>
      </c>
    </row>
    <row r="475" spans="1:4" x14ac:dyDescent="0.25">
      <c r="A475" s="6">
        <v>46.299989999999994</v>
      </c>
      <c r="B475" s="6">
        <v>0.66228992978363377</v>
      </c>
      <c r="C475" s="6">
        <v>160.02680000000001</v>
      </c>
      <c r="D475" s="6">
        <f t="shared" si="12"/>
        <v>433.17679999999996</v>
      </c>
    </row>
    <row r="476" spans="1:4" x14ac:dyDescent="0.25">
      <c r="A476" s="6">
        <v>46.400000000000006</v>
      </c>
      <c r="B476" s="6">
        <v>0.66375025804361409</v>
      </c>
      <c r="C476" s="6">
        <v>160.0265</v>
      </c>
      <c r="D476" s="6">
        <f t="shared" si="12"/>
        <v>433.17649999999998</v>
      </c>
    </row>
    <row r="477" spans="1:4" x14ac:dyDescent="0.25">
      <c r="A477" s="6">
        <v>46.499989999999997</v>
      </c>
      <c r="B477" s="6">
        <v>0.66520115538141655</v>
      </c>
      <c r="C477" s="6">
        <v>160.02629999999999</v>
      </c>
      <c r="D477" s="6">
        <f t="shared" si="12"/>
        <v>433.17629999999997</v>
      </c>
    </row>
    <row r="478" spans="1:4" x14ac:dyDescent="0.25">
      <c r="A478" s="6">
        <v>46.599990000000005</v>
      </c>
      <c r="B478" s="6">
        <v>0.66664324008271159</v>
      </c>
      <c r="C478" s="6">
        <v>160.02619999999999</v>
      </c>
      <c r="D478" s="6">
        <f t="shared" si="12"/>
        <v>433.17619999999999</v>
      </c>
    </row>
    <row r="479" spans="1:4" x14ac:dyDescent="0.25">
      <c r="A479" s="6">
        <v>46.69999</v>
      </c>
      <c r="B479" s="6">
        <v>0.66807628087234849</v>
      </c>
      <c r="C479" s="6">
        <v>160.0258</v>
      </c>
      <c r="D479" s="6">
        <f t="shared" si="12"/>
        <v>433.17579999999998</v>
      </c>
    </row>
    <row r="480" spans="1:4" x14ac:dyDescent="0.25">
      <c r="A480" s="6">
        <v>46.799989999999994</v>
      </c>
      <c r="B480" s="6">
        <v>0.6695002920510309</v>
      </c>
      <c r="C480" s="6">
        <v>160.02549999999999</v>
      </c>
      <c r="D480" s="6">
        <f t="shared" si="12"/>
        <v>433.17549999999994</v>
      </c>
    </row>
    <row r="481" spans="1:4" x14ac:dyDescent="0.25">
      <c r="A481" s="6">
        <v>46.900000000000006</v>
      </c>
      <c r="B481" s="6">
        <v>0.67091566760458388</v>
      </c>
      <c r="C481" s="6">
        <v>160.02539999999999</v>
      </c>
      <c r="D481" s="6">
        <f t="shared" si="12"/>
        <v>433.17539999999997</v>
      </c>
    </row>
    <row r="482" spans="1:4" x14ac:dyDescent="0.25">
      <c r="A482" s="6">
        <v>46.999989999999997</v>
      </c>
      <c r="B482" s="6">
        <v>0.67232167493953909</v>
      </c>
      <c r="C482" s="6">
        <v>160.02510000000001</v>
      </c>
      <c r="D482" s="6">
        <f t="shared" si="12"/>
        <v>433.17509999999999</v>
      </c>
    </row>
    <row r="483" spans="1:4" x14ac:dyDescent="0.25">
      <c r="A483" s="6">
        <v>47.099990000000005</v>
      </c>
      <c r="B483" s="6">
        <v>0.67371881527941735</v>
      </c>
      <c r="C483" s="6">
        <v>160.0248</v>
      </c>
      <c r="D483" s="6">
        <f t="shared" si="12"/>
        <v>433.1748</v>
      </c>
    </row>
    <row r="484" spans="1:4" x14ac:dyDescent="0.25">
      <c r="A484" s="6">
        <v>47.19999</v>
      </c>
      <c r="B484" s="6">
        <v>0.67510708001591879</v>
      </c>
      <c r="C484" s="6">
        <v>160.02449999999999</v>
      </c>
      <c r="D484" s="6">
        <f t="shared" si="12"/>
        <v>433.17449999999997</v>
      </c>
    </row>
    <row r="485" spans="1:4" x14ac:dyDescent="0.25">
      <c r="A485" s="6">
        <v>47.299989999999994</v>
      </c>
      <c r="B485" s="6">
        <v>0.67648632412524123</v>
      </c>
      <c r="C485" s="6">
        <v>160.02459999999999</v>
      </c>
      <c r="D485" s="6">
        <f t="shared" si="12"/>
        <v>433.17459999999994</v>
      </c>
    </row>
    <row r="486" spans="1:4" x14ac:dyDescent="0.25">
      <c r="A486" s="6">
        <v>47.400000000000006</v>
      </c>
      <c r="B486" s="6">
        <v>0.6778569869915082</v>
      </c>
      <c r="C486" s="6">
        <v>160.02459999999999</v>
      </c>
      <c r="D486" s="6">
        <f t="shared" si="12"/>
        <v>433.17459999999994</v>
      </c>
    </row>
    <row r="487" spans="1:4" x14ac:dyDescent="0.25">
      <c r="A487" s="6">
        <v>47.499989999999997</v>
      </c>
      <c r="B487" s="6">
        <v>0.67921902332692941</v>
      </c>
      <c r="C487" s="6">
        <v>160.0241</v>
      </c>
      <c r="D487" s="6">
        <f t="shared" si="12"/>
        <v>433.17409999999995</v>
      </c>
    </row>
    <row r="488" spans="1:4" x14ac:dyDescent="0.25">
      <c r="A488" s="6">
        <v>47.599990000000005</v>
      </c>
      <c r="B488" s="6">
        <v>0.68057271354557936</v>
      </c>
      <c r="C488" s="6">
        <v>160.0239</v>
      </c>
      <c r="D488" s="6">
        <f t="shared" si="12"/>
        <v>433.1739</v>
      </c>
    </row>
    <row r="489" spans="1:4" x14ac:dyDescent="0.25">
      <c r="A489" s="6">
        <v>47.69999</v>
      </c>
      <c r="B489" s="6">
        <v>0.68191780959136639</v>
      </c>
      <c r="C489" s="6">
        <v>160.02340000000001</v>
      </c>
      <c r="D489" s="6">
        <f t="shared" si="12"/>
        <v>433.17340000000002</v>
      </c>
    </row>
    <row r="490" spans="1:4" x14ac:dyDescent="0.25">
      <c r="A490" s="6">
        <v>47.799989999999994</v>
      </c>
      <c r="B490" s="6">
        <v>0.68325411107109735</v>
      </c>
      <c r="C490" s="6">
        <v>160.0232</v>
      </c>
      <c r="D490" s="6">
        <f t="shared" si="12"/>
        <v>433.17319999999995</v>
      </c>
    </row>
    <row r="491" spans="1:4" x14ac:dyDescent="0.25">
      <c r="A491" s="6">
        <v>47.900000000000006</v>
      </c>
      <c r="B491" s="6">
        <v>0.68458186991991121</v>
      </c>
      <c r="C491" s="6">
        <v>160.023</v>
      </c>
      <c r="D491" s="6">
        <f t="shared" si="12"/>
        <v>433.173</v>
      </c>
    </row>
    <row r="492" spans="1:4" x14ac:dyDescent="0.25">
      <c r="A492" s="6">
        <v>47.999989999999997</v>
      </c>
      <c r="B492" s="6">
        <v>0.68590070540000714</v>
      </c>
      <c r="C492" s="6">
        <v>160.02279999999999</v>
      </c>
      <c r="D492" s="6">
        <f t="shared" si="12"/>
        <v>433.17279999999994</v>
      </c>
    </row>
    <row r="493" spans="1:4" x14ac:dyDescent="0.25">
      <c r="A493" s="6">
        <v>48.099990000000005</v>
      </c>
      <c r="B493" s="6">
        <v>0.68721119319294943</v>
      </c>
      <c r="C493" s="6">
        <v>160.02260000000001</v>
      </c>
      <c r="D493" s="6">
        <f t="shared" si="12"/>
        <v>433.17259999999999</v>
      </c>
    </row>
    <row r="494" spans="1:4" x14ac:dyDescent="0.25">
      <c r="A494" s="6">
        <v>48.19999</v>
      </c>
      <c r="B494" s="6">
        <v>0.68851342067945631</v>
      </c>
      <c r="C494" s="6">
        <v>160.0224</v>
      </c>
      <c r="D494" s="6">
        <f t="shared" si="12"/>
        <v>433.17239999999998</v>
      </c>
    </row>
    <row r="495" spans="1:4" x14ac:dyDescent="0.25">
      <c r="A495" s="6">
        <v>48.299989999999994</v>
      </c>
      <c r="B495" s="6">
        <v>0.68980754406721378</v>
      </c>
      <c r="C495" s="6">
        <v>160.0222</v>
      </c>
      <c r="D495" s="6">
        <f t="shared" si="12"/>
        <v>433.17219999999998</v>
      </c>
    </row>
    <row r="496" spans="1:4" x14ac:dyDescent="0.25">
      <c r="A496" s="6">
        <v>48.400000000000006</v>
      </c>
      <c r="B496" s="6">
        <v>0.69109367178847492</v>
      </c>
      <c r="C496" s="6">
        <v>160.02209999999999</v>
      </c>
      <c r="D496" s="6">
        <f t="shared" si="12"/>
        <v>433.1721</v>
      </c>
    </row>
    <row r="497" spans="1:4" x14ac:dyDescent="0.25">
      <c r="A497" s="6">
        <v>48.499989999999997</v>
      </c>
      <c r="B497" s="6">
        <v>0.6923714155560976</v>
      </c>
      <c r="C497" s="6">
        <v>160.02189999999999</v>
      </c>
      <c r="D497" s="6">
        <f t="shared" si="12"/>
        <v>433.17189999999994</v>
      </c>
    </row>
    <row r="498" spans="1:4" x14ac:dyDescent="0.25">
      <c r="A498" s="6">
        <v>48.599990000000005</v>
      </c>
      <c r="B498" s="6">
        <v>0.69364144519169302</v>
      </c>
      <c r="C498" s="6">
        <v>160.02160000000001</v>
      </c>
      <c r="D498" s="6">
        <f t="shared" si="12"/>
        <v>433.17160000000001</v>
      </c>
    </row>
    <row r="499" spans="1:4" x14ac:dyDescent="0.25">
      <c r="A499" s="6">
        <v>48.69999</v>
      </c>
      <c r="B499" s="6">
        <v>0.69490355370420864</v>
      </c>
      <c r="C499" s="6">
        <v>160.0214</v>
      </c>
      <c r="D499" s="6">
        <f t="shared" si="12"/>
        <v>433.17139999999995</v>
      </c>
    </row>
    <row r="500" spans="1:4" x14ac:dyDescent="0.25">
      <c r="A500" s="6">
        <v>48.799989999999994</v>
      </c>
      <c r="B500" s="6">
        <v>0.69615757205199391</v>
      </c>
      <c r="C500" s="6">
        <v>160.02119999999999</v>
      </c>
      <c r="D500" s="6">
        <f t="shared" si="12"/>
        <v>433.1712</v>
      </c>
    </row>
    <row r="501" spans="1:4" x14ac:dyDescent="0.25">
      <c r="A501" s="6">
        <v>48.900000000000006</v>
      </c>
      <c r="B501" s="6">
        <v>0.69740390573644184</v>
      </c>
      <c r="C501" s="6">
        <v>160.02090000000001</v>
      </c>
      <c r="D501" s="6">
        <f t="shared" si="12"/>
        <v>433.17089999999996</v>
      </c>
    </row>
    <row r="502" spans="1:4" x14ac:dyDescent="0.25">
      <c r="A502" s="6">
        <v>48.999989999999997</v>
      </c>
      <c r="B502" s="6">
        <v>0.69864192263892155</v>
      </c>
      <c r="C502" s="6">
        <v>160.0206</v>
      </c>
      <c r="D502" s="6">
        <f t="shared" si="12"/>
        <v>433.17059999999998</v>
      </c>
    </row>
    <row r="503" spans="1:4" x14ac:dyDescent="0.25">
      <c r="A503" s="6">
        <v>49.099990000000005</v>
      </c>
      <c r="B503" s="6">
        <v>0.69987210391384092</v>
      </c>
      <c r="C503" s="6">
        <v>160.02090000000001</v>
      </c>
      <c r="D503" s="6">
        <f t="shared" si="12"/>
        <v>433.17089999999996</v>
      </c>
    </row>
    <row r="504" spans="1:4" x14ac:dyDescent="0.25">
      <c r="A504" s="6">
        <v>49.19999</v>
      </c>
      <c r="B504" s="6">
        <v>0.70109477658597785</v>
      </c>
      <c r="C504" s="6">
        <v>160.0205</v>
      </c>
      <c r="D504" s="6">
        <f t="shared" si="12"/>
        <v>433.17049999999995</v>
      </c>
    </row>
    <row r="505" spans="1:4" x14ac:dyDescent="0.25">
      <c r="A505" s="6">
        <v>49.299989999999994</v>
      </c>
      <c r="B505" s="6">
        <v>0.70230989280297806</v>
      </c>
      <c r="C505" s="6">
        <v>160.02029999999999</v>
      </c>
      <c r="D505" s="6">
        <f t="shared" si="12"/>
        <v>433.1703</v>
      </c>
    </row>
    <row r="506" spans="1:4" x14ac:dyDescent="0.25">
      <c r="A506" s="6">
        <v>49.400000000000006</v>
      </c>
      <c r="B506" s="6">
        <v>0.70351746000391202</v>
      </c>
      <c r="C506" s="6">
        <v>160.02000000000001</v>
      </c>
      <c r="D506" s="6">
        <f t="shared" si="12"/>
        <v>433.16999999999996</v>
      </c>
    </row>
    <row r="507" spans="1:4" x14ac:dyDescent="0.25">
      <c r="A507" s="6">
        <v>49.499989999999997</v>
      </c>
      <c r="B507" s="6">
        <v>0.7047171370707852</v>
      </c>
      <c r="C507" s="6">
        <v>160.0197</v>
      </c>
      <c r="D507" s="6">
        <f t="shared" si="12"/>
        <v>433.16969999999998</v>
      </c>
    </row>
    <row r="508" spans="1:4" x14ac:dyDescent="0.25">
      <c r="A508" s="6">
        <v>49.599990000000005</v>
      </c>
      <c r="B508" s="6">
        <v>0.70590930487531134</v>
      </c>
      <c r="C508" s="6">
        <v>160.01939999999999</v>
      </c>
      <c r="D508" s="6">
        <f t="shared" si="12"/>
        <v>433.1694</v>
      </c>
    </row>
    <row r="509" spans="1:4" x14ac:dyDescent="0.25">
      <c r="A509" s="6">
        <v>49.69999</v>
      </c>
      <c r="B509" s="6">
        <v>0.70709345438530991</v>
      </c>
      <c r="C509" s="6">
        <v>160.01929999999999</v>
      </c>
      <c r="D509" s="6">
        <f t="shared" si="12"/>
        <v>433.16929999999996</v>
      </c>
    </row>
    <row r="510" spans="1:4" x14ac:dyDescent="0.25">
      <c r="A510" s="6">
        <v>49.799989999999994</v>
      </c>
      <c r="B510" s="6">
        <v>0.70826969303940068</v>
      </c>
      <c r="C510" s="6">
        <v>160.0189</v>
      </c>
      <c r="D510" s="6">
        <f t="shared" si="12"/>
        <v>433.16890000000001</v>
      </c>
    </row>
    <row r="511" spans="1:4" x14ac:dyDescent="0.25">
      <c r="A511" s="6">
        <v>49.900000000000006</v>
      </c>
      <c r="B511" s="6">
        <v>0.70943769320405403</v>
      </c>
      <c r="C511" s="6">
        <v>160.0189</v>
      </c>
      <c r="D511" s="6">
        <f t="shared" si="12"/>
        <v>433.16890000000001</v>
      </c>
    </row>
    <row r="512" spans="1:4" x14ac:dyDescent="0.25">
      <c r="A512" s="6">
        <v>49.999989999999997</v>
      </c>
      <c r="B512" s="6">
        <v>0.71059753066151177</v>
      </c>
      <c r="C512" s="6">
        <v>160.01840000000001</v>
      </c>
      <c r="D512" s="6">
        <f t="shared" si="12"/>
        <v>433.16840000000002</v>
      </c>
    </row>
    <row r="513" spans="1:4" x14ac:dyDescent="0.25">
      <c r="A513" s="6">
        <v>50.099990000000005</v>
      </c>
      <c r="B513" s="6">
        <v>0.71174936094796037</v>
      </c>
      <c r="C513" s="6">
        <v>160.0181</v>
      </c>
      <c r="D513" s="6">
        <f t="shared" si="12"/>
        <v>433.16809999999998</v>
      </c>
    </row>
    <row r="514" spans="1:4" x14ac:dyDescent="0.25">
      <c r="A514" s="6">
        <v>50.19999</v>
      </c>
      <c r="B514" s="6">
        <v>0.71289326479440096</v>
      </c>
      <c r="C514" s="6">
        <v>160.01820000000001</v>
      </c>
      <c r="D514" s="6">
        <f t="shared" si="12"/>
        <v>433.16819999999996</v>
      </c>
    </row>
    <row r="515" spans="1:4" x14ac:dyDescent="0.25">
      <c r="A515" s="6">
        <v>50.299989999999994</v>
      </c>
      <c r="B515" s="6">
        <v>0.71402986079793718</v>
      </c>
      <c r="C515" s="6">
        <v>160.01820000000001</v>
      </c>
      <c r="D515" s="6">
        <f t="shared" ref="D515:D578" si="13">C515+273.15</f>
        <v>433.16819999999996</v>
      </c>
    </row>
    <row r="516" spans="1:4" x14ac:dyDescent="0.25">
      <c r="A516" s="6">
        <v>50.400000000000006</v>
      </c>
      <c r="B516" s="6">
        <v>0.71515902571881829</v>
      </c>
      <c r="C516" s="6">
        <v>160.018</v>
      </c>
      <c r="D516" s="6">
        <f t="shared" si="13"/>
        <v>433.16800000000001</v>
      </c>
    </row>
    <row r="517" spans="1:4" x14ac:dyDescent="0.25">
      <c r="A517" s="6">
        <v>50.499989999999997</v>
      </c>
      <c r="B517" s="6">
        <v>0.71628025880410839</v>
      </c>
      <c r="C517" s="6">
        <v>160.01779999999999</v>
      </c>
      <c r="D517" s="6">
        <f t="shared" si="13"/>
        <v>433.16779999999994</v>
      </c>
    </row>
    <row r="518" spans="1:4" x14ac:dyDescent="0.25">
      <c r="A518" s="6">
        <v>50.599990000000005</v>
      </c>
      <c r="B518" s="6">
        <v>0.71739405050226124</v>
      </c>
      <c r="C518" s="6">
        <v>160.01759999999999</v>
      </c>
      <c r="D518" s="6">
        <f t="shared" si="13"/>
        <v>433.16759999999999</v>
      </c>
    </row>
    <row r="519" spans="1:4" x14ac:dyDescent="0.25">
      <c r="A519" s="6">
        <v>50.69999</v>
      </c>
      <c r="B519" s="6">
        <v>0.71850044268633262</v>
      </c>
      <c r="C519" s="6">
        <v>160.01730000000001</v>
      </c>
      <c r="D519" s="6">
        <f t="shared" si="13"/>
        <v>433.16729999999995</v>
      </c>
    </row>
    <row r="520" spans="1:4" x14ac:dyDescent="0.25">
      <c r="A520" s="6">
        <v>50.799989999999994</v>
      </c>
      <c r="B520" s="6">
        <v>0.71959944892365679</v>
      </c>
      <c r="C520" s="6">
        <v>160.0172</v>
      </c>
      <c r="D520" s="6">
        <f t="shared" si="13"/>
        <v>433.16719999999998</v>
      </c>
    </row>
    <row r="521" spans="1:4" x14ac:dyDescent="0.25">
      <c r="A521" s="6">
        <v>50.900000000000006</v>
      </c>
      <c r="B521" s="6">
        <v>0.72069108907960744</v>
      </c>
      <c r="C521" s="6">
        <v>160.017</v>
      </c>
      <c r="D521" s="6">
        <f t="shared" si="13"/>
        <v>433.16699999999997</v>
      </c>
    </row>
    <row r="522" spans="1:4" x14ac:dyDescent="0.25">
      <c r="A522" s="6">
        <v>50.999989999999997</v>
      </c>
      <c r="B522" s="6">
        <v>0.72177529914572802</v>
      </c>
      <c r="C522" s="6">
        <v>160.01679999999999</v>
      </c>
      <c r="D522" s="6">
        <f t="shared" si="13"/>
        <v>433.16679999999997</v>
      </c>
    </row>
    <row r="523" spans="1:4" x14ac:dyDescent="0.25">
      <c r="A523" s="6">
        <v>51.099990000000005</v>
      </c>
      <c r="B523" s="6">
        <v>0.72285252559474511</v>
      </c>
      <c r="C523" s="6">
        <v>160.01650000000001</v>
      </c>
      <c r="D523" s="6">
        <f t="shared" si="13"/>
        <v>433.16649999999998</v>
      </c>
    </row>
    <row r="524" spans="1:4" x14ac:dyDescent="0.25">
      <c r="A524" s="6">
        <v>51.19999</v>
      </c>
      <c r="B524" s="6">
        <v>0.72392232209484986</v>
      </c>
      <c r="C524" s="6">
        <v>160.01609999999999</v>
      </c>
      <c r="D524" s="6">
        <f t="shared" si="13"/>
        <v>433.16609999999997</v>
      </c>
    </row>
    <row r="525" spans="1:4" x14ac:dyDescent="0.25">
      <c r="A525" s="6">
        <v>51.299989999999994</v>
      </c>
      <c r="B525" s="6">
        <v>0.72498472861467556</v>
      </c>
      <c r="C525" s="6">
        <v>160.0163</v>
      </c>
      <c r="D525" s="6">
        <f t="shared" si="13"/>
        <v>433.16629999999998</v>
      </c>
    </row>
    <row r="526" spans="1:4" x14ac:dyDescent="0.25">
      <c r="A526" s="6">
        <v>51.400000000000006</v>
      </c>
      <c r="B526" s="6">
        <v>0.72604027183537811</v>
      </c>
      <c r="C526" s="6">
        <v>160.01580000000001</v>
      </c>
      <c r="D526" s="6">
        <f t="shared" si="13"/>
        <v>433.16579999999999</v>
      </c>
    </row>
    <row r="527" spans="1:4" x14ac:dyDescent="0.25">
      <c r="A527" s="6">
        <v>51.499989999999997</v>
      </c>
      <c r="B527" s="6">
        <v>0.72708835387019555</v>
      </c>
      <c r="C527" s="6">
        <v>160.01589999999999</v>
      </c>
      <c r="D527" s="6">
        <f t="shared" si="13"/>
        <v>433.16589999999997</v>
      </c>
    </row>
    <row r="528" spans="1:4" x14ac:dyDescent="0.25">
      <c r="A528" s="6">
        <v>51.599990000000005</v>
      </c>
      <c r="B528" s="6">
        <v>0.72812926386565191</v>
      </c>
      <c r="C528" s="6">
        <v>160.01560000000001</v>
      </c>
      <c r="D528" s="6">
        <f t="shared" si="13"/>
        <v>433.16559999999998</v>
      </c>
    </row>
    <row r="529" spans="1:4" x14ac:dyDescent="0.25">
      <c r="A529" s="6">
        <v>51.69999</v>
      </c>
      <c r="B529" s="6">
        <v>0.72916284346709426</v>
      </c>
      <c r="C529" s="6">
        <v>160.0154</v>
      </c>
      <c r="D529" s="6">
        <f t="shared" si="13"/>
        <v>433.16539999999998</v>
      </c>
    </row>
    <row r="530" spans="1:4" x14ac:dyDescent="0.25">
      <c r="A530" s="6">
        <v>51.799989999999994</v>
      </c>
      <c r="B530" s="6">
        <v>0.73018910954201954</v>
      </c>
      <c r="C530" s="6">
        <v>160.01519999999999</v>
      </c>
      <c r="D530" s="6">
        <f t="shared" si="13"/>
        <v>433.16519999999997</v>
      </c>
    </row>
    <row r="531" spans="1:4" x14ac:dyDescent="0.25">
      <c r="A531" s="6">
        <v>51.900000000000006</v>
      </c>
      <c r="B531" s="6">
        <v>0.7312084813830344</v>
      </c>
      <c r="C531" s="6">
        <v>160.01509999999999</v>
      </c>
      <c r="D531" s="6">
        <f t="shared" si="13"/>
        <v>433.16509999999994</v>
      </c>
    </row>
    <row r="532" spans="1:4" x14ac:dyDescent="0.25">
      <c r="A532" s="6">
        <v>51.999989999999997</v>
      </c>
      <c r="B532" s="6">
        <v>0.73222068819037245</v>
      </c>
      <c r="C532" s="6">
        <v>160.01490000000001</v>
      </c>
      <c r="D532" s="6">
        <f t="shared" si="13"/>
        <v>433.16489999999999</v>
      </c>
    </row>
    <row r="533" spans="1:4" x14ac:dyDescent="0.25">
      <c r="A533" s="6">
        <v>52.099990000000005</v>
      </c>
      <c r="B533" s="6">
        <v>0.73322590179611069</v>
      </c>
      <c r="C533" s="6">
        <v>160.01480000000001</v>
      </c>
      <c r="D533" s="6">
        <f t="shared" si="13"/>
        <v>433.16480000000001</v>
      </c>
    </row>
    <row r="534" spans="1:4" x14ac:dyDescent="0.25">
      <c r="A534" s="6">
        <v>52.19999</v>
      </c>
      <c r="B534" s="6">
        <v>0.73422392141454651</v>
      </c>
      <c r="C534" s="6">
        <v>160.0145</v>
      </c>
      <c r="D534" s="6">
        <f t="shared" si="13"/>
        <v>433.16449999999998</v>
      </c>
    </row>
    <row r="535" spans="1:4" x14ac:dyDescent="0.25">
      <c r="A535" s="6">
        <v>52.299989999999994</v>
      </c>
      <c r="B535" s="6">
        <v>0.73521514526527409</v>
      </c>
      <c r="C535" s="6">
        <v>160.01419999999999</v>
      </c>
      <c r="D535" s="6">
        <f t="shared" si="13"/>
        <v>433.16419999999994</v>
      </c>
    </row>
    <row r="536" spans="1:4" x14ac:dyDescent="0.25">
      <c r="A536" s="6">
        <v>52.400000000000006</v>
      </c>
      <c r="B536" s="6">
        <v>0.73619949411459429</v>
      </c>
      <c r="C536" s="6">
        <v>160.01400000000001</v>
      </c>
      <c r="D536" s="6">
        <f t="shared" si="13"/>
        <v>433.16399999999999</v>
      </c>
    </row>
    <row r="537" spans="1:4" x14ac:dyDescent="0.25">
      <c r="A537" s="6">
        <v>52.499989999999997</v>
      </c>
      <c r="B537" s="6">
        <v>0.73717716304318026</v>
      </c>
      <c r="C537" s="6">
        <v>160.0136</v>
      </c>
      <c r="D537" s="6">
        <f t="shared" si="13"/>
        <v>433.16359999999997</v>
      </c>
    </row>
    <row r="538" spans="1:4" x14ac:dyDescent="0.25">
      <c r="A538" s="6">
        <v>52.599990000000005</v>
      </c>
      <c r="B538" s="6">
        <v>0.73814806742745376</v>
      </c>
      <c r="C538" s="6">
        <v>160.0136</v>
      </c>
      <c r="D538" s="6">
        <f t="shared" si="13"/>
        <v>433.16359999999997</v>
      </c>
    </row>
    <row r="539" spans="1:4" x14ac:dyDescent="0.25">
      <c r="A539" s="6">
        <v>52.69999</v>
      </c>
      <c r="B539" s="6">
        <v>0.73911233243504693</v>
      </c>
      <c r="C539" s="6">
        <v>160.01349999999999</v>
      </c>
      <c r="D539" s="6">
        <f t="shared" si="13"/>
        <v>433.1635</v>
      </c>
    </row>
    <row r="540" spans="1:4" x14ac:dyDescent="0.25">
      <c r="A540" s="6">
        <v>52.799989999999994</v>
      </c>
      <c r="B540" s="6">
        <v>0.74006994413194116</v>
      </c>
      <c r="C540" s="6">
        <v>160.0136</v>
      </c>
      <c r="D540" s="6">
        <f t="shared" si="13"/>
        <v>433.16359999999997</v>
      </c>
    </row>
    <row r="541" spans="1:4" x14ac:dyDescent="0.25">
      <c r="A541" s="6">
        <v>52.900000000000006</v>
      </c>
      <c r="B541" s="6">
        <v>0.74102126348697361</v>
      </c>
      <c r="C541" s="6">
        <v>160.01320000000001</v>
      </c>
      <c r="D541" s="6">
        <f t="shared" si="13"/>
        <v>433.16319999999996</v>
      </c>
    </row>
    <row r="542" spans="1:4" x14ac:dyDescent="0.25">
      <c r="A542" s="6">
        <v>52.999989999999997</v>
      </c>
      <c r="B542" s="6">
        <v>0.7419658251974609</v>
      </c>
      <c r="C542" s="6">
        <v>160.0129</v>
      </c>
      <c r="D542" s="6">
        <f t="shared" si="13"/>
        <v>433.16289999999998</v>
      </c>
    </row>
    <row r="543" spans="1:4" x14ac:dyDescent="0.25">
      <c r="A543" s="6">
        <v>53.099990000000005</v>
      </c>
      <c r="B543" s="6">
        <v>0.74290374170861773</v>
      </c>
      <c r="C543" s="6">
        <v>160.0127</v>
      </c>
      <c r="D543" s="6">
        <f t="shared" si="13"/>
        <v>433.16269999999997</v>
      </c>
    </row>
    <row r="544" spans="1:4" x14ac:dyDescent="0.25">
      <c r="A544" s="6">
        <v>53.19999</v>
      </c>
      <c r="B544" s="6">
        <v>0.74383472439527321</v>
      </c>
      <c r="C544" s="6">
        <v>160.01249999999999</v>
      </c>
      <c r="D544" s="6">
        <f t="shared" si="13"/>
        <v>433.16249999999997</v>
      </c>
    </row>
    <row r="545" spans="1:4" x14ac:dyDescent="0.25">
      <c r="A545" s="6">
        <v>53.299989999999994</v>
      </c>
      <c r="B545" s="6">
        <v>0.74475859248186604</v>
      </c>
      <c r="C545" s="6">
        <v>160.01230000000001</v>
      </c>
      <c r="D545" s="6">
        <f t="shared" si="13"/>
        <v>433.16229999999996</v>
      </c>
    </row>
    <row r="546" spans="1:4" x14ac:dyDescent="0.25">
      <c r="A546" s="6">
        <v>53.400000000000006</v>
      </c>
      <c r="B546" s="6">
        <v>0.74567550585392106</v>
      </c>
      <c r="C546" s="6">
        <v>160.0121</v>
      </c>
      <c r="D546" s="6">
        <f t="shared" si="13"/>
        <v>433.16210000000001</v>
      </c>
    </row>
    <row r="547" spans="1:4" x14ac:dyDescent="0.25">
      <c r="A547" s="6">
        <v>53.499989999999997</v>
      </c>
      <c r="B547" s="6">
        <v>0.74658511170689013</v>
      </c>
      <c r="C547" s="6">
        <v>160.01220000000001</v>
      </c>
      <c r="D547" s="6">
        <f t="shared" si="13"/>
        <v>433.16219999999998</v>
      </c>
    </row>
    <row r="548" spans="1:4" x14ac:dyDescent="0.25">
      <c r="A548" s="6">
        <v>53.599990000000005</v>
      </c>
      <c r="B548" s="6">
        <v>0.74748766147788204</v>
      </c>
      <c r="C548" s="6">
        <v>160.0119</v>
      </c>
      <c r="D548" s="6">
        <f t="shared" si="13"/>
        <v>433.16189999999995</v>
      </c>
    </row>
    <row r="549" spans="1:4" x14ac:dyDescent="0.25">
      <c r="A549" s="6">
        <v>53.69999</v>
      </c>
      <c r="B549" s="6">
        <v>0.74838315495167984</v>
      </c>
      <c r="C549" s="6">
        <v>160.01159999999999</v>
      </c>
      <c r="D549" s="6">
        <f t="shared" si="13"/>
        <v>433.16159999999996</v>
      </c>
    </row>
    <row r="550" spans="1:4" x14ac:dyDescent="0.25">
      <c r="A550" s="6">
        <v>53.8</v>
      </c>
      <c r="B550" s="6">
        <v>0.74927167473773792</v>
      </c>
      <c r="C550" s="6">
        <v>160.01140000000001</v>
      </c>
      <c r="D550" s="6">
        <f t="shared" si="13"/>
        <v>433.16139999999996</v>
      </c>
    </row>
    <row r="551" spans="1:4" x14ac:dyDescent="0.25">
      <c r="A551" s="6">
        <v>53.899999999999991</v>
      </c>
      <c r="B551" s="6">
        <v>0.75015292801086897</v>
      </c>
      <c r="C551" s="6">
        <v>160.0111</v>
      </c>
      <c r="D551" s="6">
        <f t="shared" si="13"/>
        <v>433.16109999999998</v>
      </c>
    </row>
    <row r="552" spans="1:4" x14ac:dyDescent="0.25">
      <c r="A552" s="6">
        <v>54</v>
      </c>
      <c r="B552" s="6">
        <v>0.7510270327656019</v>
      </c>
      <c r="C552" s="6">
        <v>160.01089999999999</v>
      </c>
      <c r="D552" s="6">
        <f t="shared" si="13"/>
        <v>433.16089999999997</v>
      </c>
    </row>
    <row r="553" spans="1:4" x14ac:dyDescent="0.25">
      <c r="A553" s="6">
        <v>54.099999999999994</v>
      </c>
      <c r="B553" s="6">
        <v>0.75189353541295145</v>
      </c>
      <c r="C553" s="6">
        <v>160.01079999999999</v>
      </c>
      <c r="D553" s="6">
        <f t="shared" si="13"/>
        <v>433.16079999999999</v>
      </c>
    </row>
    <row r="554" spans="1:4" x14ac:dyDescent="0.25">
      <c r="A554" s="6">
        <v>54.19999</v>
      </c>
      <c r="B554" s="6">
        <v>0.75275273119350206</v>
      </c>
      <c r="C554" s="6">
        <v>160.01060000000001</v>
      </c>
      <c r="D554" s="6">
        <f t="shared" si="13"/>
        <v>433.16059999999999</v>
      </c>
    </row>
    <row r="555" spans="1:4" x14ac:dyDescent="0.25">
      <c r="A555" s="6">
        <v>54.30001</v>
      </c>
      <c r="B555" s="6">
        <v>0.75360499428369931</v>
      </c>
      <c r="C555" s="6">
        <v>160.0102</v>
      </c>
      <c r="D555" s="6">
        <f t="shared" si="13"/>
        <v>433.16019999999997</v>
      </c>
    </row>
    <row r="556" spans="1:4" x14ac:dyDescent="0.25">
      <c r="A556" s="6">
        <v>54.399999999999991</v>
      </c>
      <c r="B556" s="6">
        <v>0.75444958885601521</v>
      </c>
      <c r="C556" s="6">
        <v>160.01009999999999</v>
      </c>
      <c r="D556" s="6">
        <f t="shared" si="13"/>
        <v>433.16009999999994</v>
      </c>
    </row>
    <row r="557" spans="1:4" x14ac:dyDescent="0.25">
      <c r="A557" s="6">
        <v>54.5</v>
      </c>
      <c r="B557" s="6">
        <v>0.75528678642812141</v>
      </c>
      <c r="C557" s="6">
        <v>160.0104</v>
      </c>
      <c r="D557" s="6">
        <f t="shared" si="13"/>
        <v>433.16039999999998</v>
      </c>
    </row>
    <row r="558" spans="1:4" x14ac:dyDescent="0.25">
      <c r="A558" s="6">
        <v>54.599999999999994</v>
      </c>
      <c r="B558" s="6">
        <v>0.75611727697021869</v>
      </c>
      <c r="C558" s="6">
        <v>160.01009999999999</v>
      </c>
      <c r="D558" s="6">
        <f t="shared" si="13"/>
        <v>433.16009999999994</v>
      </c>
    </row>
    <row r="559" spans="1:4" x14ac:dyDescent="0.25">
      <c r="A559" s="6">
        <v>54.69999</v>
      </c>
      <c r="B559" s="6">
        <v>0.75694089212499038</v>
      </c>
      <c r="C559" s="6">
        <v>160.00980000000001</v>
      </c>
      <c r="D559" s="6">
        <f t="shared" si="13"/>
        <v>433.15980000000002</v>
      </c>
    </row>
    <row r="560" spans="1:4" x14ac:dyDescent="0.25">
      <c r="A560" s="6">
        <v>54.80001</v>
      </c>
      <c r="B560" s="6">
        <v>0.75775763726576262</v>
      </c>
      <c r="C560" s="6">
        <v>160.0095</v>
      </c>
      <c r="D560" s="6">
        <f t="shared" si="13"/>
        <v>433.15949999999998</v>
      </c>
    </row>
    <row r="561" spans="1:4" x14ac:dyDescent="0.25">
      <c r="A561" s="6">
        <v>54.899999999999991</v>
      </c>
      <c r="B561" s="6">
        <v>0.75856718981827098</v>
      </c>
      <c r="C561" s="6">
        <v>160.0094</v>
      </c>
      <c r="D561" s="6">
        <f t="shared" si="13"/>
        <v>433.15940000000001</v>
      </c>
    </row>
    <row r="562" spans="1:4" x14ac:dyDescent="0.25">
      <c r="A562" s="6">
        <v>55</v>
      </c>
      <c r="B562" s="6">
        <v>0.75936980957236322</v>
      </c>
      <c r="C562" s="6">
        <v>160.0093</v>
      </c>
      <c r="D562" s="6">
        <f t="shared" si="13"/>
        <v>433.15929999999997</v>
      </c>
    </row>
    <row r="563" spans="1:4" x14ac:dyDescent="0.25">
      <c r="A563" s="6">
        <v>55.099999999999994</v>
      </c>
      <c r="B563" s="6">
        <v>0.76016531839323975</v>
      </c>
      <c r="C563" s="6">
        <v>160.00899999999999</v>
      </c>
      <c r="D563" s="6">
        <f t="shared" si="13"/>
        <v>433.15899999999999</v>
      </c>
    </row>
    <row r="564" spans="1:4" x14ac:dyDescent="0.25">
      <c r="A564" s="6">
        <v>55.19999</v>
      </c>
      <c r="B564" s="6">
        <v>0.76095390271096908</v>
      </c>
      <c r="C564" s="6">
        <v>160.0086</v>
      </c>
      <c r="D564" s="6">
        <f t="shared" si="13"/>
        <v>433.15859999999998</v>
      </c>
    </row>
    <row r="565" spans="1:4" x14ac:dyDescent="0.25">
      <c r="A565" s="6">
        <v>55.30001</v>
      </c>
      <c r="B565" s="6">
        <v>0.76173531639878256</v>
      </c>
      <c r="C565" s="6">
        <v>160.0086</v>
      </c>
      <c r="D565" s="6">
        <f t="shared" si="13"/>
        <v>433.15859999999998</v>
      </c>
    </row>
    <row r="566" spans="1:4" x14ac:dyDescent="0.25">
      <c r="A566" s="6">
        <v>55.400009999999995</v>
      </c>
      <c r="B566" s="6">
        <v>0.76250918293811798</v>
      </c>
      <c r="C566" s="6">
        <v>160.00829999999999</v>
      </c>
      <c r="D566" s="6">
        <f t="shared" si="13"/>
        <v>433.15829999999994</v>
      </c>
    </row>
    <row r="567" spans="1:4" x14ac:dyDescent="0.25">
      <c r="A567" s="6">
        <v>55.500009999999989</v>
      </c>
      <c r="B567" s="6">
        <v>0.76327596274542842</v>
      </c>
      <c r="C567" s="6">
        <v>160.00800000000001</v>
      </c>
      <c r="D567" s="6">
        <f t="shared" si="13"/>
        <v>433.15800000000002</v>
      </c>
    </row>
    <row r="568" spans="1:4" x14ac:dyDescent="0.25">
      <c r="A568" s="6">
        <v>55.600009999999997</v>
      </c>
      <c r="B568" s="6">
        <v>0.76403528051891467</v>
      </c>
      <c r="C568" s="6">
        <v>160.0078</v>
      </c>
      <c r="D568" s="6">
        <f t="shared" si="13"/>
        <v>433.15779999999995</v>
      </c>
    </row>
    <row r="569" spans="1:4" x14ac:dyDescent="0.25">
      <c r="A569" s="6">
        <v>55.69999</v>
      </c>
      <c r="B569" s="6">
        <v>0.7647866936981651</v>
      </c>
      <c r="C569" s="6">
        <v>160.00819999999999</v>
      </c>
      <c r="D569" s="6">
        <f t="shared" si="13"/>
        <v>433.15819999999997</v>
      </c>
    </row>
    <row r="570" spans="1:4" x14ac:dyDescent="0.25">
      <c r="A570" s="6">
        <v>55.80001</v>
      </c>
      <c r="B570" s="6">
        <v>0.76553109893185567</v>
      </c>
      <c r="C570" s="6">
        <v>160.0077</v>
      </c>
      <c r="D570" s="6">
        <f t="shared" si="13"/>
        <v>433.15769999999998</v>
      </c>
    </row>
    <row r="571" spans="1:4" x14ac:dyDescent="0.25">
      <c r="A571" s="6">
        <v>55.900009999999995</v>
      </c>
      <c r="B571" s="6">
        <v>0.76626819909549249</v>
      </c>
      <c r="C571" s="6">
        <v>160.00749999999999</v>
      </c>
      <c r="D571" s="6">
        <f t="shared" si="13"/>
        <v>433.15749999999997</v>
      </c>
    </row>
    <row r="572" spans="1:4" x14ac:dyDescent="0.25">
      <c r="A572" s="6">
        <v>56.000009999999989</v>
      </c>
      <c r="B572" s="6">
        <v>0.766997898278309</v>
      </c>
      <c r="C572" s="6">
        <v>160.00749999999999</v>
      </c>
      <c r="D572" s="6">
        <f t="shared" si="13"/>
        <v>433.15749999999997</v>
      </c>
    </row>
    <row r="573" spans="1:4" x14ac:dyDescent="0.25">
      <c r="A573" s="6">
        <v>56.100009999999997</v>
      </c>
      <c r="B573" s="6">
        <v>0.76772018272962872</v>
      </c>
      <c r="C573" s="6">
        <v>160.00710000000001</v>
      </c>
      <c r="D573" s="6">
        <f t="shared" si="13"/>
        <v>433.15710000000001</v>
      </c>
    </row>
    <row r="574" spans="1:4" x14ac:dyDescent="0.25">
      <c r="A574" s="6">
        <v>56.19999</v>
      </c>
      <c r="B574" s="6">
        <v>0.76843477089640888</v>
      </c>
      <c r="C574" s="6">
        <v>160.0069</v>
      </c>
      <c r="D574" s="6">
        <f t="shared" si="13"/>
        <v>433.15689999999995</v>
      </c>
    </row>
    <row r="575" spans="1:4" x14ac:dyDescent="0.25">
      <c r="A575" s="6">
        <v>56.30001</v>
      </c>
      <c r="B575" s="6">
        <v>0.76914216859287166</v>
      </c>
      <c r="C575" s="6">
        <v>160.0068</v>
      </c>
      <c r="D575" s="6">
        <f t="shared" si="13"/>
        <v>433.15679999999998</v>
      </c>
    </row>
    <row r="576" spans="1:4" x14ac:dyDescent="0.25">
      <c r="A576" s="6">
        <v>56.400009999999995</v>
      </c>
      <c r="B576" s="6">
        <v>0.76984174719365217</v>
      </c>
      <c r="C576" s="6">
        <v>160.00640000000001</v>
      </c>
      <c r="D576" s="6">
        <f t="shared" si="13"/>
        <v>433.15639999999996</v>
      </c>
    </row>
    <row r="577" spans="1:4" x14ac:dyDescent="0.25">
      <c r="A577" s="6">
        <v>56.500009999999989</v>
      </c>
      <c r="B577" s="6">
        <v>0.7705335557454529</v>
      </c>
      <c r="C577" s="6">
        <v>160.00620000000001</v>
      </c>
      <c r="D577" s="6">
        <f t="shared" si="13"/>
        <v>433.15620000000001</v>
      </c>
    </row>
    <row r="578" spans="1:4" x14ac:dyDescent="0.25">
      <c r="A578" s="6">
        <v>56.600009999999997</v>
      </c>
      <c r="B578" s="6">
        <v>0.77121748992647432</v>
      </c>
      <c r="C578" s="6">
        <v>160.00620000000001</v>
      </c>
      <c r="D578" s="6">
        <f t="shared" si="13"/>
        <v>433.15620000000001</v>
      </c>
    </row>
    <row r="579" spans="1:4" x14ac:dyDescent="0.25">
      <c r="A579" s="6">
        <v>56.69999</v>
      </c>
      <c r="B579" s="6">
        <v>0.77189350251148359</v>
      </c>
      <c r="C579" s="6">
        <v>160.0059</v>
      </c>
      <c r="D579" s="6">
        <f t="shared" ref="D579:D642" si="14">C579+273.15</f>
        <v>433.15589999999997</v>
      </c>
    </row>
    <row r="580" spans="1:4" x14ac:dyDescent="0.25">
      <c r="A580" s="6">
        <v>56.80001</v>
      </c>
      <c r="B580" s="6">
        <v>0.77256254098394084</v>
      </c>
      <c r="C580" s="6">
        <v>160.00559999999999</v>
      </c>
      <c r="D580" s="6">
        <f t="shared" si="14"/>
        <v>433.15559999999994</v>
      </c>
    </row>
    <row r="581" spans="1:4" x14ac:dyDescent="0.25">
      <c r="A581" s="6">
        <v>56.900009999999995</v>
      </c>
      <c r="B581" s="6">
        <v>0.7732235694712567</v>
      </c>
      <c r="C581" s="6">
        <v>160.00540000000001</v>
      </c>
      <c r="D581" s="6">
        <f t="shared" si="14"/>
        <v>433.15539999999999</v>
      </c>
    </row>
    <row r="582" spans="1:4" x14ac:dyDescent="0.25">
      <c r="A582" s="6">
        <v>57.000009999999989</v>
      </c>
      <c r="B582" s="6">
        <v>0.77387662971650795</v>
      </c>
      <c r="C582" s="6">
        <v>160.005</v>
      </c>
      <c r="D582" s="6">
        <f t="shared" si="14"/>
        <v>433.15499999999997</v>
      </c>
    </row>
    <row r="583" spans="1:4" x14ac:dyDescent="0.25">
      <c r="A583" s="6">
        <v>57.100009999999997</v>
      </c>
      <c r="B583" s="6">
        <v>0.77452185427621656</v>
      </c>
      <c r="C583" s="6">
        <v>160.005</v>
      </c>
      <c r="D583" s="6">
        <f t="shared" si="14"/>
        <v>433.15499999999997</v>
      </c>
    </row>
    <row r="584" spans="1:4" x14ac:dyDescent="0.25">
      <c r="A584" s="6">
        <v>57.19999</v>
      </c>
      <c r="B584" s="6">
        <v>0.77515936221875525</v>
      </c>
      <c r="C584" s="6">
        <v>160.00479999999999</v>
      </c>
      <c r="D584" s="6">
        <f t="shared" si="14"/>
        <v>433.15479999999997</v>
      </c>
    </row>
    <row r="585" spans="1:4" x14ac:dyDescent="0.25">
      <c r="A585" s="6">
        <v>57.30001</v>
      </c>
      <c r="B585" s="6">
        <v>0.77578978895429263</v>
      </c>
      <c r="C585" s="6">
        <v>160.0043</v>
      </c>
      <c r="D585" s="6">
        <f t="shared" si="14"/>
        <v>433.15429999999998</v>
      </c>
    </row>
    <row r="586" spans="1:4" x14ac:dyDescent="0.25">
      <c r="A586" s="6">
        <v>57.400009999999995</v>
      </c>
      <c r="B586" s="6">
        <v>0.77641241143523465</v>
      </c>
      <c r="C586" s="6">
        <v>160.0043</v>
      </c>
      <c r="D586" s="6">
        <f t="shared" si="14"/>
        <v>433.15429999999998</v>
      </c>
    </row>
    <row r="587" spans="1:4" x14ac:dyDescent="0.25">
      <c r="A587" s="6">
        <v>57.500009999999989</v>
      </c>
      <c r="B587" s="6">
        <v>0.77702739569034973</v>
      </c>
      <c r="C587" s="6">
        <v>160.00389999999999</v>
      </c>
      <c r="D587" s="6">
        <f t="shared" si="14"/>
        <v>433.15389999999996</v>
      </c>
    </row>
    <row r="588" spans="1:4" x14ac:dyDescent="0.25">
      <c r="A588" s="6">
        <v>57.600009999999997</v>
      </c>
      <c r="B588" s="6">
        <v>0.7776344595557545</v>
      </c>
      <c r="C588" s="6">
        <v>160.00370000000001</v>
      </c>
      <c r="D588" s="6">
        <f t="shared" si="14"/>
        <v>433.15369999999996</v>
      </c>
    </row>
    <row r="589" spans="1:4" x14ac:dyDescent="0.25">
      <c r="A589" s="6">
        <v>57.69999</v>
      </c>
      <c r="B589" s="6">
        <v>0.77823356000783628</v>
      </c>
      <c r="C589" s="6">
        <v>160.00380000000001</v>
      </c>
      <c r="D589" s="6">
        <f t="shared" si="14"/>
        <v>433.15379999999999</v>
      </c>
    </row>
    <row r="590" spans="1:4" x14ac:dyDescent="0.25">
      <c r="A590" s="6">
        <v>57.80001</v>
      </c>
      <c r="B590" s="6">
        <v>0.77882487144765677</v>
      </c>
      <c r="C590" s="6">
        <v>160.00380000000001</v>
      </c>
      <c r="D590" s="6">
        <f t="shared" si="14"/>
        <v>433.15379999999999</v>
      </c>
    </row>
    <row r="591" spans="1:4" x14ac:dyDescent="0.25">
      <c r="A591" s="6">
        <v>57.900009999999995</v>
      </c>
      <c r="B591" s="6">
        <v>0.77940845887460686</v>
      </c>
      <c r="C591" s="6">
        <v>160.00360000000001</v>
      </c>
      <c r="D591" s="6">
        <f t="shared" si="14"/>
        <v>433.15359999999998</v>
      </c>
    </row>
    <row r="592" spans="1:4" x14ac:dyDescent="0.25">
      <c r="A592" s="6">
        <v>58.000009999999989</v>
      </c>
      <c r="B592" s="6">
        <v>0.77998465613793566</v>
      </c>
      <c r="C592" s="6">
        <v>160.0033</v>
      </c>
      <c r="D592" s="6">
        <f t="shared" si="14"/>
        <v>433.15329999999994</v>
      </c>
    </row>
    <row r="593" spans="1:4" x14ac:dyDescent="0.25">
      <c r="A593" s="6">
        <v>58.100009999999997</v>
      </c>
      <c r="B593" s="6">
        <v>0.78055329511270399</v>
      </c>
      <c r="C593" s="6">
        <v>160.00299999999999</v>
      </c>
      <c r="D593" s="6">
        <f t="shared" si="14"/>
        <v>433.15299999999996</v>
      </c>
    </row>
    <row r="594" spans="1:4" x14ac:dyDescent="0.25">
      <c r="A594" s="6">
        <v>58.19999</v>
      </c>
      <c r="B594" s="6">
        <v>0.78111428447962294</v>
      </c>
      <c r="C594" s="6">
        <v>160.00290000000001</v>
      </c>
      <c r="D594" s="6">
        <f t="shared" si="14"/>
        <v>433.15289999999999</v>
      </c>
    </row>
    <row r="595" spans="1:4" x14ac:dyDescent="0.25">
      <c r="A595" s="6">
        <v>58.30001</v>
      </c>
      <c r="B595" s="6">
        <v>0.78166786623562368</v>
      </c>
      <c r="C595" s="6">
        <v>160.0025</v>
      </c>
      <c r="D595" s="6">
        <f t="shared" si="14"/>
        <v>433.15249999999997</v>
      </c>
    </row>
    <row r="596" spans="1:4" x14ac:dyDescent="0.25">
      <c r="A596" s="6">
        <v>58.400009999999995</v>
      </c>
      <c r="B596" s="6">
        <v>0.78221379074276209</v>
      </c>
      <c r="C596" s="6">
        <v>160.0025</v>
      </c>
      <c r="D596" s="6">
        <f t="shared" si="14"/>
        <v>433.15249999999997</v>
      </c>
    </row>
    <row r="597" spans="1:4" x14ac:dyDescent="0.25">
      <c r="A597" s="6">
        <v>58.500009999999989</v>
      </c>
      <c r="B597" s="6">
        <v>0.78275247157682049</v>
      </c>
      <c r="C597" s="6">
        <v>160.00229999999999</v>
      </c>
      <c r="D597" s="6">
        <f t="shared" si="14"/>
        <v>433.15229999999997</v>
      </c>
    </row>
    <row r="598" spans="1:4" x14ac:dyDescent="0.25">
      <c r="A598" s="6">
        <v>58.600009999999997</v>
      </c>
      <c r="B598" s="6">
        <v>0.78328387023590418</v>
      </c>
      <c r="C598" s="6">
        <v>160.00190000000001</v>
      </c>
      <c r="D598" s="6">
        <f t="shared" si="14"/>
        <v>433.15189999999996</v>
      </c>
    </row>
    <row r="599" spans="1:4" x14ac:dyDescent="0.25">
      <c r="A599" s="6">
        <v>58.69999</v>
      </c>
      <c r="B599" s="6">
        <v>0.78380757229341291</v>
      </c>
      <c r="C599" s="6">
        <v>160.0016</v>
      </c>
      <c r="D599" s="6">
        <f t="shared" si="14"/>
        <v>433.15159999999997</v>
      </c>
    </row>
    <row r="600" spans="1:4" x14ac:dyDescent="0.25">
      <c r="A600" s="6">
        <v>58.80001</v>
      </c>
      <c r="B600" s="6">
        <v>0.78432398898960498</v>
      </c>
      <c r="C600" s="6">
        <v>160.0016</v>
      </c>
      <c r="D600" s="6">
        <f t="shared" si="14"/>
        <v>433.15159999999997</v>
      </c>
    </row>
    <row r="601" spans="1:4" x14ac:dyDescent="0.25">
      <c r="A601" s="6">
        <v>58.900009999999995</v>
      </c>
      <c r="B601" s="6">
        <v>0.78483276576894789</v>
      </c>
      <c r="C601" s="6">
        <v>160.0016</v>
      </c>
      <c r="D601" s="6">
        <f t="shared" si="14"/>
        <v>433.15159999999997</v>
      </c>
    </row>
    <row r="602" spans="1:4" x14ac:dyDescent="0.25">
      <c r="A602" s="6">
        <v>59.000009999999989</v>
      </c>
      <c r="B602" s="6">
        <v>0.78533441034736196</v>
      </c>
      <c r="C602" s="6">
        <v>160.00120000000001</v>
      </c>
      <c r="D602" s="6">
        <f t="shared" si="14"/>
        <v>433.15120000000002</v>
      </c>
    </row>
    <row r="603" spans="1:4" x14ac:dyDescent="0.25">
      <c r="A603" s="6">
        <v>59.100009999999997</v>
      </c>
      <c r="B603" s="6">
        <v>0.78582893079191096</v>
      </c>
      <c r="C603" s="6">
        <v>160.00110000000001</v>
      </c>
      <c r="D603" s="6">
        <f t="shared" si="14"/>
        <v>433.15109999999999</v>
      </c>
    </row>
    <row r="604" spans="1:4" x14ac:dyDescent="0.25">
      <c r="A604" s="6">
        <v>59.19999</v>
      </c>
      <c r="B604" s="6">
        <v>0.78631623622233737</v>
      </c>
      <c r="C604" s="6">
        <v>160.0008</v>
      </c>
      <c r="D604" s="6">
        <f t="shared" si="14"/>
        <v>433.1508</v>
      </c>
    </row>
    <row r="605" spans="1:4" x14ac:dyDescent="0.25">
      <c r="A605" s="6">
        <v>59.30001</v>
      </c>
      <c r="B605" s="6">
        <v>0.78679668734090968</v>
      </c>
      <c r="C605" s="6">
        <v>160.00059999999999</v>
      </c>
      <c r="D605" s="6">
        <f t="shared" si="14"/>
        <v>433.15059999999994</v>
      </c>
    </row>
    <row r="606" spans="1:4" x14ac:dyDescent="0.25">
      <c r="A606" s="6">
        <v>59.400009999999995</v>
      </c>
      <c r="B606" s="6">
        <v>0.78727009462995234</v>
      </c>
      <c r="C606" s="6">
        <v>160.00040000000001</v>
      </c>
      <c r="D606" s="6">
        <f t="shared" si="14"/>
        <v>433.15039999999999</v>
      </c>
    </row>
    <row r="607" spans="1:4" x14ac:dyDescent="0.25">
      <c r="A607" s="6">
        <v>59.500009999999989</v>
      </c>
      <c r="B607" s="6">
        <v>0.78773649292412828</v>
      </c>
      <c r="C607" s="6">
        <v>160.00030000000001</v>
      </c>
      <c r="D607" s="6">
        <f t="shared" si="14"/>
        <v>433.15030000000002</v>
      </c>
    </row>
    <row r="608" spans="1:4" x14ac:dyDescent="0.25">
      <c r="A608" s="6">
        <v>59.600009999999997</v>
      </c>
      <c r="B608" s="6">
        <v>0.7881958820400955</v>
      </c>
      <c r="C608" s="6">
        <v>160.0001</v>
      </c>
      <c r="D608" s="6">
        <f t="shared" si="14"/>
        <v>433.15009999999995</v>
      </c>
    </row>
    <row r="609" spans="1:4" x14ac:dyDescent="0.25">
      <c r="A609" s="6">
        <v>59.69999</v>
      </c>
      <c r="B609" s="6">
        <v>0.78864799589501899</v>
      </c>
      <c r="C609" s="6">
        <v>159.9999</v>
      </c>
      <c r="D609" s="6">
        <f t="shared" si="14"/>
        <v>433.1499</v>
      </c>
    </row>
    <row r="610" spans="1:4" x14ac:dyDescent="0.25">
      <c r="A610" s="6">
        <v>59.80001</v>
      </c>
      <c r="B610" s="6">
        <v>0.78909332131189636</v>
      </c>
      <c r="C610" s="6">
        <v>159.99969999999999</v>
      </c>
      <c r="D610" s="6">
        <f t="shared" si="14"/>
        <v>433.14969999999994</v>
      </c>
    </row>
    <row r="611" spans="1:4" x14ac:dyDescent="0.25">
      <c r="A611" s="6">
        <v>59.900009999999995</v>
      </c>
      <c r="B611" s="6">
        <v>0.78953186348545568</v>
      </c>
      <c r="C611" s="6">
        <v>159.99950000000001</v>
      </c>
      <c r="D611" s="6">
        <f t="shared" si="14"/>
        <v>433.14949999999999</v>
      </c>
    </row>
    <row r="612" spans="1:4" x14ac:dyDescent="0.25">
      <c r="A612" s="6">
        <v>60.000009999999989</v>
      </c>
      <c r="B612" s="6">
        <v>0.78996334422823489</v>
      </c>
      <c r="C612" s="6">
        <v>159.99940000000001</v>
      </c>
      <c r="D612" s="6">
        <f t="shared" si="14"/>
        <v>433.14940000000001</v>
      </c>
    </row>
    <row r="613" spans="1:4" x14ac:dyDescent="0.25">
      <c r="A613" s="6">
        <v>60.100009999999997</v>
      </c>
      <c r="B613" s="6">
        <v>0.79038788472953059</v>
      </c>
      <c r="C613" s="6">
        <v>159.9991</v>
      </c>
      <c r="D613" s="6">
        <f t="shared" si="14"/>
        <v>433.14909999999998</v>
      </c>
    </row>
    <row r="614" spans="1:4" x14ac:dyDescent="0.25">
      <c r="A614" s="6">
        <v>60.19999</v>
      </c>
      <c r="B614" s="6">
        <v>0.79080561153760665</v>
      </c>
      <c r="C614" s="6">
        <v>159.99879999999999</v>
      </c>
      <c r="D614" s="6">
        <f t="shared" si="14"/>
        <v>433.14879999999994</v>
      </c>
    </row>
    <row r="615" spans="1:4" x14ac:dyDescent="0.25">
      <c r="A615" s="6">
        <v>60.30001</v>
      </c>
      <c r="B615" s="6">
        <v>0.79121662032103779</v>
      </c>
      <c r="C615" s="6">
        <v>159.99870000000001</v>
      </c>
      <c r="D615" s="6">
        <f t="shared" si="14"/>
        <v>433.14869999999996</v>
      </c>
    </row>
    <row r="616" spans="1:4" x14ac:dyDescent="0.25">
      <c r="A616" s="6">
        <v>60.400009999999995</v>
      </c>
      <c r="B616" s="6">
        <v>0.79162068441482392</v>
      </c>
      <c r="C616" s="6">
        <v>159.999</v>
      </c>
      <c r="D616" s="6">
        <f t="shared" si="14"/>
        <v>433.149</v>
      </c>
    </row>
    <row r="617" spans="1:4" x14ac:dyDescent="0.25">
      <c r="A617" s="6">
        <v>60.500009999999989</v>
      </c>
      <c r="B617" s="6">
        <v>0.79201810069818157</v>
      </c>
      <c r="C617" s="6">
        <v>159.9991</v>
      </c>
      <c r="D617" s="6">
        <f t="shared" si="14"/>
        <v>433.14909999999998</v>
      </c>
    </row>
    <row r="618" spans="1:4" x14ac:dyDescent="0.25">
      <c r="A618" s="6">
        <v>60.600009999999997</v>
      </c>
      <c r="B618" s="6">
        <v>0.79240918727009579</v>
      </c>
      <c r="C618" s="6">
        <v>159.99879999999999</v>
      </c>
      <c r="D618" s="6">
        <f t="shared" si="14"/>
        <v>433.14879999999994</v>
      </c>
    </row>
    <row r="619" spans="1:4" x14ac:dyDescent="0.25">
      <c r="A619" s="6">
        <v>60.69999</v>
      </c>
      <c r="B619" s="6">
        <v>0.79279391868809213</v>
      </c>
      <c r="C619" s="6">
        <v>159.99860000000001</v>
      </c>
      <c r="D619" s="6">
        <f t="shared" si="14"/>
        <v>433.14859999999999</v>
      </c>
    </row>
    <row r="620" spans="1:4" x14ac:dyDescent="0.25">
      <c r="A620" s="6">
        <v>60.80001</v>
      </c>
      <c r="B620" s="6">
        <v>0.79317212738259646</v>
      </c>
      <c r="C620" s="6">
        <v>159.9983</v>
      </c>
      <c r="D620" s="6">
        <f t="shared" si="14"/>
        <v>433.14829999999995</v>
      </c>
    </row>
    <row r="621" spans="1:4" x14ac:dyDescent="0.25">
      <c r="A621" s="6">
        <v>60.900009999999995</v>
      </c>
      <c r="B621" s="6">
        <v>0.79354410803110031</v>
      </c>
      <c r="C621" s="6">
        <v>159.99809999999999</v>
      </c>
      <c r="D621" s="6">
        <f t="shared" si="14"/>
        <v>433.1481</v>
      </c>
    </row>
    <row r="622" spans="1:4" x14ac:dyDescent="0.25">
      <c r="A622" s="6">
        <v>61.000009999999989</v>
      </c>
      <c r="B622" s="6">
        <v>0.79391008073399261</v>
      </c>
      <c r="C622" s="6">
        <v>159.99789999999999</v>
      </c>
      <c r="D622" s="6">
        <f t="shared" si="14"/>
        <v>433.14789999999994</v>
      </c>
    </row>
    <row r="623" spans="1:4" x14ac:dyDescent="0.25">
      <c r="A623" s="6">
        <v>61.100009999999997</v>
      </c>
      <c r="B623" s="6">
        <v>0.79427007409268069</v>
      </c>
      <c r="C623" s="6">
        <v>159.9975</v>
      </c>
      <c r="D623" s="6">
        <f t="shared" si="14"/>
        <v>433.14749999999998</v>
      </c>
    </row>
    <row r="624" spans="1:4" x14ac:dyDescent="0.25">
      <c r="A624" s="6">
        <v>61.19999</v>
      </c>
      <c r="B624" s="6">
        <v>0.79462418301270188</v>
      </c>
      <c r="C624" s="6">
        <v>159.9974</v>
      </c>
      <c r="D624" s="6">
        <f t="shared" si="14"/>
        <v>433.14739999999995</v>
      </c>
    </row>
    <row r="625" spans="1:4" x14ac:dyDescent="0.25">
      <c r="A625" s="6">
        <v>61.30001</v>
      </c>
      <c r="B625" s="6">
        <v>0.79497266468394445</v>
      </c>
      <c r="C625" s="6">
        <v>159.99719999999999</v>
      </c>
      <c r="D625" s="6">
        <f t="shared" si="14"/>
        <v>433.1472</v>
      </c>
    </row>
    <row r="626" spans="1:4" x14ac:dyDescent="0.25">
      <c r="A626" s="6">
        <v>61.400009999999995</v>
      </c>
      <c r="B626" s="6">
        <v>0.79531532595650112</v>
      </c>
      <c r="C626" s="6">
        <v>159.99680000000001</v>
      </c>
      <c r="D626" s="6">
        <f t="shared" si="14"/>
        <v>433.14679999999998</v>
      </c>
    </row>
    <row r="627" spans="1:4" x14ac:dyDescent="0.25">
      <c r="A627" s="6">
        <v>61.500009999999989</v>
      </c>
      <c r="B627" s="6">
        <v>0.79565208910551655</v>
      </c>
      <c r="C627" s="6">
        <v>159.99709999999999</v>
      </c>
      <c r="D627" s="6">
        <f t="shared" si="14"/>
        <v>433.14709999999997</v>
      </c>
    </row>
    <row r="628" spans="1:4" x14ac:dyDescent="0.25">
      <c r="A628" s="6">
        <v>61.600009999999997</v>
      </c>
      <c r="B628" s="6">
        <v>0.79598316130785107</v>
      </c>
      <c r="C628" s="6">
        <v>159.9967</v>
      </c>
      <c r="D628" s="6">
        <f t="shared" si="14"/>
        <v>433.14670000000001</v>
      </c>
    </row>
    <row r="629" spans="1:4" x14ac:dyDescent="0.25">
      <c r="A629" s="6">
        <v>61.69999</v>
      </c>
      <c r="B629" s="6">
        <v>0.79630834770682812</v>
      </c>
      <c r="C629" s="6">
        <v>159.99639999999999</v>
      </c>
      <c r="D629" s="6">
        <f t="shared" si="14"/>
        <v>433.14639999999997</v>
      </c>
    </row>
    <row r="630" spans="1:4" x14ac:dyDescent="0.25">
      <c r="A630" s="6">
        <v>61.80001</v>
      </c>
      <c r="B630" s="6">
        <v>0.79662806601157454</v>
      </c>
      <c r="C630" s="6">
        <v>159.99610000000001</v>
      </c>
      <c r="D630" s="6">
        <f t="shared" si="14"/>
        <v>433.14609999999999</v>
      </c>
    </row>
    <row r="631" spans="1:4" x14ac:dyDescent="0.25">
      <c r="A631" s="6">
        <v>61.900009999999995</v>
      </c>
      <c r="B631" s="6">
        <v>0.79694209434195884</v>
      </c>
      <c r="C631" s="6">
        <v>159.99610000000001</v>
      </c>
      <c r="D631" s="6">
        <f t="shared" si="14"/>
        <v>433.14609999999999</v>
      </c>
    </row>
    <row r="632" spans="1:4" x14ac:dyDescent="0.25">
      <c r="A632" s="6">
        <v>62.000009999999989</v>
      </c>
      <c r="B632" s="6">
        <v>0.79725100008696104</v>
      </c>
      <c r="C632" s="6">
        <v>159.99639999999999</v>
      </c>
      <c r="D632" s="6">
        <f t="shared" si="14"/>
        <v>433.14639999999997</v>
      </c>
    </row>
    <row r="633" spans="1:4" x14ac:dyDescent="0.25">
      <c r="A633" s="6">
        <v>62.100009999999997</v>
      </c>
      <c r="B633" s="6">
        <v>0.79755478471332009</v>
      </c>
      <c r="C633" s="6">
        <v>159.99629999999999</v>
      </c>
      <c r="D633" s="6">
        <f t="shared" si="14"/>
        <v>433.1463</v>
      </c>
    </row>
    <row r="634" spans="1:4" x14ac:dyDescent="0.25">
      <c r="A634" s="6">
        <v>62.19999</v>
      </c>
      <c r="B634" s="6">
        <v>0.79785374355144789</v>
      </c>
      <c r="C634" s="6">
        <v>159.99610000000001</v>
      </c>
      <c r="D634" s="6">
        <f t="shared" si="14"/>
        <v>433.14609999999999</v>
      </c>
    </row>
    <row r="635" spans="1:4" x14ac:dyDescent="0.25">
      <c r="A635" s="6">
        <v>62.30001</v>
      </c>
      <c r="B635" s="6">
        <v>0.79814758285834875</v>
      </c>
      <c r="C635" s="6">
        <v>159.99590000000001</v>
      </c>
      <c r="D635" s="6">
        <f t="shared" si="14"/>
        <v>433.14589999999998</v>
      </c>
    </row>
    <row r="636" spans="1:4" x14ac:dyDescent="0.25">
      <c r="A636" s="6">
        <v>62.400009999999995</v>
      </c>
      <c r="B636" s="6">
        <v>0.79843615758632847</v>
      </c>
      <c r="C636" s="6">
        <v>159.9958</v>
      </c>
      <c r="D636" s="6">
        <f t="shared" si="14"/>
        <v>433.14580000000001</v>
      </c>
    </row>
    <row r="637" spans="1:4" x14ac:dyDescent="0.25">
      <c r="A637" s="6">
        <v>62.500009999999989</v>
      </c>
      <c r="B637" s="6">
        <v>0.79872003709995421</v>
      </c>
      <c r="C637" s="6">
        <v>159.9958</v>
      </c>
      <c r="D637" s="6">
        <f t="shared" si="14"/>
        <v>433.14580000000001</v>
      </c>
    </row>
    <row r="638" spans="1:4" x14ac:dyDescent="0.25">
      <c r="A638" s="6">
        <v>62.600009999999997</v>
      </c>
      <c r="B638" s="6">
        <v>0.79899905254091763</v>
      </c>
      <c r="C638" s="6">
        <v>159.9956</v>
      </c>
      <c r="D638" s="6">
        <f t="shared" si="14"/>
        <v>433.14559999999994</v>
      </c>
    </row>
    <row r="639" spans="1:4" x14ac:dyDescent="0.25">
      <c r="A639" s="6">
        <v>62.69999</v>
      </c>
      <c r="B639" s="6">
        <v>0.79927325209674038</v>
      </c>
      <c r="C639" s="6">
        <v>159.99539999999999</v>
      </c>
      <c r="D639" s="6">
        <f t="shared" si="14"/>
        <v>433.1454</v>
      </c>
    </row>
    <row r="640" spans="1:4" x14ac:dyDescent="0.25">
      <c r="A640" s="6">
        <v>62.80001</v>
      </c>
      <c r="B640" s="6">
        <v>0.79954320848645988</v>
      </c>
      <c r="C640" s="6">
        <v>159.99520000000001</v>
      </c>
      <c r="D640" s="6">
        <f t="shared" si="14"/>
        <v>433.14519999999999</v>
      </c>
    </row>
    <row r="641" spans="1:4" x14ac:dyDescent="0.25">
      <c r="A641" s="6">
        <v>62.900009999999995</v>
      </c>
      <c r="B641" s="6">
        <v>0.79980878419947576</v>
      </c>
      <c r="C641" s="6">
        <v>159.99529999999999</v>
      </c>
      <c r="D641" s="6">
        <f t="shared" si="14"/>
        <v>433.14529999999996</v>
      </c>
    </row>
    <row r="642" spans="1:4" x14ac:dyDescent="0.25">
      <c r="A642" s="6">
        <v>63.000009999999989</v>
      </c>
      <c r="B642" s="6">
        <v>0.80006998371383442</v>
      </c>
      <c r="C642" s="6">
        <v>159.99510000000001</v>
      </c>
      <c r="D642" s="6">
        <f t="shared" si="14"/>
        <v>433.14509999999996</v>
      </c>
    </row>
    <row r="643" spans="1:4" x14ac:dyDescent="0.25">
      <c r="A643" s="6">
        <v>63.100009999999997</v>
      </c>
      <c r="B643" s="6">
        <v>0.80032681748004997</v>
      </c>
      <c r="C643" s="6">
        <v>159.9948</v>
      </c>
      <c r="D643" s="6">
        <f t="shared" ref="D643:D706" si="15">C643+273.15</f>
        <v>433.14479999999998</v>
      </c>
    </row>
    <row r="644" spans="1:4" x14ac:dyDescent="0.25">
      <c r="A644" s="6">
        <v>63.19999</v>
      </c>
      <c r="B644" s="6">
        <v>0.80057912942044362</v>
      </c>
      <c r="C644" s="6">
        <v>159.995</v>
      </c>
      <c r="D644" s="6">
        <f t="shared" si="15"/>
        <v>433.14499999999998</v>
      </c>
    </row>
    <row r="645" spans="1:4" x14ac:dyDescent="0.25">
      <c r="A645" s="6">
        <v>63.30001</v>
      </c>
      <c r="B645" s="6">
        <v>0.80082741536089264</v>
      </c>
      <c r="C645" s="6">
        <v>159.99469999999999</v>
      </c>
      <c r="D645" s="6">
        <f t="shared" si="15"/>
        <v>433.14469999999994</v>
      </c>
    </row>
    <row r="646" spans="1:4" x14ac:dyDescent="0.25">
      <c r="A646" s="6">
        <v>63.400009999999995</v>
      </c>
      <c r="B646" s="6">
        <v>0.80107140159496537</v>
      </c>
      <c r="C646" s="6">
        <v>159.9949</v>
      </c>
      <c r="D646" s="6">
        <f t="shared" si="15"/>
        <v>433.14490000000001</v>
      </c>
    </row>
    <row r="647" spans="1:4" x14ac:dyDescent="0.25">
      <c r="A647" s="6">
        <v>63.500009999999989</v>
      </c>
      <c r="B647" s="6">
        <v>0.8013113409132494</v>
      </c>
      <c r="C647" s="6">
        <v>159.9948</v>
      </c>
      <c r="D647" s="6">
        <f t="shared" si="15"/>
        <v>433.14479999999998</v>
      </c>
    </row>
    <row r="648" spans="1:4" x14ac:dyDescent="0.25">
      <c r="A648" s="6">
        <v>63.600009999999997</v>
      </c>
      <c r="B648" s="6">
        <v>0.80154764051911376</v>
      </c>
      <c r="C648" s="6">
        <v>159.99440000000001</v>
      </c>
      <c r="D648" s="6">
        <f t="shared" si="15"/>
        <v>433.14440000000002</v>
      </c>
    </row>
    <row r="649" spans="1:4" x14ac:dyDescent="0.25">
      <c r="A649" s="6">
        <v>63.69999</v>
      </c>
      <c r="B649" s="6">
        <v>0.80178010540297417</v>
      </c>
      <c r="C649" s="6">
        <v>159.99459999999999</v>
      </c>
      <c r="D649" s="6">
        <f t="shared" si="15"/>
        <v>433.14459999999997</v>
      </c>
    </row>
    <row r="650" spans="1:4" x14ac:dyDescent="0.25">
      <c r="A650" s="6">
        <v>63.80001</v>
      </c>
      <c r="B650" s="6">
        <v>0.80200880261282037</v>
      </c>
      <c r="C650" s="6">
        <v>159.99420000000001</v>
      </c>
      <c r="D650" s="6">
        <f t="shared" si="15"/>
        <v>433.14419999999996</v>
      </c>
    </row>
    <row r="651" spans="1:4" x14ac:dyDescent="0.25">
      <c r="A651" s="6">
        <v>63.900009999999995</v>
      </c>
      <c r="B651" s="6">
        <v>0.80223372582559382</v>
      </c>
      <c r="C651" s="6">
        <v>159.994</v>
      </c>
      <c r="D651" s="6">
        <f t="shared" si="15"/>
        <v>433.14400000000001</v>
      </c>
    </row>
    <row r="652" spans="1:4" x14ac:dyDescent="0.25">
      <c r="A652" s="6">
        <v>64.000009999999989</v>
      </c>
      <c r="B652" s="6">
        <v>0.80245479481539295</v>
      </c>
      <c r="C652" s="6">
        <v>159.9939</v>
      </c>
      <c r="D652" s="6">
        <f t="shared" si="15"/>
        <v>433.14389999999997</v>
      </c>
    </row>
    <row r="653" spans="1:4" x14ac:dyDescent="0.25">
      <c r="A653" s="6">
        <v>64.100009999999997</v>
      </c>
      <c r="B653" s="6">
        <v>0.80267217990726503</v>
      </c>
      <c r="C653" s="6">
        <v>159.99359999999999</v>
      </c>
      <c r="D653" s="6">
        <f t="shared" si="15"/>
        <v>433.14359999999999</v>
      </c>
    </row>
    <row r="654" spans="1:4" x14ac:dyDescent="0.25">
      <c r="A654" s="6">
        <v>64.19999</v>
      </c>
      <c r="B654" s="6">
        <v>0.80288582919568685</v>
      </c>
      <c r="C654" s="6">
        <v>159.99369999999999</v>
      </c>
      <c r="D654" s="6">
        <f t="shared" si="15"/>
        <v>433.14369999999997</v>
      </c>
    </row>
    <row r="655" spans="1:4" x14ac:dyDescent="0.25">
      <c r="A655" s="6">
        <v>64.30001</v>
      </c>
      <c r="B655" s="6">
        <v>0.80309553053931126</v>
      </c>
      <c r="C655" s="6">
        <v>159.99369999999999</v>
      </c>
      <c r="D655" s="6">
        <f t="shared" si="15"/>
        <v>433.14369999999997</v>
      </c>
    </row>
    <row r="656" spans="1:4" x14ac:dyDescent="0.25">
      <c r="A656" s="6">
        <v>64.400009999999995</v>
      </c>
      <c r="B656" s="6">
        <v>0.80330125817426301</v>
      </c>
      <c r="C656" s="6">
        <v>159.99350000000001</v>
      </c>
      <c r="D656" s="6">
        <f t="shared" si="15"/>
        <v>433.14350000000002</v>
      </c>
    </row>
    <row r="657" spans="1:4" x14ac:dyDescent="0.25">
      <c r="A657" s="6">
        <v>64.500009999999989</v>
      </c>
      <c r="B657" s="6">
        <v>0.80350327899349339</v>
      </c>
      <c r="C657" s="6">
        <v>159.99350000000001</v>
      </c>
      <c r="D657" s="6">
        <f t="shared" si="15"/>
        <v>433.14350000000002</v>
      </c>
    </row>
    <row r="658" spans="1:4" x14ac:dyDescent="0.25">
      <c r="A658" s="6">
        <v>64.600009999999997</v>
      </c>
      <c r="B658" s="6">
        <v>0.80370181740804425</v>
      </c>
      <c r="C658" s="6">
        <v>159.9933</v>
      </c>
      <c r="D658" s="6">
        <f t="shared" si="15"/>
        <v>433.14329999999995</v>
      </c>
    </row>
    <row r="659" spans="1:4" x14ac:dyDescent="0.25">
      <c r="A659" s="6">
        <v>64.69999</v>
      </c>
      <c r="B659" s="6">
        <v>0.80389680947714026</v>
      </c>
      <c r="C659" s="6">
        <v>159.9933</v>
      </c>
      <c r="D659" s="6">
        <f t="shared" si="15"/>
        <v>433.14329999999995</v>
      </c>
    </row>
    <row r="660" spans="1:4" x14ac:dyDescent="0.25">
      <c r="A660" s="6">
        <v>64.80001</v>
      </c>
      <c r="B660" s="6">
        <v>0.80408809259846492</v>
      </c>
      <c r="C660" s="6">
        <v>159.9932</v>
      </c>
      <c r="D660" s="6">
        <f t="shared" si="15"/>
        <v>433.14319999999998</v>
      </c>
    </row>
    <row r="661" spans="1:4" x14ac:dyDescent="0.25">
      <c r="A661" s="6">
        <v>64.900009999999995</v>
      </c>
      <c r="B661" s="6">
        <v>0.80427583874866604</v>
      </c>
      <c r="C661" s="6">
        <v>159.9931</v>
      </c>
      <c r="D661" s="6">
        <f t="shared" si="15"/>
        <v>433.1431</v>
      </c>
    </row>
    <row r="662" spans="1:4" x14ac:dyDescent="0.25">
      <c r="A662" s="6">
        <v>65.000009999999989</v>
      </c>
      <c r="B662" s="6">
        <v>0.80446068093931566</v>
      </c>
      <c r="C662" s="6">
        <v>159.99289999999999</v>
      </c>
      <c r="D662" s="6">
        <f t="shared" si="15"/>
        <v>433.14289999999994</v>
      </c>
    </row>
    <row r="663" spans="1:4" x14ac:dyDescent="0.25">
      <c r="A663" s="6">
        <v>65.100009999999997</v>
      </c>
      <c r="B663" s="6">
        <v>0.80464262797084685</v>
      </c>
      <c r="C663" s="6">
        <v>159.99289999999999</v>
      </c>
      <c r="D663" s="6">
        <f t="shared" si="15"/>
        <v>433.14289999999994</v>
      </c>
    </row>
    <row r="664" spans="1:4" x14ac:dyDescent="0.25">
      <c r="A664" s="6">
        <v>65.19999</v>
      </c>
      <c r="B664" s="6">
        <v>0.80482170892309801</v>
      </c>
      <c r="C664" s="6">
        <v>159.99250000000001</v>
      </c>
      <c r="D664" s="6">
        <f t="shared" si="15"/>
        <v>433.14249999999998</v>
      </c>
    </row>
    <row r="665" spans="1:4" x14ac:dyDescent="0.25">
      <c r="A665" s="6">
        <v>65.30001</v>
      </c>
      <c r="B665" s="6">
        <v>0.80499752512411726</v>
      </c>
      <c r="C665" s="6">
        <v>159.99270000000001</v>
      </c>
      <c r="D665" s="6">
        <f t="shared" si="15"/>
        <v>433.14269999999999</v>
      </c>
    </row>
    <row r="666" spans="1:4" x14ac:dyDescent="0.25">
      <c r="A666" s="6">
        <v>65.400009999999995</v>
      </c>
      <c r="B666" s="6">
        <v>0.80517005349221782</v>
      </c>
      <c r="C666" s="6">
        <v>159.99279999999999</v>
      </c>
      <c r="D666" s="6">
        <f t="shared" si="15"/>
        <v>433.14279999999997</v>
      </c>
    </row>
    <row r="667" spans="1:4" x14ac:dyDescent="0.25">
      <c r="A667" s="6">
        <v>65.500009999999989</v>
      </c>
      <c r="B667" s="6">
        <v>0.80533981540753286</v>
      </c>
      <c r="C667" s="6">
        <v>159.99270000000001</v>
      </c>
      <c r="D667" s="6">
        <f t="shared" si="15"/>
        <v>433.14269999999999</v>
      </c>
    </row>
    <row r="668" spans="1:4" x14ac:dyDescent="0.25">
      <c r="A668" s="6">
        <v>65.600009999999997</v>
      </c>
      <c r="B668" s="6">
        <v>0.80550701419673321</v>
      </c>
      <c r="C668" s="6">
        <v>159.99250000000001</v>
      </c>
      <c r="D668" s="6">
        <f t="shared" si="15"/>
        <v>433.14249999999998</v>
      </c>
    </row>
    <row r="669" spans="1:4" x14ac:dyDescent="0.25">
      <c r="A669" s="6">
        <v>65.69999</v>
      </c>
      <c r="B669" s="6">
        <v>0.80567145690682263</v>
      </c>
      <c r="C669" s="6">
        <v>159.99250000000001</v>
      </c>
      <c r="D669" s="6">
        <f t="shared" si="15"/>
        <v>433.14249999999998</v>
      </c>
    </row>
    <row r="670" spans="1:4" x14ac:dyDescent="0.25">
      <c r="A670" s="6">
        <v>65.80001</v>
      </c>
      <c r="B670" s="6">
        <v>0.80583291269656021</v>
      </c>
      <c r="C670" s="6">
        <v>159.99279999999999</v>
      </c>
      <c r="D670" s="6">
        <f t="shared" si="15"/>
        <v>433.14279999999997</v>
      </c>
    </row>
    <row r="671" spans="1:4" x14ac:dyDescent="0.25">
      <c r="A671" s="6">
        <v>65.900009999999995</v>
      </c>
      <c r="B671" s="6">
        <v>0.80599163556871645</v>
      </c>
      <c r="C671" s="6">
        <v>159.99260000000001</v>
      </c>
      <c r="D671" s="6">
        <f t="shared" si="15"/>
        <v>433.14260000000002</v>
      </c>
    </row>
    <row r="672" spans="1:4" x14ac:dyDescent="0.25">
      <c r="A672" s="6">
        <v>66.000009999999989</v>
      </c>
      <c r="B672" s="6">
        <v>0.80614772656137523</v>
      </c>
      <c r="C672" s="6">
        <v>159.99260000000001</v>
      </c>
      <c r="D672" s="6">
        <f t="shared" si="15"/>
        <v>433.14260000000002</v>
      </c>
    </row>
    <row r="673" spans="1:4" x14ac:dyDescent="0.25">
      <c r="A673" s="6">
        <v>66.100009999999997</v>
      </c>
      <c r="B673" s="6">
        <v>0.80630100801579496</v>
      </c>
      <c r="C673" s="6">
        <v>159.9924</v>
      </c>
      <c r="D673" s="6">
        <f t="shared" si="15"/>
        <v>433.14239999999995</v>
      </c>
    </row>
    <row r="674" spans="1:4" x14ac:dyDescent="0.25">
      <c r="A674" s="6">
        <v>66.19999</v>
      </c>
      <c r="B674" s="6">
        <v>0.80645129311123109</v>
      </c>
      <c r="C674" s="6">
        <v>159.9923</v>
      </c>
      <c r="D674" s="6">
        <f t="shared" si="15"/>
        <v>433.14229999999998</v>
      </c>
    </row>
    <row r="675" spans="1:4" x14ac:dyDescent="0.25">
      <c r="A675" s="6">
        <v>66.30001</v>
      </c>
      <c r="B675" s="6">
        <v>0.8065989677840204</v>
      </c>
      <c r="C675" s="6">
        <v>159.9922</v>
      </c>
      <c r="D675" s="6">
        <f t="shared" si="15"/>
        <v>433.1422</v>
      </c>
    </row>
    <row r="676" spans="1:4" x14ac:dyDescent="0.25">
      <c r="A676" s="6">
        <v>66.400009999999995</v>
      </c>
      <c r="B676" s="6">
        <v>0.80674370640143667</v>
      </c>
      <c r="C676" s="6">
        <v>159.9922</v>
      </c>
      <c r="D676" s="6">
        <f t="shared" si="15"/>
        <v>433.1422</v>
      </c>
    </row>
    <row r="677" spans="1:4" x14ac:dyDescent="0.25">
      <c r="A677" s="6">
        <v>66.500009999999989</v>
      </c>
      <c r="B677" s="6">
        <v>0.80688580745574234</v>
      </c>
      <c r="C677" s="6">
        <v>159.99199999999999</v>
      </c>
      <c r="D677" s="6">
        <f t="shared" si="15"/>
        <v>433.14199999999994</v>
      </c>
    </row>
    <row r="678" spans="1:4" x14ac:dyDescent="0.25">
      <c r="A678" s="6">
        <v>66.600009999999997</v>
      </c>
      <c r="B678" s="6">
        <v>0.80702539928658579</v>
      </c>
      <c r="C678" s="6">
        <v>159.99199999999999</v>
      </c>
      <c r="D678" s="6">
        <f t="shared" si="15"/>
        <v>433.14199999999994</v>
      </c>
    </row>
    <row r="679" spans="1:4" x14ac:dyDescent="0.25">
      <c r="A679" s="6">
        <v>66.69999</v>
      </c>
      <c r="B679" s="6">
        <v>0.80716246859198304</v>
      </c>
      <c r="C679" s="6">
        <v>159.99170000000001</v>
      </c>
      <c r="D679" s="6">
        <f t="shared" si="15"/>
        <v>433.14170000000001</v>
      </c>
    </row>
    <row r="680" spans="1:4" x14ac:dyDescent="0.25">
      <c r="A680" s="6">
        <v>66.80001</v>
      </c>
      <c r="B680" s="6">
        <v>0.80729719578886205</v>
      </c>
      <c r="C680" s="6">
        <v>159.99170000000001</v>
      </c>
      <c r="D680" s="6">
        <f t="shared" si="15"/>
        <v>433.14170000000001</v>
      </c>
    </row>
    <row r="681" spans="1:4" x14ac:dyDescent="0.25">
      <c r="A681" s="6">
        <v>66.900009999999995</v>
      </c>
      <c r="B681" s="6">
        <v>0.80742955714727471</v>
      </c>
      <c r="C681" s="6">
        <v>159.99160000000001</v>
      </c>
      <c r="D681" s="6">
        <f t="shared" si="15"/>
        <v>433.14159999999998</v>
      </c>
    </row>
    <row r="682" spans="1:4" x14ac:dyDescent="0.25">
      <c r="A682" s="6">
        <v>67.000009999999989</v>
      </c>
      <c r="B682" s="6">
        <v>0.80755933631196797</v>
      </c>
      <c r="C682" s="6">
        <v>159.99160000000001</v>
      </c>
      <c r="D682" s="6">
        <f t="shared" si="15"/>
        <v>433.14159999999998</v>
      </c>
    </row>
    <row r="683" spans="1:4" x14ac:dyDescent="0.25">
      <c r="A683" s="6">
        <v>67.100009999999997</v>
      </c>
      <c r="B683" s="6">
        <v>0.8076870508584082</v>
      </c>
      <c r="C683" s="6">
        <v>159.9914</v>
      </c>
      <c r="D683" s="6">
        <f t="shared" si="15"/>
        <v>433.14139999999998</v>
      </c>
    </row>
    <row r="684" spans="1:4" x14ac:dyDescent="0.25">
      <c r="A684" s="6">
        <v>67.19999</v>
      </c>
      <c r="B684" s="6">
        <v>0.80781229933003651</v>
      </c>
      <c r="C684" s="6">
        <v>159.99170000000001</v>
      </c>
      <c r="D684" s="6">
        <f t="shared" si="15"/>
        <v>433.14170000000001</v>
      </c>
    </row>
    <row r="685" spans="1:4" x14ac:dyDescent="0.25">
      <c r="A685" s="6">
        <v>67.30001</v>
      </c>
      <c r="B685" s="6">
        <v>0.80793556533798572</v>
      </c>
      <c r="C685" s="6">
        <v>159.99119999999999</v>
      </c>
      <c r="D685" s="6">
        <f t="shared" si="15"/>
        <v>433.14119999999997</v>
      </c>
    </row>
    <row r="686" spans="1:4" x14ac:dyDescent="0.25">
      <c r="A686" s="6">
        <v>67.400009999999995</v>
      </c>
      <c r="B686" s="6">
        <v>0.80805671067286489</v>
      </c>
      <c r="C686" s="6">
        <v>159.9913</v>
      </c>
      <c r="D686" s="6">
        <f t="shared" si="15"/>
        <v>433.1413</v>
      </c>
    </row>
    <row r="687" spans="1:4" x14ac:dyDescent="0.25">
      <c r="A687" s="6">
        <v>67.500009999999989</v>
      </c>
      <c r="B687" s="6">
        <v>0.8081759234693231</v>
      </c>
      <c r="C687" s="6">
        <v>159.99109999999999</v>
      </c>
      <c r="D687" s="6">
        <f t="shared" si="15"/>
        <v>433.14109999999994</v>
      </c>
    </row>
    <row r="688" spans="1:4" x14ac:dyDescent="0.25">
      <c r="A688" s="6">
        <v>67.600009999999997</v>
      </c>
      <c r="B688" s="6">
        <v>0.80829328036446468</v>
      </c>
      <c r="C688" s="6">
        <v>159.99100000000001</v>
      </c>
      <c r="D688" s="6">
        <f t="shared" si="15"/>
        <v>433.14099999999996</v>
      </c>
    </row>
    <row r="689" spans="1:4" x14ac:dyDescent="0.25">
      <c r="A689" s="6">
        <v>67.69999</v>
      </c>
      <c r="B689" s="6">
        <v>0.80840870915049745</v>
      </c>
      <c r="C689" s="6">
        <v>159.99100000000001</v>
      </c>
      <c r="D689" s="6">
        <f t="shared" si="15"/>
        <v>433.14099999999996</v>
      </c>
    </row>
    <row r="690" spans="1:4" x14ac:dyDescent="0.25">
      <c r="A690" s="6">
        <v>67.80001</v>
      </c>
      <c r="B690" s="6">
        <v>0.80852215163588081</v>
      </c>
      <c r="C690" s="6">
        <v>159.99109999999999</v>
      </c>
      <c r="D690" s="6">
        <f t="shared" si="15"/>
        <v>433.14109999999994</v>
      </c>
    </row>
    <row r="691" spans="1:4" x14ac:dyDescent="0.25">
      <c r="A691" s="6">
        <v>67.900009999999995</v>
      </c>
      <c r="B691" s="6">
        <v>0.80863339600693185</v>
      </c>
      <c r="C691" s="6">
        <v>159.99109999999999</v>
      </c>
      <c r="D691" s="6">
        <f t="shared" si="15"/>
        <v>433.14109999999994</v>
      </c>
    </row>
    <row r="692" spans="1:4" x14ac:dyDescent="0.25">
      <c r="A692" s="6">
        <v>68.000009999999989</v>
      </c>
      <c r="B692" s="6">
        <v>0.8087426693376677</v>
      </c>
      <c r="C692" s="6">
        <v>159.99100000000001</v>
      </c>
      <c r="D692" s="6">
        <f t="shared" si="15"/>
        <v>433.14099999999996</v>
      </c>
    </row>
    <row r="693" spans="1:4" x14ac:dyDescent="0.25">
      <c r="A693" s="6">
        <v>68.100009999999997</v>
      </c>
      <c r="B693" s="6">
        <v>0.80885007000959563</v>
      </c>
      <c r="C693" s="6">
        <v>159.99100000000001</v>
      </c>
      <c r="D693" s="6">
        <f t="shared" si="15"/>
        <v>433.14099999999996</v>
      </c>
    </row>
    <row r="694" spans="1:4" x14ac:dyDescent="0.25">
      <c r="A694" s="6">
        <v>68.19999</v>
      </c>
      <c r="B694" s="6">
        <v>0.80895560485289952</v>
      </c>
      <c r="C694" s="6">
        <v>159.99100000000001</v>
      </c>
      <c r="D694" s="6">
        <f t="shared" si="15"/>
        <v>433.14099999999996</v>
      </c>
    </row>
    <row r="695" spans="1:4" x14ac:dyDescent="0.25">
      <c r="A695" s="6">
        <v>68.30001</v>
      </c>
      <c r="B695" s="6">
        <v>0.80905949611522787</v>
      </c>
      <c r="C695" s="6">
        <v>159.99090000000001</v>
      </c>
      <c r="D695" s="6">
        <f t="shared" si="15"/>
        <v>433.14089999999999</v>
      </c>
    </row>
    <row r="696" spans="1:4" x14ac:dyDescent="0.25">
      <c r="A696" s="6">
        <v>68.400009999999995</v>
      </c>
      <c r="B696" s="6">
        <v>0.80916139114459251</v>
      </c>
      <c r="C696" s="6">
        <v>159.99090000000001</v>
      </c>
      <c r="D696" s="6">
        <f t="shared" si="15"/>
        <v>433.14089999999999</v>
      </c>
    </row>
    <row r="697" spans="1:4" x14ac:dyDescent="0.25">
      <c r="A697" s="6">
        <v>68.500009999999989</v>
      </c>
      <c r="B697" s="6">
        <v>0.80926157151959033</v>
      </c>
      <c r="C697" s="6">
        <v>159.99090000000001</v>
      </c>
      <c r="D697" s="6">
        <f t="shared" si="15"/>
        <v>433.14089999999999</v>
      </c>
    </row>
    <row r="698" spans="1:4" x14ac:dyDescent="0.25">
      <c r="A698" s="6">
        <v>68.600009999999997</v>
      </c>
      <c r="B698" s="6">
        <v>0.80935995376444725</v>
      </c>
      <c r="C698" s="6">
        <v>159.9906</v>
      </c>
      <c r="D698" s="6">
        <f t="shared" si="15"/>
        <v>433.14059999999995</v>
      </c>
    </row>
    <row r="699" spans="1:4" x14ac:dyDescent="0.25">
      <c r="A699" s="6">
        <v>68.69999</v>
      </c>
      <c r="B699" s="6">
        <v>0.80945620129685925</v>
      </c>
      <c r="C699" s="6">
        <v>159.9906</v>
      </c>
      <c r="D699" s="6">
        <f t="shared" si="15"/>
        <v>433.14059999999995</v>
      </c>
    </row>
    <row r="700" spans="1:4" x14ac:dyDescent="0.25">
      <c r="A700" s="6">
        <v>68.80001</v>
      </c>
      <c r="B700" s="6">
        <v>0.80955034046275098</v>
      </c>
      <c r="C700" s="6">
        <v>159.99080000000001</v>
      </c>
      <c r="D700" s="6">
        <f t="shared" si="15"/>
        <v>433.14080000000001</v>
      </c>
    </row>
    <row r="701" spans="1:4" x14ac:dyDescent="0.25">
      <c r="A701" s="6">
        <v>68.900009999999995</v>
      </c>
      <c r="B701" s="6">
        <v>0.80964261023852013</v>
      </c>
      <c r="C701" s="6">
        <v>159.99080000000001</v>
      </c>
      <c r="D701" s="6">
        <f t="shared" si="15"/>
        <v>433.14080000000001</v>
      </c>
    </row>
    <row r="702" spans="1:4" x14ac:dyDescent="0.25">
      <c r="A702" s="6">
        <v>69.000009999999989</v>
      </c>
      <c r="B702" s="6">
        <v>0.80973300104850454</v>
      </c>
      <c r="C702" s="6">
        <v>159.9906</v>
      </c>
      <c r="D702" s="6">
        <f t="shared" si="15"/>
        <v>433.14059999999995</v>
      </c>
    </row>
    <row r="703" spans="1:4" x14ac:dyDescent="0.25">
      <c r="A703" s="6">
        <v>69.100009999999997</v>
      </c>
      <c r="B703" s="6">
        <v>0.80982154204413825</v>
      </c>
      <c r="C703" s="6">
        <v>159.99039999999999</v>
      </c>
      <c r="D703" s="6">
        <f t="shared" si="15"/>
        <v>433.1404</v>
      </c>
    </row>
    <row r="704" spans="1:4" x14ac:dyDescent="0.25">
      <c r="A704" s="6">
        <v>69.19999</v>
      </c>
      <c r="B704" s="6">
        <v>0.80990832810692603</v>
      </c>
      <c r="C704" s="6">
        <v>159.99039999999999</v>
      </c>
      <c r="D704" s="6">
        <f t="shared" si="15"/>
        <v>433.1404</v>
      </c>
    </row>
    <row r="705" spans="1:4" x14ac:dyDescent="0.25">
      <c r="A705" s="6">
        <v>69.30001</v>
      </c>
      <c r="B705" s="6">
        <v>0.80999362655178697</v>
      </c>
      <c r="C705" s="6">
        <v>159.9906</v>
      </c>
      <c r="D705" s="6">
        <f t="shared" si="15"/>
        <v>433.14059999999995</v>
      </c>
    </row>
    <row r="706" spans="1:4" x14ac:dyDescent="0.25">
      <c r="A706" s="6">
        <v>69.400009999999995</v>
      </c>
      <c r="B706" s="6">
        <v>0.81007744167822515</v>
      </c>
      <c r="C706" s="6">
        <v>159.99029999999999</v>
      </c>
      <c r="D706" s="6">
        <f t="shared" si="15"/>
        <v>433.14029999999997</v>
      </c>
    </row>
    <row r="707" spans="1:4" x14ac:dyDescent="0.25">
      <c r="A707" s="6">
        <v>69.500009999999989</v>
      </c>
      <c r="B707" s="6">
        <v>0.81015961105035306</v>
      </c>
      <c r="C707" s="6">
        <v>159.99039999999999</v>
      </c>
      <c r="D707" s="6">
        <f t="shared" ref="D707:D770" si="16">C707+273.15</f>
        <v>433.1404</v>
      </c>
    </row>
    <row r="708" spans="1:4" x14ac:dyDescent="0.25">
      <c r="A708" s="6">
        <v>69.600009999999997</v>
      </c>
      <c r="B708" s="6">
        <v>0.81024038755228034</v>
      </c>
      <c r="C708" s="6">
        <v>159.99019999999999</v>
      </c>
      <c r="D708" s="6">
        <f t="shared" si="16"/>
        <v>433.14019999999994</v>
      </c>
    </row>
    <row r="709" spans="1:4" x14ac:dyDescent="0.25">
      <c r="A709" s="6">
        <v>69.69999</v>
      </c>
      <c r="B709" s="6">
        <v>0.81031955095810204</v>
      </c>
      <c r="C709" s="6">
        <v>159.99019999999999</v>
      </c>
      <c r="D709" s="6">
        <f t="shared" si="16"/>
        <v>433.14019999999994</v>
      </c>
    </row>
    <row r="710" spans="1:4" x14ac:dyDescent="0.25">
      <c r="A710" s="6">
        <v>69.80001</v>
      </c>
      <c r="B710" s="6">
        <v>0.81039731146152449</v>
      </c>
      <c r="C710" s="6">
        <v>159.99019999999999</v>
      </c>
      <c r="D710" s="6">
        <f t="shared" si="16"/>
        <v>433.14019999999994</v>
      </c>
    </row>
    <row r="711" spans="1:4" x14ac:dyDescent="0.25">
      <c r="A711" s="6">
        <v>69.900009999999995</v>
      </c>
      <c r="B711" s="6">
        <v>0.8104736462932397</v>
      </c>
      <c r="C711" s="6">
        <v>159.99019999999999</v>
      </c>
      <c r="D711" s="6">
        <f t="shared" si="16"/>
        <v>433.14019999999994</v>
      </c>
    </row>
    <row r="712" spans="1:4" x14ac:dyDescent="0.25">
      <c r="A712" s="6">
        <v>70.000009999999989</v>
      </c>
      <c r="B712" s="6">
        <v>0.81054857327568397</v>
      </c>
      <c r="C712" s="6">
        <v>159.98990000000001</v>
      </c>
      <c r="D712" s="6">
        <f t="shared" si="16"/>
        <v>433.13990000000001</v>
      </c>
    </row>
    <row r="713" spans="1:4" x14ac:dyDescent="0.25">
      <c r="A713" s="6">
        <v>70.100009999999997</v>
      </c>
      <c r="B713" s="6">
        <v>0.81062204800333892</v>
      </c>
      <c r="C713" s="6">
        <v>159.99</v>
      </c>
      <c r="D713" s="6">
        <f t="shared" si="16"/>
        <v>433.14</v>
      </c>
    </row>
    <row r="714" spans="1:4" x14ac:dyDescent="0.25">
      <c r="A714" s="6">
        <v>70.19999</v>
      </c>
      <c r="B714" s="6">
        <v>0.81069421080003956</v>
      </c>
      <c r="C714" s="6">
        <v>159.99</v>
      </c>
      <c r="D714" s="6">
        <f t="shared" si="16"/>
        <v>433.14</v>
      </c>
    </row>
    <row r="715" spans="1:4" x14ac:dyDescent="0.25">
      <c r="A715" s="6">
        <v>70.30001</v>
      </c>
      <c r="B715" s="6">
        <v>0.81076522390899097</v>
      </c>
      <c r="C715" s="6">
        <v>159.99</v>
      </c>
      <c r="D715" s="6">
        <f t="shared" si="16"/>
        <v>433.14</v>
      </c>
    </row>
    <row r="716" spans="1:4" x14ac:dyDescent="0.25">
      <c r="A716" s="6">
        <v>70.400009999999995</v>
      </c>
      <c r="B716" s="6">
        <v>0.81083493278468644</v>
      </c>
      <c r="C716" s="6">
        <v>159.99</v>
      </c>
      <c r="D716" s="6">
        <f t="shared" si="16"/>
        <v>433.14</v>
      </c>
    </row>
    <row r="717" spans="1:4" x14ac:dyDescent="0.25">
      <c r="A717" s="6">
        <v>70.500009999999989</v>
      </c>
      <c r="B717" s="6">
        <v>0.81090325848899181</v>
      </c>
      <c r="C717" s="6">
        <v>159.9897</v>
      </c>
      <c r="D717" s="6">
        <f t="shared" si="16"/>
        <v>433.13969999999995</v>
      </c>
    </row>
    <row r="718" spans="1:4" x14ac:dyDescent="0.25">
      <c r="A718" s="6">
        <v>70.600009999999997</v>
      </c>
      <c r="B718" s="6">
        <v>0.81090325848899181</v>
      </c>
      <c r="C718" s="6">
        <v>159.9897</v>
      </c>
      <c r="D718" s="6">
        <f t="shared" si="16"/>
        <v>433.13969999999995</v>
      </c>
    </row>
    <row r="719" spans="1:4" x14ac:dyDescent="0.25">
      <c r="A719" s="6">
        <v>70.69999</v>
      </c>
      <c r="B719" s="6">
        <v>0.81090325848899181</v>
      </c>
      <c r="C719" s="6">
        <v>159.99</v>
      </c>
      <c r="D719" s="6">
        <f t="shared" si="16"/>
        <v>433.14</v>
      </c>
    </row>
    <row r="720" spans="1:4" x14ac:dyDescent="0.25">
      <c r="A720" s="6">
        <v>70.80001</v>
      </c>
      <c r="B720" s="6">
        <v>0.81090325848899181</v>
      </c>
      <c r="C720" s="6">
        <v>159.99019999999999</v>
      </c>
      <c r="D720" s="6">
        <f t="shared" si="16"/>
        <v>433.14019999999994</v>
      </c>
    </row>
    <row r="721" spans="1:4" x14ac:dyDescent="0.25">
      <c r="A721" s="6">
        <v>70.900009999999995</v>
      </c>
      <c r="B721" s="6">
        <v>0.81090325848899181</v>
      </c>
      <c r="C721" s="6">
        <v>159.99010000000001</v>
      </c>
      <c r="D721" s="6">
        <f t="shared" si="16"/>
        <v>433.14009999999996</v>
      </c>
    </row>
    <row r="722" spans="1:4" x14ac:dyDescent="0.25">
      <c r="A722" s="6">
        <v>71.000009999999989</v>
      </c>
      <c r="B722" s="6">
        <v>0.81090325848899181</v>
      </c>
      <c r="C722" s="6">
        <v>159.98990000000001</v>
      </c>
      <c r="D722" s="6">
        <f t="shared" si="16"/>
        <v>433.13990000000001</v>
      </c>
    </row>
    <row r="723" spans="1:4" x14ac:dyDescent="0.25">
      <c r="A723" s="6">
        <v>71.100009999999997</v>
      </c>
      <c r="B723" s="6">
        <v>0.81090325848899181</v>
      </c>
      <c r="C723" s="6">
        <v>159.98990000000001</v>
      </c>
      <c r="D723" s="6">
        <f t="shared" si="16"/>
        <v>433.13990000000001</v>
      </c>
    </row>
    <row r="724" spans="1:4" x14ac:dyDescent="0.25">
      <c r="A724" s="6">
        <v>71.19999</v>
      </c>
      <c r="B724" s="6">
        <v>0.81090325848899181</v>
      </c>
      <c r="C724" s="6">
        <v>159.98990000000001</v>
      </c>
      <c r="D724" s="6">
        <f t="shared" si="16"/>
        <v>433.13990000000001</v>
      </c>
    </row>
    <row r="725" spans="1:4" x14ac:dyDescent="0.25">
      <c r="A725" s="6">
        <v>71.30001</v>
      </c>
      <c r="B725" s="6">
        <v>0.81090325848899181</v>
      </c>
      <c r="C725" s="6">
        <v>159.9896</v>
      </c>
      <c r="D725" s="6">
        <f t="shared" si="16"/>
        <v>433.13959999999997</v>
      </c>
    </row>
    <row r="726" spans="1:4" x14ac:dyDescent="0.25">
      <c r="A726" s="6">
        <v>71.400009999999995</v>
      </c>
      <c r="B726" s="6">
        <v>0.81090325848899181</v>
      </c>
      <c r="C726" s="6">
        <v>159.9897</v>
      </c>
      <c r="D726" s="6">
        <f t="shared" si="16"/>
        <v>433.13969999999995</v>
      </c>
    </row>
    <row r="727" spans="1:4" x14ac:dyDescent="0.25">
      <c r="A727" s="6">
        <v>71.500009999999989</v>
      </c>
      <c r="B727" s="6">
        <v>0.81090325848899181</v>
      </c>
      <c r="C727" s="6">
        <v>159.98949999999999</v>
      </c>
      <c r="D727" s="6">
        <f t="shared" si="16"/>
        <v>433.1395</v>
      </c>
    </row>
    <row r="728" spans="1:4" x14ac:dyDescent="0.25">
      <c r="A728" s="6">
        <v>71.600009999999997</v>
      </c>
      <c r="B728" s="6">
        <v>0.81090325848899181</v>
      </c>
      <c r="C728" s="6">
        <v>159.9896</v>
      </c>
      <c r="D728" s="6">
        <f t="shared" si="16"/>
        <v>433.13959999999997</v>
      </c>
    </row>
    <row r="729" spans="1:4" x14ac:dyDescent="0.25">
      <c r="A729" s="6">
        <v>71.69999</v>
      </c>
      <c r="B729" s="6">
        <v>0.81090325848899181</v>
      </c>
      <c r="C729" s="6">
        <v>159.98939999999999</v>
      </c>
      <c r="D729" s="6">
        <f t="shared" si="16"/>
        <v>433.13939999999997</v>
      </c>
    </row>
    <row r="730" spans="1:4" x14ac:dyDescent="0.25">
      <c r="A730" s="6">
        <v>71.80001</v>
      </c>
      <c r="B730" s="6">
        <v>0.81090325848899181</v>
      </c>
      <c r="C730" s="6">
        <v>159.98939999999999</v>
      </c>
      <c r="D730" s="6">
        <f t="shared" si="16"/>
        <v>433.13939999999997</v>
      </c>
    </row>
    <row r="731" spans="1:4" x14ac:dyDescent="0.25">
      <c r="A731" s="6">
        <v>71.900009999999995</v>
      </c>
      <c r="B731" s="6">
        <v>0.81090325848899181</v>
      </c>
      <c r="C731" s="6">
        <v>159.98949999999999</v>
      </c>
      <c r="D731" s="6">
        <f t="shared" si="16"/>
        <v>433.1395</v>
      </c>
    </row>
    <row r="732" spans="1:4" x14ac:dyDescent="0.25">
      <c r="A732" s="6">
        <v>72.000009999999989</v>
      </c>
      <c r="B732" s="6">
        <v>0.81090325848899181</v>
      </c>
      <c r="C732" s="6">
        <v>159.98949999999999</v>
      </c>
      <c r="D732" s="6">
        <f t="shared" si="16"/>
        <v>433.1395</v>
      </c>
    </row>
    <row r="733" spans="1:4" x14ac:dyDescent="0.25">
      <c r="A733" s="6">
        <v>72.100009999999997</v>
      </c>
      <c r="B733" s="6">
        <v>0.81090325848899181</v>
      </c>
      <c r="C733" s="6">
        <v>159.98949999999999</v>
      </c>
      <c r="D733" s="6">
        <f t="shared" si="16"/>
        <v>433.1395</v>
      </c>
    </row>
    <row r="734" spans="1:4" x14ac:dyDescent="0.25">
      <c r="A734" s="6">
        <v>72.200009999999992</v>
      </c>
      <c r="B734" s="6">
        <v>0.81090325848899181</v>
      </c>
      <c r="C734" s="6">
        <v>159.98949999999999</v>
      </c>
      <c r="D734" s="6">
        <f t="shared" si="16"/>
        <v>433.1395</v>
      </c>
    </row>
    <row r="735" spans="1:4" x14ac:dyDescent="0.25">
      <c r="A735" s="6">
        <v>72.30001</v>
      </c>
      <c r="B735" s="6">
        <v>0.81090325848899181</v>
      </c>
      <c r="C735" s="6">
        <v>159.98949999999999</v>
      </c>
      <c r="D735" s="6">
        <f t="shared" si="16"/>
        <v>433.1395</v>
      </c>
    </row>
    <row r="736" spans="1:4" x14ac:dyDescent="0.25">
      <c r="A736" s="6">
        <v>72.400009999999995</v>
      </c>
      <c r="B736" s="6">
        <v>0.81090325848899181</v>
      </c>
      <c r="C736" s="6">
        <v>159.98920000000001</v>
      </c>
      <c r="D736" s="6">
        <f t="shared" si="16"/>
        <v>433.13919999999996</v>
      </c>
    </row>
    <row r="737" spans="1:4" x14ac:dyDescent="0.25">
      <c r="A737" s="6">
        <v>72.500009999999989</v>
      </c>
      <c r="B737" s="6">
        <v>0.81090325848899181</v>
      </c>
      <c r="C737" s="6">
        <v>159.98929999999999</v>
      </c>
      <c r="D737" s="6">
        <f t="shared" si="16"/>
        <v>433.13929999999993</v>
      </c>
    </row>
    <row r="738" spans="1:4" x14ac:dyDescent="0.25">
      <c r="A738" s="6">
        <v>72.600009999999997</v>
      </c>
      <c r="B738" s="6">
        <v>0.81090325848899181</v>
      </c>
      <c r="C738" s="6">
        <v>159.98910000000001</v>
      </c>
      <c r="D738" s="6">
        <f t="shared" si="16"/>
        <v>433.13909999999998</v>
      </c>
    </row>
    <row r="739" spans="1:4" x14ac:dyDescent="0.25">
      <c r="A739" s="6">
        <v>72.700009999999992</v>
      </c>
      <c r="B739" s="6">
        <v>0.81090325848899181</v>
      </c>
      <c r="C739" s="6">
        <v>159.98939999999999</v>
      </c>
      <c r="D739" s="6">
        <f t="shared" si="16"/>
        <v>433.13939999999997</v>
      </c>
    </row>
    <row r="740" spans="1:4" x14ac:dyDescent="0.25">
      <c r="A740" s="6">
        <v>72.80001</v>
      </c>
      <c r="B740" s="6">
        <v>0.81090325848899181</v>
      </c>
      <c r="C740" s="6">
        <v>159.989</v>
      </c>
      <c r="D740" s="6">
        <f t="shared" si="16"/>
        <v>433.13900000000001</v>
      </c>
    </row>
    <row r="741" spans="1:4" x14ac:dyDescent="0.25">
      <c r="A741" s="6">
        <v>72.900009999999995</v>
      </c>
      <c r="B741" s="6">
        <v>0.81090325848899181</v>
      </c>
      <c r="C741" s="6">
        <v>159.98920000000001</v>
      </c>
      <c r="D741" s="6">
        <f t="shared" si="16"/>
        <v>433.13919999999996</v>
      </c>
    </row>
    <row r="742" spans="1:4" x14ac:dyDescent="0.25">
      <c r="A742" s="6">
        <v>73.000009999999989</v>
      </c>
      <c r="B742" s="6">
        <v>0.81090325848899181</v>
      </c>
      <c r="C742" s="6">
        <v>159.989</v>
      </c>
      <c r="D742" s="6">
        <f t="shared" si="16"/>
        <v>433.13900000000001</v>
      </c>
    </row>
    <row r="743" spans="1:4" x14ac:dyDescent="0.25">
      <c r="A743" s="6">
        <v>73.100009999999997</v>
      </c>
      <c r="B743" s="6">
        <v>0.81090325848899181</v>
      </c>
      <c r="C743" s="6">
        <v>159.98910000000001</v>
      </c>
      <c r="D743" s="6">
        <f t="shared" si="16"/>
        <v>433.13909999999998</v>
      </c>
    </row>
    <row r="744" spans="1:4" x14ac:dyDescent="0.25">
      <c r="A744" s="6">
        <v>73.200009999999992</v>
      </c>
      <c r="B744" s="6">
        <v>0.81090325848899181</v>
      </c>
      <c r="C744" s="6">
        <v>159.98920000000001</v>
      </c>
      <c r="D744" s="6">
        <f t="shared" si="16"/>
        <v>433.13919999999996</v>
      </c>
    </row>
    <row r="745" spans="1:4" x14ac:dyDescent="0.25">
      <c r="A745" s="6">
        <v>73.30001</v>
      </c>
      <c r="B745" s="6">
        <v>0.81090325848899181</v>
      </c>
      <c r="C745" s="6">
        <v>159.989</v>
      </c>
      <c r="D745" s="6">
        <f t="shared" si="16"/>
        <v>433.13900000000001</v>
      </c>
    </row>
    <row r="746" spans="1:4" x14ac:dyDescent="0.25">
      <c r="A746" s="6">
        <v>73.400009999999995</v>
      </c>
      <c r="B746" s="6">
        <v>0.81090325848899181</v>
      </c>
      <c r="C746" s="6">
        <v>159.989</v>
      </c>
      <c r="D746" s="6">
        <f t="shared" si="16"/>
        <v>433.13900000000001</v>
      </c>
    </row>
    <row r="747" spans="1:4" x14ac:dyDescent="0.25">
      <c r="A747" s="6">
        <v>73.500009999999989</v>
      </c>
      <c r="B747" s="6">
        <v>0.81090325848899181</v>
      </c>
      <c r="C747" s="6">
        <v>159.9889</v>
      </c>
      <c r="D747" s="6">
        <f t="shared" si="16"/>
        <v>433.13889999999998</v>
      </c>
    </row>
    <row r="748" spans="1:4" x14ac:dyDescent="0.25">
      <c r="A748" s="6">
        <v>73.600009999999997</v>
      </c>
      <c r="B748" s="6">
        <v>0.81090325848899181</v>
      </c>
      <c r="C748" s="6">
        <v>159.98859999999999</v>
      </c>
      <c r="D748" s="6">
        <f t="shared" si="16"/>
        <v>433.1386</v>
      </c>
    </row>
    <row r="749" spans="1:4" x14ac:dyDescent="0.25">
      <c r="A749" s="6">
        <v>73.700009999999992</v>
      </c>
      <c r="B749" s="6">
        <v>0.81090325848899181</v>
      </c>
      <c r="C749" s="6">
        <v>159.989</v>
      </c>
      <c r="D749" s="6">
        <f t="shared" si="16"/>
        <v>433.13900000000001</v>
      </c>
    </row>
    <row r="750" spans="1:4" x14ac:dyDescent="0.25">
      <c r="A750" s="6">
        <v>73.80001</v>
      </c>
      <c r="B750" s="6">
        <v>0.81090325848899181</v>
      </c>
      <c r="C750" s="6">
        <v>159.989</v>
      </c>
      <c r="D750" s="6">
        <f t="shared" si="16"/>
        <v>433.13900000000001</v>
      </c>
    </row>
    <row r="751" spans="1:4" x14ac:dyDescent="0.25">
      <c r="A751" s="6">
        <v>73.900009999999995</v>
      </c>
      <c r="B751" s="6">
        <v>0.81090325848899181</v>
      </c>
      <c r="C751" s="6">
        <v>159.9888</v>
      </c>
      <c r="D751" s="6">
        <f t="shared" si="16"/>
        <v>433.13879999999995</v>
      </c>
    </row>
    <row r="752" spans="1:4" x14ac:dyDescent="0.25">
      <c r="A752" s="6">
        <v>74.000009999999989</v>
      </c>
      <c r="B752" s="6">
        <v>0.81090325848899181</v>
      </c>
      <c r="C752" s="6">
        <v>159.9889</v>
      </c>
      <c r="D752" s="6">
        <f t="shared" si="16"/>
        <v>433.13889999999998</v>
      </c>
    </row>
    <row r="753" spans="1:4" x14ac:dyDescent="0.25">
      <c r="A753" s="6">
        <v>74.100009999999997</v>
      </c>
      <c r="B753" s="6">
        <v>0.81090325848899181</v>
      </c>
      <c r="C753" s="6">
        <v>159.989</v>
      </c>
      <c r="D753" s="6">
        <f t="shared" si="16"/>
        <v>433.13900000000001</v>
      </c>
    </row>
    <row r="754" spans="1:4" x14ac:dyDescent="0.25">
      <c r="A754" s="6">
        <v>74.200009999999992</v>
      </c>
      <c r="B754" s="6">
        <v>0.81090325848899181</v>
      </c>
      <c r="C754" s="6">
        <v>159.9889</v>
      </c>
      <c r="D754" s="6">
        <f t="shared" si="16"/>
        <v>433.13889999999998</v>
      </c>
    </row>
    <row r="755" spans="1:4" x14ac:dyDescent="0.25">
      <c r="A755" s="6">
        <v>74.30001</v>
      </c>
      <c r="B755" s="6">
        <v>0.81090325848899181</v>
      </c>
      <c r="C755" s="6">
        <v>159.9889</v>
      </c>
      <c r="D755" s="6">
        <f t="shared" si="16"/>
        <v>433.13889999999998</v>
      </c>
    </row>
    <row r="756" spans="1:4" x14ac:dyDescent="0.25">
      <c r="A756" s="6">
        <v>74.400009999999995</v>
      </c>
      <c r="B756" s="6">
        <v>0.81090325848899181</v>
      </c>
      <c r="C756" s="6">
        <v>159.9888</v>
      </c>
      <c r="D756" s="6">
        <f t="shared" si="16"/>
        <v>433.13879999999995</v>
      </c>
    </row>
    <row r="757" spans="1:4" x14ac:dyDescent="0.25">
      <c r="A757" s="6">
        <v>74.500009999999989</v>
      </c>
      <c r="B757" s="6">
        <v>0.81090325848899181</v>
      </c>
      <c r="C757" s="6">
        <v>159.98920000000001</v>
      </c>
      <c r="D757" s="6">
        <f t="shared" si="16"/>
        <v>433.13919999999996</v>
      </c>
    </row>
    <row r="758" spans="1:4" x14ac:dyDescent="0.25">
      <c r="A758" s="6">
        <v>74.600009999999997</v>
      </c>
      <c r="B758" s="6">
        <v>0.81090325848899181</v>
      </c>
      <c r="C758" s="6">
        <v>159.9889</v>
      </c>
      <c r="D758" s="6">
        <f t="shared" si="16"/>
        <v>433.13889999999998</v>
      </c>
    </row>
    <row r="759" spans="1:4" x14ac:dyDescent="0.25">
      <c r="A759" s="6">
        <v>74.700009999999992</v>
      </c>
      <c r="B759" s="6">
        <v>0.81090325848899181</v>
      </c>
      <c r="C759" s="6">
        <v>159.9888</v>
      </c>
      <c r="D759" s="6">
        <f t="shared" si="16"/>
        <v>433.13879999999995</v>
      </c>
    </row>
    <row r="760" spans="1:4" x14ac:dyDescent="0.25">
      <c r="A760" s="6">
        <v>74.80001</v>
      </c>
      <c r="B760" s="6">
        <v>0.81090325848899181</v>
      </c>
      <c r="C760" s="6">
        <v>159.98859999999999</v>
      </c>
      <c r="D760" s="6">
        <f t="shared" si="16"/>
        <v>433.1386</v>
      </c>
    </row>
    <row r="761" spans="1:4" x14ac:dyDescent="0.25">
      <c r="A761" s="6">
        <v>74.900009999999995</v>
      </c>
      <c r="B761" s="6">
        <v>0.81090325848899181</v>
      </c>
      <c r="C761" s="6">
        <v>159.9888</v>
      </c>
      <c r="D761" s="6">
        <f t="shared" si="16"/>
        <v>433.13879999999995</v>
      </c>
    </row>
    <row r="762" spans="1:4" x14ac:dyDescent="0.25">
      <c r="A762" s="6">
        <v>75.000009999999989</v>
      </c>
      <c r="B762" s="6">
        <v>0.81090325848899181</v>
      </c>
      <c r="C762" s="6">
        <v>159.98869999999999</v>
      </c>
      <c r="D762" s="6">
        <f t="shared" si="16"/>
        <v>433.13869999999997</v>
      </c>
    </row>
    <row r="763" spans="1:4" x14ac:dyDescent="0.25">
      <c r="A763" s="6">
        <v>75.100009999999997</v>
      </c>
      <c r="B763" s="6">
        <v>0.81090325848899181</v>
      </c>
      <c r="C763" s="6">
        <v>159.98859999999999</v>
      </c>
      <c r="D763" s="6">
        <f t="shared" si="16"/>
        <v>433.1386</v>
      </c>
    </row>
    <row r="764" spans="1:4" x14ac:dyDescent="0.25">
      <c r="A764" s="6">
        <v>75.200009999999992</v>
      </c>
      <c r="B764" s="6">
        <v>0.81090325848899181</v>
      </c>
      <c r="C764" s="6">
        <v>159.98820000000001</v>
      </c>
      <c r="D764" s="6">
        <f t="shared" si="16"/>
        <v>433.13819999999998</v>
      </c>
    </row>
    <row r="765" spans="1:4" x14ac:dyDescent="0.25">
      <c r="A765" s="6">
        <v>75.30001</v>
      </c>
      <c r="B765" s="6">
        <v>0.81090325848899181</v>
      </c>
      <c r="C765" s="6">
        <v>159.98779999999999</v>
      </c>
      <c r="D765" s="6">
        <f t="shared" si="16"/>
        <v>433.13779999999997</v>
      </c>
    </row>
    <row r="766" spans="1:4" x14ac:dyDescent="0.25">
      <c r="A766" s="6">
        <v>75.400009999999995</v>
      </c>
      <c r="B766" s="6">
        <v>0.81090325848899181</v>
      </c>
      <c r="C766" s="6">
        <v>159.9872</v>
      </c>
      <c r="D766" s="6">
        <f t="shared" si="16"/>
        <v>433.13720000000001</v>
      </c>
    </row>
    <row r="767" spans="1:4" x14ac:dyDescent="0.25">
      <c r="A767" s="6">
        <v>75.500009999999989</v>
      </c>
      <c r="B767" s="6">
        <v>0.81090325848899181</v>
      </c>
      <c r="C767" s="6">
        <v>159.9873</v>
      </c>
      <c r="D767" s="6">
        <f t="shared" si="16"/>
        <v>433.13729999999998</v>
      </c>
    </row>
    <row r="768" spans="1:4" x14ac:dyDescent="0.25">
      <c r="A768" s="6">
        <v>75.600009999999997</v>
      </c>
      <c r="B768" s="6">
        <v>0.81090325848899181</v>
      </c>
      <c r="C768" s="6">
        <v>159.98759999999999</v>
      </c>
      <c r="D768" s="6">
        <f t="shared" si="16"/>
        <v>433.13759999999996</v>
      </c>
    </row>
    <row r="769" spans="1:4" x14ac:dyDescent="0.25">
      <c r="A769" s="6">
        <v>75.700009999999992</v>
      </c>
      <c r="B769" s="6">
        <v>0.81090325848899181</v>
      </c>
      <c r="C769" s="6">
        <v>159.98740000000001</v>
      </c>
      <c r="D769" s="6">
        <f t="shared" si="16"/>
        <v>433.13739999999996</v>
      </c>
    </row>
    <row r="770" spans="1:4" x14ac:dyDescent="0.25">
      <c r="A770" s="6">
        <v>75.80001</v>
      </c>
      <c r="B770" s="6">
        <v>0.81090325848899181</v>
      </c>
      <c r="C770" s="6">
        <v>159.9872</v>
      </c>
      <c r="D770" s="6">
        <f t="shared" si="16"/>
        <v>433.13720000000001</v>
      </c>
    </row>
    <row r="771" spans="1:4" x14ac:dyDescent="0.25">
      <c r="A771" s="6">
        <v>75.900009999999995</v>
      </c>
      <c r="B771" s="6">
        <v>0.81090325848899181</v>
      </c>
      <c r="C771" s="6">
        <v>159.98769999999999</v>
      </c>
      <c r="D771" s="6">
        <f t="shared" ref="D771:D834" si="17">C771+273.15</f>
        <v>433.1377</v>
      </c>
    </row>
    <row r="772" spans="1:4" x14ac:dyDescent="0.25">
      <c r="A772" s="6">
        <v>76.000009999999989</v>
      </c>
      <c r="B772" s="6">
        <v>0.81090325848899181</v>
      </c>
      <c r="C772" s="6">
        <v>159.9872</v>
      </c>
      <c r="D772" s="6">
        <f t="shared" si="17"/>
        <v>433.13720000000001</v>
      </c>
    </row>
    <row r="773" spans="1:4" x14ac:dyDescent="0.25">
      <c r="A773" s="6">
        <v>76.100009999999997</v>
      </c>
      <c r="B773" s="6">
        <v>0.81090325848899181</v>
      </c>
      <c r="C773" s="6">
        <v>159.9873</v>
      </c>
      <c r="D773" s="6">
        <f t="shared" si="17"/>
        <v>433.13729999999998</v>
      </c>
    </row>
    <row r="774" spans="1:4" x14ac:dyDescent="0.25">
      <c r="A774" s="6">
        <v>76.200009999999992</v>
      </c>
      <c r="B774" s="6">
        <v>0.81090325848899181</v>
      </c>
      <c r="C774" s="6">
        <v>159.9873</v>
      </c>
      <c r="D774" s="6">
        <f t="shared" si="17"/>
        <v>433.13729999999998</v>
      </c>
    </row>
    <row r="775" spans="1:4" x14ac:dyDescent="0.25">
      <c r="A775" s="6">
        <v>76.30001</v>
      </c>
      <c r="B775" s="6">
        <v>0.81090325848899181</v>
      </c>
      <c r="C775" s="6">
        <v>159.98689999999999</v>
      </c>
      <c r="D775" s="6">
        <f t="shared" si="17"/>
        <v>433.13689999999997</v>
      </c>
    </row>
    <row r="776" spans="1:4" x14ac:dyDescent="0.25">
      <c r="A776" s="6">
        <v>76.400009999999995</v>
      </c>
      <c r="B776" s="6">
        <v>0.81090325848899181</v>
      </c>
      <c r="C776" s="6">
        <v>159.9872</v>
      </c>
      <c r="D776" s="6">
        <f t="shared" si="17"/>
        <v>433.13720000000001</v>
      </c>
    </row>
    <row r="777" spans="1:4" x14ac:dyDescent="0.25">
      <c r="A777" s="6">
        <v>76.500009999999989</v>
      </c>
      <c r="B777" s="6">
        <v>0.81090325848899181</v>
      </c>
      <c r="C777" s="6">
        <v>159.98740000000001</v>
      </c>
      <c r="D777" s="6">
        <f t="shared" si="17"/>
        <v>433.13739999999996</v>
      </c>
    </row>
    <row r="778" spans="1:4" x14ac:dyDescent="0.25">
      <c r="A778" s="6">
        <v>76.600009999999997</v>
      </c>
      <c r="B778" s="6">
        <v>0.81090325848899181</v>
      </c>
      <c r="C778" s="6">
        <v>159.9871</v>
      </c>
      <c r="D778" s="6">
        <f t="shared" si="17"/>
        <v>433.13709999999998</v>
      </c>
    </row>
    <row r="779" spans="1:4" x14ac:dyDescent="0.25">
      <c r="A779" s="6">
        <v>76.700009999999992</v>
      </c>
      <c r="B779" s="6">
        <v>0.81090325848899181</v>
      </c>
      <c r="C779" s="6">
        <v>159.9872</v>
      </c>
      <c r="D779" s="6">
        <f t="shared" si="17"/>
        <v>433.13720000000001</v>
      </c>
    </row>
    <row r="780" spans="1:4" x14ac:dyDescent="0.25">
      <c r="A780" s="6">
        <v>76.80001</v>
      </c>
      <c r="B780" s="6">
        <v>0.81090325848899181</v>
      </c>
      <c r="C780" s="6">
        <v>159.98750000000001</v>
      </c>
      <c r="D780" s="6">
        <f t="shared" si="17"/>
        <v>433.13749999999999</v>
      </c>
    </row>
    <row r="781" spans="1:4" x14ac:dyDescent="0.25">
      <c r="A781" s="6">
        <v>76.900009999999995</v>
      </c>
      <c r="B781" s="6">
        <v>0.81090325848899181</v>
      </c>
      <c r="C781" s="6">
        <v>159.98750000000001</v>
      </c>
      <c r="D781" s="6">
        <f t="shared" si="17"/>
        <v>433.13749999999999</v>
      </c>
    </row>
    <row r="782" spans="1:4" x14ac:dyDescent="0.25">
      <c r="A782" s="6">
        <v>77.000009999999989</v>
      </c>
      <c r="B782" s="6">
        <v>0.81090325848899181</v>
      </c>
      <c r="C782" s="6">
        <v>159.98779999999999</v>
      </c>
      <c r="D782" s="6">
        <f t="shared" si="17"/>
        <v>433.13779999999997</v>
      </c>
    </row>
    <row r="783" spans="1:4" x14ac:dyDescent="0.25">
      <c r="A783" s="6">
        <v>77.100009999999997</v>
      </c>
      <c r="B783" s="6">
        <v>0.81090325848899181</v>
      </c>
      <c r="C783" s="6">
        <v>159.98769999999999</v>
      </c>
      <c r="D783" s="6">
        <f t="shared" si="17"/>
        <v>433.1377</v>
      </c>
    </row>
    <row r="784" spans="1:4" x14ac:dyDescent="0.25">
      <c r="A784" s="6">
        <v>77.200009999999992</v>
      </c>
      <c r="B784" s="6">
        <v>0.81090325848899181</v>
      </c>
      <c r="C784" s="6">
        <v>159.98779999999999</v>
      </c>
      <c r="D784" s="6">
        <f t="shared" si="17"/>
        <v>433.13779999999997</v>
      </c>
    </row>
    <row r="785" spans="1:4" x14ac:dyDescent="0.25">
      <c r="A785" s="6">
        <v>77.30001</v>
      </c>
      <c r="B785" s="6">
        <v>0.81090325848899181</v>
      </c>
      <c r="C785" s="6">
        <v>159.98750000000001</v>
      </c>
      <c r="D785" s="6">
        <f t="shared" si="17"/>
        <v>433.13749999999999</v>
      </c>
    </row>
    <row r="786" spans="1:4" x14ac:dyDescent="0.25">
      <c r="A786" s="6">
        <v>77.400009999999995</v>
      </c>
      <c r="B786" s="6">
        <v>0.81090325848899181</v>
      </c>
      <c r="C786" s="6">
        <v>159.9879</v>
      </c>
      <c r="D786" s="6">
        <f t="shared" si="17"/>
        <v>433.13789999999995</v>
      </c>
    </row>
    <row r="787" spans="1:4" x14ac:dyDescent="0.25">
      <c r="A787" s="6">
        <v>77.500009999999989</v>
      </c>
      <c r="B787" s="6">
        <v>0.81090325848899181</v>
      </c>
      <c r="C787" s="6">
        <v>159.98769999999999</v>
      </c>
      <c r="D787" s="6">
        <f t="shared" si="17"/>
        <v>433.1377</v>
      </c>
    </row>
    <row r="788" spans="1:4" x14ac:dyDescent="0.25">
      <c r="A788" s="6">
        <v>77.600009999999997</v>
      </c>
      <c r="B788" s="6">
        <v>0.81090325848899181</v>
      </c>
      <c r="C788" s="6">
        <v>159.9879</v>
      </c>
      <c r="D788" s="6">
        <f t="shared" si="17"/>
        <v>433.13789999999995</v>
      </c>
    </row>
    <row r="789" spans="1:4" x14ac:dyDescent="0.25">
      <c r="A789" s="6">
        <v>77.700009999999992</v>
      </c>
      <c r="B789" s="6">
        <v>0.81090325848899181</v>
      </c>
      <c r="C789" s="6">
        <v>159.98779999999999</v>
      </c>
      <c r="D789" s="6">
        <f t="shared" si="17"/>
        <v>433.13779999999997</v>
      </c>
    </row>
    <row r="790" spans="1:4" x14ac:dyDescent="0.25">
      <c r="A790" s="6">
        <v>77.80001</v>
      </c>
      <c r="B790" s="6">
        <v>0.81090325848899181</v>
      </c>
      <c r="C790" s="6">
        <v>159.98779999999999</v>
      </c>
      <c r="D790" s="6">
        <f t="shared" si="17"/>
        <v>433.13779999999997</v>
      </c>
    </row>
    <row r="791" spans="1:4" x14ac:dyDescent="0.25">
      <c r="A791" s="6">
        <v>77.900009999999995</v>
      </c>
      <c r="B791" s="6">
        <v>0.81090325848899181</v>
      </c>
      <c r="C791" s="6">
        <v>159.98779999999999</v>
      </c>
      <c r="D791" s="6">
        <f t="shared" si="17"/>
        <v>433.13779999999997</v>
      </c>
    </row>
    <row r="792" spans="1:4" x14ac:dyDescent="0.25">
      <c r="A792" s="6">
        <v>78.000009999999989</v>
      </c>
      <c r="B792" s="6">
        <v>0.81090325848899181</v>
      </c>
      <c r="C792" s="6">
        <v>159.988</v>
      </c>
      <c r="D792" s="6">
        <f t="shared" si="17"/>
        <v>433.13799999999998</v>
      </c>
    </row>
    <row r="793" spans="1:4" x14ac:dyDescent="0.25">
      <c r="A793" s="6">
        <v>78.100009999999997</v>
      </c>
      <c r="B793" s="6">
        <v>0.81090325848899181</v>
      </c>
      <c r="C793" s="6">
        <v>159.9881</v>
      </c>
      <c r="D793" s="6">
        <f t="shared" si="17"/>
        <v>433.13810000000001</v>
      </c>
    </row>
    <row r="794" spans="1:4" x14ac:dyDescent="0.25">
      <c r="A794" s="6">
        <v>78.200009999999992</v>
      </c>
      <c r="B794" s="6">
        <v>0.81090325848899181</v>
      </c>
      <c r="C794" s="6">
        <v>159.9879</v>
      </c>
      <c r="D794" s="6">
        <f t="shared" si="17"/>
        <v>433.13789999999995</v>
      </c>
    </row>
    <row r="795" spans="1:4" x14ac:dyDescent="0.25">
      <c r="A795" s="6">
        <v>78.30001</v>
      </c>
      <c r="B795" s="6">
        <v>0.81090325848899181</v>
      </c>
      <c r="C795" s="6">
        <v>159.98759999999999</v>
      </c>
      <c r="D795" s="6">
        <f t="shared" si="17"/>
        <v>433.13759999999996</v>
      </c>
    </row>
    <row r="796" spans="1:4" x14ac:dyDescent="0.25">
      <c r="A796" s="6">
        <v>78.400009999999995</v>
      </c>
      <c r="B796" s="6">
        <v>0.81090325848899181</v>
      </c>
      <c r="C796" s="6">
        <v>159.98750000000001</v>
      </c>
      <c r="D796" s="6">
        <f t="shared" si="17"/>
        <v>433.13749999999999</v>
      </c>
    </row>
    <row r="797" spans="1:4" x14ac:dyDescent="0.25">
      <c r="A797" s="6">
        <v>78.500009999999989</v>
      </c>
      <c r="B797" s="6">
        <v>0.81090325848899181</v>
      </c>
      <c r="C797" s="6">
        <v>159.988</v>
      </c>
      <c r="D797" s="6">
        <f t="shared" si="17"/>
        <v>433.13799999999998</v>
      </c>
    </row>
    <row r="798" spans="1:4" x14ac:dyDescent="0.25">
      <c r="A798" s="6">
        <v>78.600009999999997</v>
      </c>
      <c r="B798" s="6">
        <v>0.81090325848899181</v>
      </c>
      <c r="C798" s="6">
        <v>159.98779999999999</v>
      </c>
      <c r="D798" s="6">
        <f t="shared" si="17"/>
        <v>433.13779999999997</v>
      </c>
    </row>
    <row r="799" spans="1:4" x14ac:dyDescent="0.25">
      <c r="A799" s="6">
        <v>78.700009999999992</v>
      </c>
      <c r="B799" s="6">
        <v>0.81090325848899181</v>
      </c>
      <c r="C799" s="6">
        <v>159.98779999999999</v>
      </c>
      <c r="D799" s="6">
        <f t="shared" si="17"/>
        <v>433.13779999999997</v>
      </c>
    </row>
    <row r="800" spans="1:4" x14ac:dyDescent="0.25">
      <c r="A800" s="6">
        <v>78.80001</v>
      </c>
      <c r="B800" s="6">
        <v>0.81090325848899181</v>
      </c>
      <c r="C800" s="6">
        <v>159.98779999999999</v>
      </c>
      <c r="D800" s="6">
        <f t="shared" si="17"/>
        <v>433.13779999999997</v>
      </c>
    </row>
    <row r="801" spans="1:4" x14ac:dyDescent="0.25">
      <c r="A801" s="6">
        <v>78.900009999999995</v>
      </c>
      <c r="B801" s="6">
        <v>0.81090325848899181</v>
      </c>
      <c r="C801" s="6">
        <v>159.988</v>
      </c>
      <c r="D801" s="6">
        <f t="shared" si="17"/>
        <v>433.13799999999998</v>
      </c>
    </row>
    <row r="802" spans="1:4" x14ac:dyDescent="0.25">
      <c r="A802" s="6">
        <v>79.000009999999989</v>
      </c>
      <c r="B802" s="6">
        <v>0.81090325848899181</v>
      </c>
      <c r="C802" s="6">
        <v>159.988</v>
      </c>
      <c r="D802" s="6">
        <f t="shared" si="17"/>
        <v>433.13799999999998</v>
      </c>
    </row>
    <row r="803" spans="1:4" x14ac:dyDescent="0.25">
      <c r="A803" s="6">
        <v>79.100009999999997</v>
      </c>
      <c r="B803" s="6">
        <v>0.81090325848899181</v>
      </c>
      <c r="C803" s="6">
        <v>159.9881</v>
      </c>
      <c r="D803" s="6">
        <f t="shared" si="17"/>
        <v>433.13810000000001</v>
      </c>
    </row>
    <row r="804" spans="1:4" x14ac:dyDescent="0.25">
      <c r="A804" s="6">
        <v>79.200009999999992</v>
      </c>
      <c r="B804" s="6">
        <v>0.81090325848899181</v>
      </c>
      <c r="C804" s="6">
        <v>159.9879</v>
      </c>
      <c r="D804" s="6">
        <f t="shared" si="17"/>
        <v>433.13789999999995</v>
      </c>
    </row>
    <row r="805" spans="1:4" x14ac:dyDescent="0.25">
      <c r="A805" s="6">
        <v>79.30001</v>
      </c>
      <c r="B805" s="6">
        <v>0.81090325848899181</v>
      </c>
      <c r="C805" s="6">
        <v>159.9879</v>
      </c>
      <c r="D805" s="6">
        <f t="shared" si="17"/>
        <v>433.13789999999995</v>
      </c>
    </row>
    <row r="806" spans="1:4" x14ac:dyDescent="0.25">
      <c r="A806" s="6">
        <v>79.400009999999995</v>
      </c>
      <c r="B806" s="6">
        <v>0.81090325848899181</v>
      </c>
      <c r="C806" s="6">
        <v>159.988</v>
      </c>
      <c r="D806" s="6">
        <f t="shared" si="17"/>
        <v>433.13799999999998</v>
      </c>
    </row>
    <row r="807" spans="1:4" x14ac:dyDescent="0.25">
      <c r="A807" s="6">
        <v>79.500009999999989</v>
      </c>
      <c r="B807" s="6">
        <v>0.81090325848899181</v>
      </c>
      <c r="C807" s="6">
        <v>159.98779999999999</v>
      </c>
      <c r="D807" s="6">
        <f t="shared" si="17"/>
        <v>433.13779999999997</v>
      </c>
    </row>
    <row r="808" spans="1:4" x14ac:dyDescent="0.25">
      <c r="A808" s="6">
        <v>79.600009999999997</v>
      </c>
      <c r="B808" s="6">
        <v>0.81090325848899181</v>
      </c>
      <c r="C808" s="6">
        <v>159.988</v>
      </c>
      <c r="D808" s="6">
        <f t="shared" si="17"/>
        <v>433.13799999999998</v>
      </c>
    </row>
    <row r="809" spans="1:4" x14ac:dyDescent="0.25">
      <c r="A809" s="6">
        <v>79.700009999999992</v>
      </c>
      <c r="B809" s="6">
        <v>0.81090325848899181</v>
      </c>
      <c r="C809" s="6">
        <v>159.988</v>
      </c>
      <c r="D809" s="6">
        <f t="shared" si="17"/>
        <v>433.13799999999998</v>
      </c>
    </row>
    <row r="810" spans="1:4" x14ac:dyDescent="0.25">
      <c r="A810" s="6">
        <v>79.80001</v>
      </c>
      <c r="B810" s="6">
        <v>0.81090325848899181</v>
      </c>
      <c r="C810" s="6">
        <v>159.98820000000001</v>
      </c>
      <c r="D810" s="6">
        <f t="shared" si="17"/>
        <v>433.13819999999998</v>
      </c>
    </row>
    <row r="811" spans="1:4" x14ac:dyDescent="0.25">
      <c r="A811" s="6">
        <v>79.900009999999995</v>
      </c>
      <c r="B811" s="6">
        <v>0.81090325848899181</v>
      </c>
      <c r="C811" s="6">
        <v>159.98840000000001</v>
      </c>
      <c r="D811" s="6">
        <f t="shared" si="17"/>
        <v>433.13839999999999</v>
      </c>
    </row>
    <row r="812" spans="1:4" x14ac:dyDescent="0.25">
      <c r="A812" s="6">
        <v>80.000009999999989</v>
      </c>
      <c r="B812" s="6">
        <v>0.81090325848899181</v>
      </c>
      <c r="C812" s="6">
        <v>159.98849999999999</v>
      </c>
      <c r="D812" s="6">
        <f t="shared" si="17"/>
        <v>433.13849999999996</v>
      </c>
    </row>
    <row r="813" spans="1:4" x14ac:dyDescent="0.25">
      <c r="A813" s="6">
        <v>80.100009999999997</v>
      </c>
      <c r="B813" s="6">
        <v>0.81090325848899181</v>
      </c>
      <c r="C813" s="6">
        <v>159.98840000000001</v>
      </c>
      <c r="D813" s="6">
        <f t="shared" si="17"/>
        <v>433.13839999999999</v>
      </c>
    </row>
    <row r="814" spans="1:4" x14ac:dyDescent="0.25">
      <c r="A814" s="6">
        <v>80.200009999999992</v>
      </c>
      <c r="B814" s="6">
        <v>0.81090325848899181</v>
      </c>
      <c r="C814" s="6">
        <v>159.98840000000001</v>
      </c>
      <c r="D814" s="6">
        <f t="shared" si="17"/>
        <v>433.13839999999999</v>
      </c>
    </row>
    <row r="815" spans="1:4" x14ac:dyDescent="0.25">
      <c r="A815" s="6">
        <v>80.30001</v>
      </c>
      <c r="B815" s="6">
        <v>0.81090325848899181</v>
      </c>
      <c r="C815" s="6">
        <v>159.9881</v>
      </c>
      <c r="D815" s="6">
        <f t="shared" si="17"/>
        <v>433.13810000000001</v>
      </c>
    </row>
    <row r="816" spans="1:4" x14ac:dyDescent="0.25">
      <c r="A816" s="6">
        <v>80.400009999999995</v>
      </c>
      <c r="B816" s="6">
        <v>0.81090325848899181</v>
      </c>
      <c r="C816" s="6">
        <v>159.9879</v>
      </c>
      <c r="D816" s="6">
        <f t="shared" si="17"/>
        <v>433.13789999999995</v>
      </c>
    </row>
    <row r="817" spans="1:4" x14ac:dyDescent="0.25">
      <c r="A817" s="6">
        <v>80.500009999999989</v>
      </c>
      <c r="B817" s="6">
        <v>0.81090325848899181</v>
      </c>
      <c r="C817" s="6">
        <v>159.98830000000001</v>
      </c>
      <c r="D817" s="6">
        <f t="shared" si="17"/>
        <v>433.13829999999996</v>
      </c>
    </row>
    <row r="818" spans="1:4" x14ac:dyDescent="0.25">
      <c r="A818" s="6">
        <v>80.600009999999997</v>
      </c>
      <c r="B818" s="6">
        <v>0.81090325848899181</v>
      </c>
      <c r="C818" s="6">
        <v>159.9896</v>
      </c>
      <c r="D818" s="6">
        <f t="shared" si="17"/>
        <v>433.13959999999997</v>
      </c>
    </row>
    <row r="819" spans="1:4" x14ac:dyDescent="0.25">
      <c r="A819" s="6">
        <v>80.700009999999992</v>
      </c>
      <c r="B819" s="6">
        <v>0.81090325848899181</v>
      </c>
      <c r="C819" s="6">
        <v>159.99090000000001</v>
      </c>
      <c r="D819" s="6">
        <f t="shared" si="17"/>
        <v>433.14089999999999</v>
      </c>
    </row>
    <row r="820" spans="1:4" x14ac:dyDescent="0.25">
      <c r="A820" s="6">
        <v>80.80001</v>
      </c>
      <c r="B820" s="6">
        <v>0.81090325848899181</v>
      </c>
      <c r="C820" s="6">
        <v>159.99180000000001</v>
      </c>
      <c r="D820" s="6">
        <f t="shared" si="17"/>
        <v>433.14179999999999</v>
      </c>
    </row>
    <row r="821" spans="1:4" x14ac:dyDescent="0.25">
      <c r="A821" s="6">
        <v>80.900009999999995</v>
      </c>
      <c r="B821" s="6">
        <v>0.81090325848899181</v>
      </c>
      <c r="C821" s="6">
        <v>159.9924</v>
      </c>
      <c r="D821" s="6">
        <f t="shared" si="17"/>
        <v>433.14239999999995</v>
      </c>
    </row>
    <row r="822" spans="1:4" x14ac:dyDescent="0.25">
      <c r="A822" s="6">
        <v>81.000009999999989</v>
      </c>
      <c r="B822" s="6">
        <v>0.81090325848899181</v>
      </c>
      <c r="C822" s="6">
        <v>159.99250000000001</v>
      </c>
      <c r="D822" s="6">
        <f t="shared" si="17"/>
        <v>433.14249999999998</v>
      </c>
    </row>
    <row r="823" spans="1:4" x14ac:dyDescent="0.25">
      <c r="A823" s="6">
        <v>81.100009999999997</v>
      </c>
      <c r="B823" s="6">
        <v>0.81090325848899181</v>
      </c>
      <c r="C823" s="6">
        <v>159.99209999999999</v>
      </c>
      <c r="D823" s="6">
        <f t="shared" si="17"/>
        <v>433.14209999999997</v>
      </c>
    </row>
    <row r="824" spans="1:4" x14ac:dyDescent="0.25">
      <c r="A824" s="6">
        <v>81.200009999999992</v>
      </c>
      <c r="B824" s="6">
        <v>0.81090325848899181</v>
      </c>
      <c r="C824" s="6">
        <v>159.99180000000001</v>
      </c>
      <c r="D824" s="6">
        <f t="shared" si="17"/>
        <v>433.14179999999999</v>
      </c>
    </row>
    <row r="825" spans="1:4" x14ac:dyDescent="0.25">
      <c r="A825" s="6">
        <v>81.30001</v>
      </c>
      <c r="B825" s="6">
        <v>0.81090325848899181</v>
      </c>
      <c r="C825" s="6">
        <v>159.9915</v>
      </c>
      <c r="D825" s="6">
        <f t="shared" si="17"/>
        <v>433.14149999999995</v>
      </c>
    </row>
    <row r="826" spans="1:4" x14ac:dyDescent="0.25">
      <c r="A826" s="6">
        <v>81.400009999999995</v>
      </c>
      <c r="B826" s="6">
        <v>0.81090325848899181</v>
      </c>
      <c r="C826" s="6">
        <v>159.99100000000001</v>
      </c>
      <c r="D826" s="6">
        <f t="shared" si="17"/>
        <v>433.14099999999996</v>
      </c>
    </row>
    <row r="827" spans="1:4" x14ac:dyDescent="0.25">
      <c r="A827" s="6">
        <v>81.500009999999989</v>
      </c>
      <c r="B827" s="6">
        <v>0.81090325848899181</v>
      </c>
      <c r="C827" s="6">
        <v>159.99080000000001</v>
      </c>
      <c r="D827" s="6">
        <f t="shared" si="17"/>
        <v>433.14080000000001</v>
      </c>
    </row>
    <row r="828" spans="1:4" x14ac:dyDescent="0.25">
      <c r="A828" s="6">
        <v>81.600009999999997</v>
      </c>
      <c r="B828" s="6">
        <v>0.81090325848899181</v>
      </c>
      <c r="C828" s="6">
        <v>159.99010000000001</v>
      </c>
      <c r="D828" s="6">
        <f t="shared" si="17"/>
        <v>433.14009999999996</v>
      </c>
    </row>
    <row r="829" spans="1:4" x14ac:dyDescent="0.25">
      <c r="A829" s="6">
        <v>81.700009999999992</v>
      </c>
      <c r="B829" s="6">
        <v>0.81090325848899181</v>
      </c>
      <c r="C829" s="6">
        <v>159.9898</v>
      </c>
      <c r="D829" s="6">
        <f t="shared" si="17"/>
        <v>433.13979999999998</v>
      </c>
    </row>
    <row r="830" spans="1:4" x14ac:dyDescent="0.25">
      <c r="A830" s="6">
        <v>81.80001</v>
      </c>
      <c r="B830" s="6">
        <v>0.81090325848899181</v>
      </c>
      <c r="C830" s="6">
        <v>159.98929999999999</v>
      </c>
      <c r="D830" s="6">
        <f t="shared" si="17"/>
        <v>433.13929999999993</v>
      </c>
    </row>
    <row r="831" spans="1:4" x14ac:dyDescent="0.25">
      <c r="A831" s="6">
        <v>81.900009999999995</v>
      </c>
      <c r="B831" s="6">
        <v>0.81090325848899181</v>
      </c>
      <c r="C831" s="6">
        <v>159.9889</v>
      </c>
      <c r="D831" s="6">
        <f t="shared" si="17"/>
        <v>433.13889999999998</v>
      </c>
    </row>
    <row r="832" spans="1:4" x14ac:dyDescent="0.25">
      <c r="A832" s="6">
        <v>82.000009999999989</v>
      </c>
      <c r="B832" s="6">
        <v>0.81090325848899181</v>
      </c>
      <c r="C832" s="6">
        <v>159.9888</v>
      </c>
      <c r="D832" s="6">
        <f t="shared" si="17"/>
        <v>433.13879999999995</v>
      </c>
    </row>
    <row r="833" spans="1:4" x14ac:dyDescent="0.25">
      <c r="A833" s="6">
        <v>82.100009999999997</v>
      </c>
      <c r="B833" s="6">
        <v>0.81090325848899181</v>
      </c>
      <c r="C833" s="6">
        <v>159.98849999999999</v>
      </c>
      <c r="D833" s="6">
        <f t="shared" si="17"/>
        <v>433.13849999999996</v>
      </c>
    </row>
    <row r="834" spans="1:4" x14ac:dyDescent="0.25">
      <c r="A834" s="6">
        <v>82.200009999999992</v>
      </c>
      <c r="B834" s="6">
        <v>0.81090325848899181</v>
      </c>
      <c r="C834" s="6">
        <v>159.98849999999999</v>
      </c>
      <c r="D834" s="6">
        <f t="shared" si="17"/>
        <v>433.13849999999996</v>
      </c>
    </row>
    <row r="835" spans="1:4" x14ac:dyDescent="0.25">
      <c r="A835" s="6">
        <v>82.30001</v>
      </c>
      <c r="B835" s="6">
        <v>0.81090325848899181</v>
      </c>
      <c r="C835" s="6">
        <v>159.9881</v>
      </c>
      <c r="D835" s="6">
        <f t="shared" ref="D835:D898" si="18">C835+273.15</f>
        <v>433.13810000000001</v>
      </c>
    </row>
    <row r="836" spans="1:4" x14ac:dyDescent="0.25">
      <c r="A836" s="6">
        <v>82.400009999999995</v>
      </c>
      <c r="B836" s="6">
        <v>0.81090325848899181</v>
      </c>
      <c r="C836" s="6">
        <v>159.98820000000001</v>
      </c>
      <c r="D836" s="6">
        <f t="shared" si="18"/>
        <v>433.13819999999998</v>
      </c>
    </row>
    <row r="837" spans="1:4" x14ac:dyDescent="0.25">
      <c r="A837" s="6">
        <v>82.500009999999989</v>
      </c>
      <c r="B837" s="6">
        <v>0.81090325848899181</v>
      </c>
      <c r="C837" s="6">
        <v>159.9879</v>
      </c>
      <c r="D837" s="6">
        <f t="shared" si="18"/>
        <v>433.13789999999995</v>
      </c>
    </row>
    <row r="838" spans="1:4" x14ac:dyDescent="0.25">
      <c r="A838" s="6">
        <v>82.600009999999997</v>
      </c>
      <c r="B838" s="6">
        <v>0.81090325848899181</v>
      </c>
      <c r="C838" s="6">
        <v>159.98779999999999</v>
      </c>
      <c r="D838" s="6">
        <f t="shared" si="18"/>
        <v>433.13779999999997</v>
      </c>
    </row>
    <row r="839" spans="1:4" x14ac:dyDescent="0.25">
      <c r="A839" s="6">
        <v>82.700009999999992</v>
      </c>
      <c r="B839" s="6">
        <v>0.81090325848899181</v>
      </c>
      <c r="C839" s="6">
        <v>159.98779999999999</v>
      </c>
      <c r="D839" s="6">
        <f t="shared" si="18"/>
        <v>433.13779999999997</v>
      </c>
    </row>
    <row r="840" spans="1:4" x14ac:dyDescent="0.25">
      <c r="A840" s="6">
        <v>82.80001</v>
      </c>
      <c r="B840" s="6">
        <v>0.81090325848899181</v>
      </c>
      <c r="C840" s="6">
        <v>159.98779999999999</v>
      </c>
      <c r="D840" s="6">
        <f t="shared" si="18"/>
        <v>433.13779999999997</v>
      </c>
    </row>
    <row r="841" spans="1:4" x14ac:dyDescent="0.25">
      <c r="A841" s="6">
        <v>82.900009999999995</v>
      </c>
      <c r="B841" s="6">
        <v>0.81090325848899181</v>
      </c>
      <c r="C841" s="6">
        <v>159.9879</v>
      </c>
      <c r="D841" s="6">
        <f t="shared" si="18"/>
        <v>433.13789999999995</v>
      </c>
    </row>
    <row r="842" spans="1:4" x14ac:dyDescent="0.25">
      <c r="A842" s="6">
        <v>83.000009999999989</v>
      </c>
      <c r="B842" s="6">
        <v>0.81090325848899181</v>
      </c>
      <c r="C842" s="6">
        <v>159.988</v>
      </c>
      <c r="D842" s="6">
        <f t="shared" si="18"/>
        <v>433.13799999999998</v>
      </c>
    </row>
    <row r="843" spans="1:4" x14ac:dyDescent="0.25">
      <c r="A843" s="6">
        <v>83.100009999999997</v>
      </c>
      <c r="B843" s="6">
        <v>0.81090325848899181</v>
      </c>
      <c r="C843" s="6">
        <v>159.988</v>
      </c>
      <c r="D843" s="6">
        <f t="shared" si="18"/>
        <v>433.13799999999998</v>
      </c>
    </row>
    <row r="844" spans="1:4" x14ac:dyDescent="0.25">
      <c r="A844" s="6">
        <v>83.200009999999992</v>
      </c>
      <c r="B844" s="6">
        <v>0.81090325848899181</v>
      </c>
      <c r="C844" s="6">
        <v>159.988</v>
      </c>
      <c r="D844" s="6">
        <f t="shared" si="18"/>
        <v>433.13799999999998</v>
      </c>
    </row>
    <row r="845" spans="1:4" x14ac:dyDescent="0.25">
      <c r="A845" s="6">
        <v>83.30001</v>
      </c>
      <c r="B845" s="6">
        <v>0.81090325848899181</v>
      </c>
      <c r="C845" s="6">
        <v>159.98759999999999</v>
      </c>
      <c r="D845" s="6">
        <f t="shared" si="18"/>
        <v>433.13759999999996</v>
      </c>
    </row>
    <row r="846" spans="1:4" x14ac:dyDescent="0.25">
      <c r="A846" s="6">
        <v>83.400009999999995</v>
      </c>
      <c r="B846" s="6">
        <v>0.81090325848899181</v>
      </c>
      <c r="C846" s="6">
        <v>159.9872</v>
      </c>
      <c r="D846" s="6">
        <f t="shared" si="18"/>
        <v>433.13720000000001</v>
      </c>
    </row>
    <row r="847" spans="1:4" x14ac:dyDescent="0.25">
      <c r="A847" s="6">
        <v>83.500009999999989</v>
      </c>
      <c r="B847" s="6">
        <v>0.81090325848899181</v>
      </c>
      <c r="C847" s="6">
        <v>159.98650000000001</v>
      </c>
      <c r="D847" s="6">
        <f t="shared" si="18"/>
        <v>433.13649999999996</v>
      </c>
    </row>
    <row r="848" spans="1:4" x14ac:dyDescent="0.25">
      <c r="A848" s="6">
        <v>83.600009999999997</v>
      </c>
      <c r="B848" s="6">
        <v>0.81090325848899181</v>
      </c>
      <c r="C848" s="6">
        <v>159.98560000000001</v>
      </c>
      <c r="D848" s="6">
        <f t="shared" si="18"/>
        <v>433.13559999999995</v>
      </c>
    </row>
    <row r="849" spans="1:4" x14ac:dyDescent="0.25">
      <c r="A849" s="6">
        <v>83.700009999999992</v>
      </c>
      <c r="B849" s="6">
        <v>0.81090325848899181</v>
      </c>
      <c r="C849" s="6">
        <v>159.98490000000001</v>
      </c>
      <c r="D849" s="6">
        <f t="shared" si="18"/>
        <v>433.13490000000002</v>
      </c>
    </row>
    <row r="850" spans="1:4" x14ac:dyDescent="0.25">
      <c r="A850" s="6">
        <v>83.80001</v>
      </c>
      <c r="B850" s="6">
        <v>0.81090325848899181</v>
      </c>
      <c r="C850" s="6">
        <v>159.98480000000001</v>
      </c>
      <c r="D850" s="6">
        <f t="shared" si="18"/>
        <v>433.13479999999998</v>
      </c>
    </row>
    <row r="851" spans="1:4" x14ac:dyDescent="0.25">
      <c r="A851" s="6">
        <v>83.900009999999995</v>
      </c>
      <c r="B851" s="6">
        <v>0.81090325848899181</v>
      </c>
      <c r="C851" s="6">
        <v>159.9847</v>
      </c>
      <c r="D851" s="6">
        <f t="shared" si="18"/>
        <v>433.13469999999995</v>
      </c>
    </row>
    <row r="852" spans="1:4" x14ac:dyDescent="0.25">
      <c r="A852" s="6">
        <v>84.000009999999989</v>
      </c>
      <c r="B852" s="6">
        <v>0.81090325848899181</v>
      </c>
      <c r="C852" s="6">
        <v>159.9847</v>
      </c>
      <c r="D852" s="6">
        <f t="shared" si="18"/>
        <v>433.13469999999995</v>
      </c>
    </row>
    <row r="853" spans="1:4" x14ac:dyDescent="0.25">
      <c r="A853" s="6">
        <v>84.100009999999997</v>
      </c>
      <c r="B853" s="6">
        <v>0.81090325848899181</v>
      </c>
      <c r="C853" s="6">
        <v>159.98480000000001</v>
      </c>
      <c r="D853" s="6">
        <f t="shared" si="18"/>
        <v>433.13479999999998</v>
      </c>
    </row>
    <row r="854" spans="1:4" x14ac:dyDescent="0.25">
      <c r="A854" s="6">
        <v>84.200009999999992</v>
      </c>
      <c r="B854" s="6">
        <v>0.81090325848899181</v>
      </c>
      <c r="C854" s="6">
        <v>159.98509999999999</v>
      </c>
      <c r="D854" s="6">
        <f t="shared" si="18"/>
        <v>433.13509999999997</v>
      </c>
    </row>
    <row r="855" spans="1:4" x14ac:dyDescent="0.25">
      <c r="A855" s="6">
        <v>84.30001</v>
      </c>
      <c r="B855" s="6">
        <v>0.81090325848899181</v>
      </c>
      <c r="C855" s="6">
        <v>159.9853</v>
      </c>
      <c r="D855" s="6">
        <f t="shared" si="18"/>
        <v>433.13529999999997</v>
      </c>
    </row>
    <row r="856" spans="1:4" x14ac:dyDescent="0.25">
      <c r="A856" s="6">
        <v>84.400009999999995</v>
      </c>
      <c r="B856" s="6">
        <v>0.81090325848899181</v>
      </c>
      <c r="C856" s="6">
        <v>159.98560000000001</v>
      </c>
      <c r="D856" s="6">
        <f t="shared" si="18"/>
        <v>433.13559999999995</v>
      </c>
    </row>
    <row r="857" spans="1:4" x14ac:dyDescent="0.25">
      <c r="A857" s="6">
        <v>84.500009999999989</v>
      </c>
      <c r="B857" s="6">
        <v>0.81090325848899181</v>
      </c>
      <c r="C857" s="6">
        <v>159.98580000000001</v>
      </c>
      <c r="D857" s="6">
        <f t="shared" si="18"/>
        <v>433.13580000000002</v>
      </c>
    </row>
    <row r="858" spans="1:4" x14ac:dyDescent="0.25">
      <c r="A858" s="6">
        <v>84.600009999999997</v>
      </c>
      <c r="B858" s="6">
        <v>0.81090325848899181</v>
      </c>
      <c r="C858" s="6">
        <v>159.98599999999999</v>
      </c>
      <c r="D858" s="6">
        <f t="shared" si="18"/>
        <v>433.13599999999997</v>
      </c>
    </row>
    <row r="859" spans="1:4" x14ac:dyDescent="0.25">
      <c r="A859" s="6">
        <v>84.700009999999992</v>
      </c>
      <c r="B859" s="6">
        <v>0.81090325848899181</v>
      </c>
      <c r="C859" s="6">
        <v>159.98599999999999</v>
      </c>
      <c r="D859" s="6">
        <f t="shared" si="18"/>
        <v>433.13599999999997</v>
      </c>
    </row>
    <row r="860" spans="1:4" x14ac:dyDescent="0.25">
      <c r="A860" s="6">
        <v>84.80001</v>
      </c>
      <c r="B860" s="6">
        <v>0.81090325848899181</v>
      </c>
      <c r="C860" s="6">
        <v>159.98609999999999</v>
      </c>
      <c r="D860" s="6">
        <f t="shared" si="18"/>
        <v>433.13609999999994</v>
      </c>
    </row>
    <row r="861" spans="1:4" x14ac:dyDescent="0.25">
      <c r="A861" s="6">
        <v>84.900009999999995</v>
      </c>
      <c r="B861" s="6">
        <v>0.81090325848899181</v>
      </c>
      <c r="C861" s="6">
        <v>159.9862</v>
      </c>
      <c r="D861" s="6">
        <f t="shared" si="18"/>
        <v>433.13619999999997</v>
      </c>
    </row>
    <row r="862" spans="1:4" x14ac:dyDescent="0.25">
      <c r="A862" s="6">
        <v>85.000009999999989</v>
      </c>
      <c r="B862" s="6">
        <v>0.81090325848899181</v>
      </c>
      <c r="C862" s="6">
        <v>159.9863</v>
      </c>
      <c r="D862" s="6">
        <f t="shared" si="18"/>
        <v>433.13630000000001</v>
      </c>
    </row>
    <row r="863" spans="1:4" x14ac:dyDescent="0.25">
      <c r="A863" s="6">
        <v>85.100009999999997</v>
      </c>
      <c r="B863" s="6">
        <v>0.81090325848899181</v>
      </c>
      <c r="C863" s="6">
        <v>159.9864</v>
      </c>
      <c r="D863" s="6">
        <f t="shared" si="18"/>
        <v>433.13639999999998</v>
      </c>
    </row>
    <row r="864" spans="1:4" x14ac:dyDescent="0.25">
      <c r="A864" s="6">
        <v>85.200009999999992</v>
      </c>
      <c r="B864" s="6">
        <v>0.81090325848899181</v>
      </c>
      <c r="C864" s="6">
        <v>159.98689999999999</v>
      </c>
      <c r="D864" s="6">
        <f t="shared" si="18"/>
        <v>433.13689999999997</v>
      </c>
    </row>
    <row r="865" spans="1:4" x14ac:dyDescent="0.25">
      <c r="A865" s="6">
        <v>85.30001</v>
      </c>
      <c r="B865" s="6">
        <v>0.81090325848899181</v>
      </c>
      <c r="C865" s="6">
        <v>159.9879</v>
      </c>
      <c r="D865" s="6">
        <f t="shared" si="18"/>
        <v>433.13789999999995</v>
      </c>
    </row>
    <row r="866" spans="1:4" x14ac:dyDescent="0.25">
      <c r="A866" s="6">
        <v>85.400009999999995</v>
      </c>
      <c r="B866" s="6">
        <v>0.81090325848899181</v>
      </c>
      <c r="C866" s="6">
        <v>159.98920000000001</v>
      </c>
      <c r="D866" s="6">
        <f t="shared" si="18"/>
        <v>433.13919999999996</v>
      </c>
    </row>
    <row r="867" spans="1:4" x14ac:dyDescent="0.25">
      <c r="A867" s="6">
        <v>85.500009999999989</v>
      </c>
      <c r="B867" s="6">
        <v>0.81090325848899181</v>
      </c>
      <c r="C867" s="6">
        <v>159.99029999999999</v>
      </c>
      <c r="D867" s="6">
        <f t="shared" si="18"/>
        <v>433.14029999999997</v>
      </c>
    </row>
    <row r="868" spans="1:4" x14ac:dyDescent="0.25">
      <c r="A868" s="6">
        <v>85.600009999999997</v>
      </c>
      <c r="B868" s="6">
        <v>0.81090325848899181</v>
      </c>
      <c r="C868" s="6">
        <v>159.99090000000001</v>
      </c>
      <c r="D868" s="6">
        <f t="shared" si="18"/>
        <v>433.14089999999999</v>
      </c>
    </row>
    <row r="869" spans="1:4" x14ac:dyDescent="0.25">
      <c r="A869" s="6">
        <v>85.700009999999992</v>
      </c>
      <c r="B869" s="6">
        <v>0.81090325848899181</v>
      </c>
      <c r="C869" s="6">
        <v>159.99100000000001</v>
      </c>
      <c r="D869" s="6">
        <f t="shared" si="18"/>
        <v>433.14099999999996</v>
      </c>
    </row>
    <row r="870" spans="1:4" x14ac:dyDescent="0.25">
      <c r="A870" s="6">
        <v>85.80001</v>
      </c>
      <c r="B870" s="6">
        <v>0.81090325848899181</v>
      </c>
      <c r="C870" s="6">
        <v>159.9907</v>
      </c>
      <c r="D870" s="6">
        <f t="shared" si="18"/>
        <v>433.14069999999998</v>
      </c>
    </row>
    <row r="871" spans="1:4" x14ac:dyDescent="0.25">
      <c r="A871" s="6">
        <v>85.900009999999995</v>
      </c>
      <c r="B871" s="6">
        <v>0.81090325848899181</v>
      </c>
      <c r="C871" s="6">
        <v>159.99029999999999</v>
      </c>
      <c r="D871" s="6">
        <f t="shared" si="18"/>
        <v>433.14029999999997</v>
      </c>
    </row>
    <row r="872" spans="1:4" x14ac:dyDescent="0.25">
      <c r="A872" s="6">
        <v>86.000009999999989</v>
      </c>
      <c r="B872" s="6">
        <v>0.81090325848899181</v>
      </c>
      <c r="C872" s="6">
        <v>159.98939999999999</v>
      </c>
      <c r="D872" s="6">
        <f t="shared" si="18"/>
        <v>433.13939999999997</v>
      </c>
    </row>
    <row r="873" spans="1:4" x14ac:dyDescent="0.25">
      <c r="A873" s="6">
        <v>86.100009999999997</v>
      </c>
      <c r="B873" s="6">
        <v>0.81090325848899181</v>
      </c>
      <c r="C873" s="6">
        <v>159.98840000000001</v>
      </c>
      <c r="D873" s="6">
        <f t="shared" si="18"/>
        <v>433.13839999999999</v>
      </c>
    </row>
    <row r="874" spans="1:4" x14ac:dyDescent="0.25">
      <c r="A874" s="6">
        <v>86.200009999999992</v>
      </c>
      <c r="B874" s="6">
        <v>0.81090325848899181</v>
      </c>
      <c r="C874" s="6">
        <v>159.98750000000001</v>
      </c>
      <c r="D874" s="6">
        <f t="shared" si="18"/>
        <v>433.13749999999999</v>
      </c>
    </row>
    <row r="875" spans="1:4" x14ac:dyDescent="0.25">
      <c r="A875" s="6">
        <v>86.30001</v>
      </c>
      <c r="B875" s="6">
        <v>0.81090325848899181</v>
      </c>
      <c r="C875" s="6">
        <v>159.9862</v>
      </c>
      <c r="D875" s="6">
        <f t="shared" si="18"/>
        <v>433.13619999999997</v>
      </c>
    </row>
    <row r="876" spans="1:4" x14ac:dyDescent="0.25">
      <c r="A876" s="6">
        <v>86.400009999999995</v>
      </c>
      <c r="B876" s="6">
        <v>0.81090325848899181</v>
      </c>
      <c r="C876" s="6">
        <v>159.98580000000001</v>
      </c>
      <c r="D876" s="6">
        <f t="shared" si="18"/>
        <v>433.13580000000002</v>
      </c>
    </row>
    <row r="877" spans="1:4" x14ac:dyDescent="0.25">
      <c r="A877" s="6">
        <v>86.500009999999989</v>
      </c>
      <c r="B877" s="6">
        <v>0.81090325848899181</v>
      </c>
      <c r="C877" s="6">
        <v>159.98560000000001</v>
      </c>
      <c r="D877" s="6">
        <f t="shared" si="18"/>
        <v>433.13559999999995</v>
      </c>
    </row>
    <row r="878" spans="1:4" x14ac:dyDescent="0.25">
      <c r="A878" s="6">
        <v>86.600009999999997</v>
      </c>
      <c r="B878" s="6">
        <v>0.81090325848899181</v>
      </c>
      <c r="C878" s="6">
        <v>159.9855</v>
      </c>
      <c r="D878" s="6">
        <f t="shared" si="18"/>
        <v>433.13549999999998</v>
      </c>
    </row>
    <row r="879" spans="1:4" x14ac:dyDescent="0.25">
      <c r="A879" s="6">
        <v>86.700009999999992</v>
      </c>
      <c r="B879" s="6">
        <v>0.81090325848899181</v>
      </c>
      <c r="C879" s="6">
        <v>159.9854</v>
      </c>
      <c r="D879" s="6">
        <f t="shared" si="18"/>
        <v>433.1354</v>
      </c>
    </row>
    <row r="880" spans="1:4" x14ac:dyDescent="0.25">
      <c r="A880" s="6">
        <v>86.80001</v>
      </c>
      <c r="B880" s="6">
        <v>0.81090325848899181</v>
      </c>
      <c r="C880" s="6">
        <v>159.9853</v>
      </c>
      <c r="D880" s="6">
        <f t="shared" si="18"/>
        <v>433.13529999999997</v>
      </c>
    </row>
    <row r="881" spans="1:4" x14ac:dyDescent="0.25">
      <c r="A881" s="6">
        <v>86.900009999999995</v>
      </c>
      <c r="B881" s="6">
        <v>0.81090325848899181</v>
      </c>
      <c r="C881" s="6">
        <v>159.98599999999999</v>
      </c>
      <c r="D881" s="6">
        <f t="shared" si="18"/>
        <v>433.13599999999997</v>
      </c>
    </row>
    <row r="882" spans="1:4" x14ac:dyDescent="0.25">
      <c r="A882" s="6">
        <v>87.000009999999989</v>
      </c>
      <c r="B882" s="6">
        <v>0.81090325848899181</v>
      </c>
      <c r="C882" s="6">
        <v>159.98589999999999</v>
      </c>
      <c r="D882" s="6">
        <f t="shared" si="18"/>
        <v>433.13589999999999</v>
      </c>
    </row>
    <row r="883" spans="1:4" x14ac:dyDescent="0.25">
      <c r="A883" s="6">
        <v>87.100009999999997</v>
      </c>
      <c r="B883" s="6">
        <v>0.81090325848899181</v>
      </c>
      <c r="C883" s="6">
        <v>159.98609999999999</v>
      </c>
      <c r="D883" s="6">
        <f t="shared" si="18"/>
        <v>433.13609999999994</v>
      </c>
    </row>
    <row r="884" spans="1:4" x14ac:dyDescent="0.25">
      <c r="A884" s="6">
        <v>87.200009999999992</v>
      </c>
      <c r="B884" s="6">
        <v>0.81090325848899181</v>
      </c>
      <c r="C884" s="6">
        <v>159.98599999999999</v>
      </c>
      <c r="D884" s="6">
        <f t="shared" si="18"/>
        <v>433.13599999999997</v>
      </c>
    </row>
    <row r="885" spans="1:4" x14ac:dyDescent="0.25">
      <c r="A885" s="6">
        <v>87.30001</v>
      </c>
      <c r="B885" s="6">
        <v>0.81090325848899181</v>
      </c>
      <c r="C885" s="6">
        <v>159.98599999999999</v>
      </c>
      <c r="D885" s="6">
        <f t="shared" si="18"/>
        <v>433.13599999999997</v>
      </c>
    </row>
    <row r="886" spans="1:4" x14ac:dyDescent="0.25">
      <c r="A886" s="6">
        <v>87.400009999999995</v>
      </c>
      <c r="B886" s="6">
        <v>0.81090325848899181</v>
      </c>
      <c r="C886" s="6">
        <v>159.98609999999999</v>
      </c>
      <c r="D886" s="6">
        <f t="shared" si="18"/>
        <v>433.13609999999994</v>
      </c>
    </row>
    <row r="887" spans="1:4" x14ac:dyDescent="0.25">
      <c r="A887" s="6">
        <v>87.500009999999989</v>
      </c>
      <c r="B887" s="6">
        <v>0.81090325848899181</v>
      </c>
      <c r="C887" s="6">
        <v>159.9881</v>
      </c>
      <c r="D887" s="6">
        <f t="shared" si="18"/>
        <v>433.13810000000001</v>
      </c>
    </row>
    <row r="888" spans="1:4" x14ac:dyDescent="0.25">
      <c r="A888" s="6">
        <v>87.600009999999997</v>
      </c>
      <c r="B888" s="6">
        <v>0.81090325848899181</v>
      </c>
      <c r="C888" s="6">
        <v>159.98939999999999</v>
      </c>
      <c r="D888" s="6">
        <f t="shared" si="18"/>
        <v>433.13939999999997</v>
      </c>
    </row>
    <row r="889" spans="1:4" x14ac:dyDescent="0.25">
      <c r="A889" s="6">
        <v>87.700009999999992</v>
      </c>
      <c r="B889" s="6">
        <v>0.81090325848899181</v>
      </c>
      <c r="C889" s="6">
        <v>159.99100000000001</v>
      </c>
      <c r="D889" s="6">
        <f t="shared" si="18"/>
        <v>433.14099999999996</v>
      </c>
    </row>
    <row r="890" spans="1:4" x14ac:dyDescent="0.25">
      <c r="A890" s="6">
        <v>87.80001</v>
      </c>
      <c r="B890" s="6">
        <v>0.81090325848899181</v>
      </c>
      <c r="C890" s="6">
        <v>159.99160000000001</v>
      </c>
      <c r="D890" s="6">
        <f t="shared" si="18"/>
        <v>433.14159999999998</v>
      </c>
    </row>
    <row r="891" spans="1:4" x14ac:dyDescent="0.25">
      <c r="A891" s="6">
        <v>87.900009999999995</v>
      </c>
      <c r="B891" s="6">
        <v>0.81090325848899181</v>
      </c>
      <c r="C891" s="6">
        <v>159.9915</v>
      </c>
      <c r="D891" s="6">
        <f t="shared" si="18"/>
        <v>433.14149999999995</v>
      </c>
    </row>
    <row r="892" spans="1:4" x14ac:dyDescent="0.25">
      <c r="A892" s="6">
        <v>88.000009999999989</v>
      </c>
      <c r="B892" s="6">
        <v>0.81090325848899181</v>
      </c>
      <c r="C892" s="6">
        <v>159.99100000000001</v>
      </c>
      <c r="D892" s="6">
        <f t="shared" si="18"/>
        <v>433.14099999999996</v>
      </c>
    </row>
    <row r="893" spans="1:4" x14ac:dyDescent="0.25">
      <c r="A893" s="6">
        <v>88.100009999999997</v>
      </c>
      <c r="B893" s="6">
        <v>0.81090325848899181</v>
      </c>
      <c r="C893" s="6">
        <v>159.9914</v>
      </c>
      <c r="D893" s="6">
        <f t="shared" si="18"/>
        <v>433.14139999999998</v>
      </c>
    </row>
    <row r="894" spans="1:4" x14ac:dyDescent="0.25">
      <c r="A894" s="6">
        <v>88.200009999999992</v>
      </c>
      <c r="B894" s="6">
        <v>0.81090325848899181</v>
      </c>
      <c r="C894" s="6">
        <v>159.99100000000001</v>
      </c>
      <c r="D894" s="6">
        <f t="shared" si="18"/>
        <v>433.14099999999996</v>
      </c>
    </row>
    <row r="895" spans="1:4" x14ac:dyDescent="0.25">
      <c r="A895" s="6">
        <v>88.30001</v>
      </c>
      <c r="B895" s="6">
        <v>0.81090325848899181</v>
      </c>
      <c r="C895" s="6">
        <v>159.99019999999999</v>
      </c>
      <c r="D895" s="6">
        <f t="shared" si="18"/>
        <v>433.14019999999994</v>
      </c>
    </row>
    <row r="896" spans="1:4" x14ac:dyDescent="0.25">
      <c r="A896" s="6">
        <v>88.400009999999995</v>
      </c>
      <c r="B896" s="6">
        <v>0.81090325848899181</v>
      </c>
      <c r="C896" s="6">
        <v>159.9898</v>
      </c>
      <c r="D896" s="6">
        <f t="shared" si="18"/>
        <v>433.13979999999998</v>
      </c>
    </row>
    <row r="897" spans="1:4" x14ac:dyDescent="0.25">
      <c r="A897" s="6">
        <v>88.500009999999989</v>
      </c>
      <c r="B897" s="6">
        <v>0.81090325848899181</v>
      </c>
      <c r="C897" s="6">
        <v>159.98910000000001</v>
      </c>
      <c r="D897" s="6">
        <f t="shared" si="18"/>
        <v>433.13909999999998</v>
      </c>
    </row>
    <row r="898" spans="1:4" x14ac:dyDescent="0.25">
      <c r="A898" s="6">
        <v>88.600009999999997</v>
      </c>
      <c r="B898" s="6">
        <v>0.81090325848899181</v>
      </c>
      <c r="C898" s="6">
        <v>159.98859999999999</v>
      </c>
      <c r="D898" s="6">
        <f t="shared" si="18"/>
        <v>433.1386</v>
      </c>
    </row>
    <row r="899" spans="1:4" x14ac:dyDescent="0.25">
      <c r="A899" s="6">
        <v>88.700009999999992</v>
      </c>
      <c r="B899" s="6">
        <v>0.81090325848899181</v>
      </c>
      <c r="C899" s="6">
        <v>159.98869999999999</v>
      </c>
      <c r="D899" s="6">
        <f t="shared" ref="D899:D962" si="19">C899+273.15</f>
        <v>433.13869999999997</v>
      </c>
    </row>
    <row r="900" spans="1:4" x14ac:dyDescent="0.25">
      <c r="A900" s="6">
        <v>88.80001</v>
      </c>
      <c r="B900" s="6">
        <v>0.81090325848899181</v>
      </c>
      <c r="C900" s="6">
        <v>159.98820000000001</v>
      </c>
      <c r="D900" s="6">
        <f t="shared" si="19"/>
        <v>433.13819999999998</v>
      </c>
    </row>
    <row r="901" spans="1:4" x14ac:dyDescent="0.25">
      <c r="A901" s="6">
        <v>88.900009999999995</v>
      </c>
      <c r="B901" s="6">
        <v>0.81090325848899181</v>
      </c>
      <c r="C901" s="6">
        <v>159.9881</v>
      </c>
      <c r="D901" s="6">
        <f t="shared" si="19"/>
        <v>433.13810000000001</v>
      </c>
    </row>
    <row r="902" spans="1:4" x14ac:dyDescent="0.25">
      <c r="A902" s="6">
        <v>89.000009999999989</v>
      </c>
      <c r="B902" s="6">
        <v>0.81090325848899181</v>
      </c>
      <c r="C902" s="6">
        <v>159.9879</v>
      </c>
      <c r="D902" s="6">
        <f t="shared" si="19"/>
        <v>433.13789999999995</v>
      </c>
    </row>
    <row r="903" spans="1:4" x14ac:dyDescent="0.25">
      <c r="A903" s="6">
        <v>89.100009999999997</v>
      </c>
      <c r="B903" s="6">
        <v>0.81090325848899181</v>
      </c>
      <c r="C903" s="6">
        <v>159.98779999999999</v>
      </c>
      <c r="D903" s="6">
        <f t="shared" si="19"/>
        <v>433.13779999999997</v>
      </c>
    </row>
    <row r="904" spans="1:4" x14ac:dyDescent="0.25">
      <c r="A904" s="6">
        <v>89.200009999999992</v>
      </c>
      <c r="B904" s="6">
        <v>0.81090325848899181</v>
      </c>
      <c r="C904" s="6">
        <v>159.98759999999999</v>
      </c>
      <c r="D904" s="6">
        <f t="shared" si="19"/>
        <v>433.13759999999996</v>
      </c>
    </row>
    <row r="905" spans="1:4" x14ac:dyDescent="0.25">
      <c r="A905" s="6">
        <v>89.30001</v>
      </c>
      <c r="B905" s="6">
        <v>0.81090325848899181</v>
      </c>
      <c r="C905" s="6">
        <v>159.98759999999999</v>
      </c>
      <c r="D905" s="6">
        <f t="shared" si="19"/>
        <v>433.13759999999996</v>
      </c>
    </row>
    <row r="906" spans="1:4" x14ac:dyDescent="0.25">
      <c r="A906" s="6">
        <v>89.400009999999995</v>
      </c>
      <c r="B906" s="6">
        <v>0.81090325848899181</v>
      </c>
      <c r="C906" s="6">
        <v>159.98779999999999</v>
      </c>
      <c r="D906" s="6">
        <f t="shared" si="19"/>
        <v>433.13779999999997</v>
      </c>
    </row>
    <row r="907" spans="1:4" x14ac:dyDescent="0.25">
      <c r="A907" s="6">
        <v>89.500009999999989</v>
      </c>
      <c r="B907" s="6">
        <v>0.81090325848899181</v>
      </c>
      <c r="C907" s="6">
        <v>159.98759999999999</v>
      </c>
      <c r="D907" s="6">
        <f t="shared" si="19"/>
        <v>433.13759999999996</v>
      </c>
    </row>
    <row r="908" spans="1:4" x14ac:dyDescent="0.25">
      <c r="A908" s="6">
        <v>89.600009999999997</v>
      </c>
      <c r="B908" s="6">
        <v>0.81090325848899181</v>
      </c>
      <c r="C908" s="6">
        <v>159.9873</v>
      </c>
      <c r="D908" s="6">
        <f t="shared" si="19"/>
        <v>433.13729999999998</v>
      </c>
    </row>
    <row r="909" spans="1:4" x14ac:dyDescent="0.25">
      <c r="A909" s="6">
        <v>89.700009999999992</v>
      </c>
      <c r="B909" s="6">
        <v>0.81090325848899181</v>
      </c>
      <c r="C909" s="6">
        <v>159.98699999999999</v>
      </c>
      <c r="D909" s="6">
        <f t="shared" si="19"/>
        <v>433.13699999999994</v>
      </c>
    </row>
    <row r="910" spans="1:4" x14ac:dyDescent="0.25">
      <c r="A910" s="6">
        <v>89.80001</v>
      </c>
      <c r="B910" s="6">
        <v>0.81090325848899181</v>
      </c>
      <c r="C910" s="6">
        <v>159.9871</v>
      </c>
      <c r="D910" s="6">
        <f t="shared" si="19"/>
        <v>433.13709999999998</v>
      </c>
    </row>
    <row r="911" spans="1:4" x14ac:dyDescent="0.25">
      <c r="A911" s="6">
        <v>89.900030000000001</v>
      </c>
      <c r="B911" s="6">
        <v>0.81090325848899181</v>
      </c>
      <c r="C911" s="6">
        <v>159.98699999999999</v>
      </c>
      <c r="D911" s="6">
        <f t="shared" si="19"/>
        <v>433.13699999999994</v>
      </c>
    </row>
    <row r="912" spans="1:4" x14ac:dyDescent="0.25">
      <c r="A912" s="6">
        <v>90.000029999999995</v>
      </c>
      <c r="B912" s="6">
        <v>0.81090325848899181</v>
      </c>
      <c r="C912" s="6">
        <v>159.98650000000001</v>
      </c>
      <c r="D912" s="6">
        <f t="shared" si="19"/>
        <v>433.13649999999996</v>
      </c>
    </row>
    <row r="913" spans="1:4" x14ac:dyDescent="0.25">
      <c r="A913" s="6">
        <v>90.10002999999999</v>
      </c>
      <c r="B913" s="6">
        <v>0.81090325848899181</v>
      </c>
      <c r="C913" s="6">
        <v>159.98699999999999</v>
      </c>
      <c r="D913" s="6">
        <f t="shared" si="19"/>
        <v>433.13699999999994</v>
      </c>
    </row>
    <row r="914" spans="1:4" x14ac:dyDescent="0.25">
      <c r="A914" s="6">
        <v>90.200029999999998</v>
      </c>
      <c r="B914" s="6">
        <v>0.81090325848899181</v>
      </c>
      <c r="C914" s="6">
        <v>159.9871</v>
      </c>
      <c r="D914" s="6">
        <f t="shared" si="19"/>
        <v>433.13709999999998</v>
      </c>
    </row>
    <row r="915" spans="1:4" x14ac:dyDescent="0.25">
      <c r="A915" s="6">
        <v>90.300029999999992</v>
      </c>
      <c r="B915" s="6">
        <v>0.81090325848899181</v>
      </c>
      <c r="C915" s="6">
        <v>159.98689999999999</v>
      </c>
      <c r="D915" s="6">
        <f t="shared" si="19"/>
        <v>433.13689999999997</v>
      </c>
    </row>
    <row r="916" spans="1:4" x14ac:dyDescent="0.25">
      <c r="A916" s="6">
        <v>90.400030000000001</v>
      </c>
      <c r="B916" s="6">
        <v>0.81090325848899181</v>
      </c>
      <c r="C916" s="6">
        <v>159.98609999999999</v>
      </c>
      <c r="D916" s="6">
        <f t="shared" si="19"/>
        <v>433.13609999999994</v>
      </c>
    </row>
    <row r="917" spans="1:4" x14ac:dyDescent="0.25">
      <c r="A917" s="6">
        <v>90.500029999999995</v>
      </c>
      <c r="B917" s="6">
        <v>0.81090325848899181</v>
      </c>
      <c r="C917" s="6">
        <v>159.9862</v>
      </c>
      <c r="D917" s="6">
        <f t="shared" si="19"/>
        <v>433.13619999999997</v>
      </c>
    </row>
    <row r="918" spans="1:4" x14ac:dyDescent="0.25">
      <c r="A918" s="6">
        <v>90.60002999999999</v>
      </c>
      <c r="B918" s="6">
        <v>0.81090325848899181</v>
      </c>
      <c r="C918" s="6">
        <v>159.9863</v>
      </c>
      <c r="D918" s="6">
        <f t="shared" si="19"/>
        <v>433.13630000000001</v>
      </c>
    </row>
    <row r="919" spans="1:4" x14ac:dyDescent="0.25">
      <c r="A919" s="6">
        <v>90.700029999999998</v>
      </c>
      <c r="B919" s="6">
        <v>0.81090325848899181</v>
      </c>
      <c r="C919" s="6">
        <v>159.9862</v>
      </c>
      <c r="D919" s="6">
        <f t="shared" si="19"/>
        <v>433.13619999999997</v>
      </c>
    </row>
    <row r="920" spans="1:4" x14ac:dyDescent="0.25">
      <c r="A920" s="6">
        <v>90.800029999999992</v>
      </c>
      <c r="B920" s="6">
        <v>0.81090325848899181</v>
      </c>
      <c r="C920" s="6">
        <v>159.98580000000001</v>
      </c>
      <c r="D920" s="6">
        <f t="shared" si="19"/>
        <v>433.13580000000002</v>
      </c>
    </row>
    <row r="921" spans="1:4" x14ac:dyDescent="0.25">
      <c r="A921" s="6">
        <v>90.900030000000001</v>
      </c>
      <c r="B921" s="6">
        <v>0.81090325848899181</v>
      </c>
      <c r="C921" s="6">
        <v>159.98519999999999</v>
      </c>
      <c r="D921" s="6">
        <f t="shared" si="19"/>
        <v>433.13519999999994</v>
      </c>
    </row>
    <row r="922" spans="1:4" x14ac:dyDescent="0.25">
      <c r="A922" s="6">
        <v>91.000029999999995</v>
      </c>
      <c r="B922" s="6">
        <v>0.81090325848899181</v>
      </c>
      <c r="C922" s="6">
        <v>159.98509999999999</v>
      </c>
      <c r="D922" s="6">
        <f t="shared" si="19"/>
        <v>433.13509999999997</v>
      </c>
    </row>
    <row r="923" spans="1:4" x14ac:dyDescent="0.25">
      <c r="A923" s="6">
        <v>91.10002999999999</v>
      </c>
      <c r="B923" s="6">
        <v>0.81090325848899181</v>
      </c>
      <c r="C923" s="6">
        <v>159.9854</v>
      </c>
      <c r="D923" s="6">
        <f t="shared" si="19"/>
        <v>433.1354</v>
      </c>
    </row>
    <row r="924" spans="1:4" x14ac:dyDescent="0.25">
      <c r="A924" s="6">
        <v>91.200029999999998</v>
      </c>
      <c r="B924" s="6">
        <v>0.81090325848899181</v>
      </c>
      <c r="C924" s="6">
        <v>159.98509999999999</v>
      </c>
      <c r="D924" s="6">
        <f t="shared" si="19"/>
        <v>433.13509999999997</v>
      </c>
    </row>
    <row r="925" spans="1:4" x14ac:dyDescent="0.25">
      <c r="A925" s="6">
        <v>91.300029999999992</v>
      </c>
      <c r="B925" s="6">
        <v>0.81090325848899181</v>
      </c>
      <c r="C925" s="6">
        <v>159.9853</v>
      </c>
      <c r="D925" s="6">
        <f t="shared" si="19"/>
        <v>433.13529999999997</v>
      </c>
    </row>
    <row r="926" spans="1:4" x14ac:dyDescent="0.25">
      <c r="A926" s="6">
        <v>91.400030000000001</v>
      </c>
      <c r="B926" s="6">
        <v>0.81090325848899181</v>
      </c>
      <c r="C926" s="6">
        <v>159.98500000000001</v>
      </c>
      <c r="D926" s="6">
        <f t="shared" si="19"/>
        <v>433.13499999999999</v>
      </c>
    </row>
    <row r="927" spans="1:4" x14ac:dyDescent="0.25">
      <c r="A927" s="6">
        <v>91.500029999999995</v>
      </c>
      <c r="B927" s="6">
        <v>0.81090325848899181</v>
      </c>
      <c r="C927" s="6">
        <v>159.9855</v>
      </c>
      <c r="D927" s="6">
        <f t="shared" si="19"/>
        <v>433.13549999999998</v>
      </c>
    </row>
    <row r="928" spans="1:4" x14ac:dyDescent="0.25">
      <c r="A928" s="6">
        <v>91.60002999999999</v>
      </c>
      <c r="B928" s="6">
        <v>0.81090325848899181</v>
      </c>
      <c r="C928" s="6">
        <v>159.9862</v>
      </c>
      <c r="D928" s="6">
        <f t="shared" si="19"/>
        <v>433.13619999999997</v>
      </c>
    </row>
    <row r="929" spans="1:4" x14ac:dyDescent="0.25">
      <c r="A929" s="6">
        <v>91.700029999999998</v>
      </c>
      <c r="B929" s="6">
        <v>0.81090325848899181</v>
      </c>
      <c r="C929" s="6">
        <v>159.98699999999999</v>
      </c>
      <c r="D929" s="6">
        <f t="shared" si="19"/>
        <v>433.13699999999994</v>
      </c>
    </row>
    <row r="930" spans="1:4" x14ac:dyDescent="0.25">
      <c r="A930" s="6">
        <v>91.800029999999992</v>
      </c>
      <c r="B930" s="6">
        <v>0.81090325848899181</v>
      </c>
      <c r="C930" s="6">
        <v>159.98779999999999</v>
      </c>
      <c r="D930" s="6">
        <f t="shared" si="19"/>
        <v>433.13779999999997</v>
      </c>
    </row>
    <row r="931" spans="1:4" x14ac:dyDescent="0.25">
      <c r="A931" s="6">
        <v>91.900030000000001</v>
      </c>
      <c r="B931" s="6">
        <v>0.81090325848899181</v>
      </c>
      <c r="C931" s="6">
        <v>159.98769999999999</v>
      </c>
      <c r="D931" s="6">
        <f t="shared" si="19"/>
        <v>433.1377</v>
      </c>
    </row>
    <row r="932" spans="1:4" x14ac:dyDescent="0.25">
      <c r="A932" s="6">
        <v>92.000029999999995</v>
      </c>
      <c r="B932" s="6">
        <v>0.81090325848899181</v>
      </c>
      <c r="C932" s="6">
        <v>159.9872</v>
      </c>
      <c r="D932" s="6">
        <f t="shared" si="19"/>
        <v>433.13720000000001</v>
      </c>
    </row>
    <row r="933" spans="1:4" x14ac:dyDescent="0.25">
      <c r="A933" s="6">
        <v>92.10002999999999</v>
      </c>
      <c r="B933" s="6">
        <v>0.81090325848899181</v>
      </c>
      <c r="C933" s="6">
        <v>159.98689999999999</v>
      </c>
      <c r="D933" s="6">
        <f t="shared" si="19"/>
        <v>433.13689999999997</v>
      </c>
    </row>
    <row r="934" spans="1:4" x14ac:dyDescent="0.25">
      <c r="A934" s="6">
        <v>92.200029999999998</v>
      </c>
      <c r="B934" s="6">
        <v>0.81090325848899181</v>
      </c>
      <c r="C934" s="6">
        <v>159.9862</v>
      </c>
      <c r="D934" s="6">
        <f t="shared" si="19"/>
        <v>433.13619999999997</v>
      </c>
    </row>
    <row r="935" spans="1:4" x14ac:dyDescent="0.25">
      <c r="A935" s="6">
        <v>92.300029999999992</v>
      </c>
      <c r="B935" s="6">
        <v>0.81090325848899181</v>
      </c>
      <c r="C935" s="6">
        <v>159.98609999999999</v>
      </c>
      <c r="D935" s="6">
        <f t="shared" si="19"/>
        <v>433.13609999999994</v>
      </c>
    </row>
    <row r="936" spans="1:4" x14ac:dyDescent="0.25">
      <c r="A936" s="6">
        <v>92.400030000000001</v>
      </c>
      <c r="B936" s="6">
        <v>0.81090325848899181</v>
      </c>
      <c r="C936" s="6">
        <v>159.98580000000001</v>
      </c>
      <c r="D936" s="6">
        <f t="shared" si="19"/>
        <v>433.13580000000002</v>
      </c>
    </row>
    <row r="937" spans="1:4" x14ac:dyDescent="0.25">
      <c r="A937" s="6">
        <v>92.500029999999995</v>
      </c>
      <c r="B937" s="6">
        <v>0.81090325848899181</v>
      </c>
      <c r="C937" s="6">
        <v>159.98589999999999</v>
      </c>
      <c r="D937" s="6">
        <f t="shared" si="19"/>
        <v>433.13589999999999</v>
      </c>
    </row>
    <row r="938" spans="1:4" x14ac:dyDescent="0.25">
      <c r="A938" s="6">
        <v>92.60002999999999</v>
      </c>
      <c r="B938" s="6">
        <v>0.81090325848899181</v>
      </c>
      <c r="C938" s="6">
        <v>159.98589999999999</v>
      </c>
      <c r="D938" s="6">
        <f t="shared" si="19"/>
        <v>433.13589999999999</v>
      </c>
    </row>
    <row r="939" spans="1:4" x14ac:dyDescent="0.25">
      <c r="A939" s="6">
        <v>92.700029999999998</v>
      </c>
      <c r="B939" s="6">
        <v>0.81090325848899181</v>
      </c>
      <c r="C939" s="6">
        <v>159.98650000000001</v>
      </c>
      <c r="D939" s="6">
        <f t="shared" si="19"/>
        <v>433.13649999999996</v>
      </c>
    </row>
    <row r="940" spans="1:4" x14ac:dyDescent="0.25">
      <c r="A940" s="6">
        <v>92.800029999999992</v>
      </c>
      <c r="B940" s="6">
        <v>0.81090325848899181</v>
      </c>
      <c r="C940" s="6">
        <v>159.98779999999999</v>
      </c>
      <c r="D940" s="6">
        <f t="shared" si="19"/>
        <v>433.13779999999997</v>
      </c>
    </row>
    <row r="941" spans="1:4" x14ac:dyDescent="0.25">
      <c r="A941" s="6">
        <v>92.900030000000001</v>
      </c>
      <c r="B941" s="6">
        <v>0.81090325848899181</v>
      </c>
      <c r="C941" s="6">
        <v>159.989</v>
      </c>
      <c r="D941" s="6">
        <f t="shared" si="19"/>
        <v>433.13900000000001</v>
      </c>
    </row>
    <row r="942" spans="1:4" x14ac:dyDescent="0.25">
      <c r="A942" s="6">
        <v>93.000029999999995</v>
      </c>
      <c r="B942" s="6">
        <v>0.81090325848899181</v>
      </c>
      <c r="C942" s="6">
        <v>159.98939999999999</v>
      </c>
      <c r="D942" s="6">
        <f t="shared" si="19"/>
        <v>433.13939999999997</v>
      </c>
    </row>
    <row r="943" spans="1:4" x14ac:dyDescent="0.25">
      <c r="A943" s="6">
        <v>93.10002999999999</v>
      </c>
      <c r="B943" s="6">
        <v>0.81090325848899181</v>
      </c>
      <c r="C943" s="6">
        <v>159.98920000000001</v>
      </c>
      <c r="D943" s="6">
        <f t="shared" si="19"/>
        <v>433.13919999999996</v>
      </c>
    </row>
    <row r="944" spans="1:4" x14ac:dyDescent="0.25">
      <c r="A944" s="6">
        <v>93.200029999999998</v>
      </c>
      <c r="B944" s="6">
        <v>0.81090325848899181</v>
      </c>
      <c r="C944" s="6">
        <v>159.98920000000001</v>
      </c>
      <c r="D944" s="6">
        <f t="shared" si="19"/>
        <v>433.13919999999996</v>
      </c>
    </row>
    <row r="945" spans="1:4" x14ac:dyDescent="0.25">
      <c r="A945" s="6">
        <v>93.300029999999992</v>
      </c>
      <c r="B945" s="6">
        <v>0.81090325848899181</v>
      </c>
      <c r="C945" s="6">
        <v>159.98939999999999</v>
      </c>
      <c r="D945" s="6">
        <f t="shared" si="19"/>
        <v>433.13939999999997</v>
      </c>
    </row>
    <row r="946" spans="1:4" x14ac:dyDescent="0.25">
      <c r="A946" s="6">
        <v>93.400030000000001</v>
      </c>
      <c r="B946" s="6">
        <v>0.81090325848899181</v>
      </c>
      <c r="C946" s="6">
        <v>159.98920000000001</v>
      </c>
      <c r="D946" s="6">
        <f t="shared" si="19"/>
        <v>433.13919999999996</v>
      </c>
    </row>
    <row r="947" spans="1:4" x14ac:dyDescent="0.25">
      <c r="A947" s="6">
        <v>93.500029999999995</v>
      </c>
      <c r="B947" s="6">
        <v>0.81090325848899181</v>
      </c>
      <c r="C947" s="6">
        <v>159.98830000000001</v>
      </c>
      <c r="D947" s="6">
        <f t="shared" si="19"/>
        <v>433.13829999999996</v>
      </c>
    </row>
    <row r="948" spans="1:4" x14ac:dyDescent="0.25">
      <c r="A948" s="6">
        <v>93.60002999999999</v>
      </c>
      <c r="B948" s="6">
        <v>0.81090325848899181</v>
      </c>
      <c r="C948" s="6">
        <v>159.98740000000001</v>
      </c>
      <c r="D948" s="6">
        <f t="shared" si="19"/>
        <v>433.13739999999996</v>
      </c>
    </row>
    <row r="949" spans="1:4" x14ac:dyDescent="0.25">
      <c r="A949" s="6">
        <v>93.700029999999998</v>
      </c>
      <c r="B949" s="6">
        <v>0.81090325848899181</v>
      </c>
      <c r="C949" s="6">
        <v>159.9873</v>
      </c>
      <c r="D949" s="6">
        <f t="shared" si="19"/>
        <v>433.13729999999998</v>
      </c>
    </row>
    <row r="950" spans="1:4" x14ac:dyDescent="0.25">
      <c r="A950" s="6">
        <v>93.800029999999992</v>
      </c>
      <c r="B950" s="6">
        <v>0.81090325848899181</v>
      </c>
      <c r="C950" s="6">
        <v>159.98740000000001</v>
      </c>
      <c r="D950" s="6">
        <f t="shared" si="19"/>
        <v>433.13739999999996</v>
      </c>
    </row>
    <row r="951" spans="1:4" x14ac:dyDescent="0.25">
      <c r="A951" s="6">
        <v>93.900030000000001</v>
      </c>
      <c r="B951" s="6">
        <v>0.81090325848899181</v>
      </c>
      <c r="C951" s="6">
        <v>159.9872</v>
      </c>
      <c r="D951" s="6">
        <f t="shared" si="19"/>
        <v>433.13720000000001</v>
      </c>
    </row>
    <row r="952" spans="1:4" x14ac:dyDescent="0.25">
      <c r="A952" s="6">
        <v>94.000029999999995</v>
      </c>
      <c r="B952" s="6">
        <v>0.81090325848899181</v>
      </c>
      <c r="C952" s="6">
        <v>159.9864</v>
      </c>
      <c r="D952" s="6">
        <f t="shared" si="19"/>
        <v>433.13639999999998</v>
      </c>
    </row>
    <row r="953" spans="1:4" x14ac:dyDescent="0.25">
      <c r="A953" s="6">
        <v>94.10002999999999</v>
      </c>
      <c r="B953" s="6">
        <v>0.81090325848899181</v>
      </c>
      <c r="C953" s="6">
        <v>159.98580000000001</v>
      </c>
      <c r="D953" s="6">
        <f t="shared" si="19"/>
        <v>433.13580000000002</v>
      </c>
    </row>
    <row r="954" spans="1:4" x14ac:dyDescent="0.25">
      <c r="A954" s="6">
        <v>94.200029999999998</v>
      </c>
      <c r="B954" s="6">
        <v>0.81090325848899181</v>
      </c>
      <c r="C954" s="6">
        <v>159.9854</v>
      </c>
      <c r="D954" s="6">
        <f t="shared" si="19"/>
        <v>433.1354</v>
      </c>
    </row>
    <row r="955" spans="1:4" x14ac:dyDescent="0.25">
      <c r="A955" s="6">
        <v>94.300029999999992</v>
      </c>
      <c r="B955" s="6">
        <v>0.81090325848899181</v>
      </c>
      <c r="C955" s="6">
        <v>159.98509999999999</v>
      </c>
      <c r="D955" s="6">
        <f t="shared" si="19"/>
        <v>433.13509999999997</v>
      </c>
    </row>
    <row r="956" spans="1:4" x14ac:dyDescent="0.25">
      <c r="A956" s="6">
        <v>94.400030000000001</v>
      </c>
      <c r="B956" s="6">
        <v>0.81090325848899181</v>
      </c>
      <c r="C956" s="6">
        <v>159.98509999999999</v>
      </c>
      <c r="D956" s="6">
        <f t="shared" si="19"/>
        <v>433.13509999999997</v>
      </c>
    </row>
    <row r="957" spans="1:4" x14ac:dyDescent="0.25">
      <c r="A957" s="6">
        <v>94.500029999999995</v>
      </c>
      <c r="B957" s="6">
        <v>0.81090325848899181</v>
      </c>
      <c r="C957" s="6">
        <v>159.98519999999999</v>
      </c>
      <c r="D957" s="6">
        <f t="shared" si="19"/>
        <v>433.13519999999994</v>
      </c>
    </row>
    <row r="958" spans="1:4" x14ac:dyDescent="0.25">
      <c r="A958" s="6">
        <v>94.60002999999999</v>
      </c>
      <c r="B958" s="6">
        <v>0.81090325848899181</v>
      </c>
      <c r="C958" s="6">
        <v>159.98519999999999</v>
      </c>
      <c r="D958" s="6">
        <f t="shared" si="19"/>
        <v>433.13519999999994</v>
      </c>
    </row>
    <row r="959" spans="1:4" x14ac:dyDescent="0.25">
      <c r="A959" s="6">
        <v>94.700029999999998</v>
      </c>
      <c r="B959" s="6">
        <v>0.81090325848899181</v>
      </c>
      <c r="C959" s="6">
        <v>159.9854</v>
      </c>
      <c r="D959" s="6">
        <f t="shared" si="19"/>
        <v>433.1354</v>
      </c>
    </row>
    <row r="960" spans="1:4" x14ac:dyDescent="0.25">
      <c r="A960" s="6">
        <v>94.800029999999992</v>
      </c>
      <c r="B960" s="6">
        <v>0.81090325848899181</v>
      </c>
      <c r="C960" s="6">
        <v>159.98589999999999</v>
      </c>
      <c r="D960" s="6">
        <f t="shared" si="19"/>
        <v>433.13589999999999</v>
      </c>
    </row>
    <row r="961" spans="1:4" x14ac:dyDescent="0.25">
      <c r="A961" s="6">
        <v>94.900030000000001</v>
      </c>
      <c r="B961" s="6">
        <v>0.81090325848899181</v>
      </c>
      <c r="C961" s="6">
        <v>159.98589999999999</v>
      </c>
      <c r="D961" s="6">
        <f t="shared" si="19"/>
        <v>433.13589999999999</v>
      </c>
    </row>
    <row r="962" spans="1:4" x14ac:dyDescent="0.25">
      <c r="A962" s="6">
        <v>95.000029999999995</v>
      </c>
      <c r="B962" s="6">
        <v>0.81090325848899181</v>
      </c>
      <c r="C962" s="6">
        <v>159.98609999999999</v>
      </c>
      <c r="D962" s="6">
        <f t="shared" si="19"/>
        <v>433.13609999999994</v>
      </c>
    </row>
    <row r="963" spans="1:4" x14ac:dyDescent="0.25">
      <c r="A963" s="6">
        <v>95.10002999999999</v>
      </c>
      <c r="B963" s="6">
        <v>0.81090325848899181</v>
      </c>
      <c r="C963" s="6">
        <v>159.9862</v>
      </c>
      <c r="D963" s="6">
        <f t="shared" ref="D963:D1026" si="20">C963+273.15</f>
        <v>433.13619999999997</v>
      </c>
    </row>
    <row r="964" spans="1:4" x14ac:dyDescent="0.25">
      <c r="A964" s="6">
        <v>95.200029999999998</v>
      </c>
      <c r="B964" s="6">
        <v>0.81090325848899181</v>
      </c>
      <c r="C964" s="6">
        <v>159.9864</v>
      </c>
      <c r="D964" s="6">
        <f t="shared" si="20"/>
        <v>433.13639999999998</v>
      </c>
    </row>
    <row r="965" spans="1:4" x14ac:dyDescent="0.25">
      <c r="A965" s="6">
        <v>95.300029999999992</v>
      </c>
      <c r="B965" s="6">
        <v>0.81090325848899181</v>
      </c>
      <c r="C965" s="6">
        <v>159.98650000000001</v>
      </c>
      <c r="D965" s="6">
        <f t="shared" si="20"/>
        <v>433.13649999999996</v>
      </c>
    </row>
    <row r="966" spans="1:4" x14ac:dyDescent="0.25">
      <c r="A966" s="6">
        <v>95.400030000000001</v>
      </c>
      <c r="B966" s="6">
        <v>0.81090325848899181</v>
      </c>
      <c r="C966" s="6">
        <v>159.98759999999999</v>
      </c>
      <c r="D966" s="6">
        <f t="shared" si="20"/>
        <v>433.13759999999996</v>
      </c>
    </row>
    <row r="967" spans="1:4" x14ac:dyDescent="0.25">
      <c r="A967" s="6">
        <v>95.500029999999995</v>
      </c>
      <c r="B967" s="6">
        <v>0.81090325848899181</v>
      </c>
      <c r="C967" s="6">
        <v>159.98929999999999</v>
      </c>
      <c r="D967" s="6">
        <f t="shared" si="20"/>
        <v>433.13929999999993</v>
      </c>
    </row>
    <row r="968" spans="1:4" x14ac:dyDescent="0.25">
      <c r="A968" s="6">
        <v>95.60002999999999</v>
      </c>
      <c r="B968" s="6">
        <v>0.81090325848899181</v>
      </c>
      <c r="C968" s="6">
        <v>159.9905</v>
      </c>
      <c r="D968" s="6">
        <f t="shared" si="20"/>
        <v>433.14049999999997</v>
      </c>
    </row>
    <row r="969" spans="1:4" x14ac:dyDescent="0.25">
      <c r="A969" s="6">
        <v>95.700029999999998</v>
      </c>
      <c r="B969" s="6">
        <v>0.81090325848899181</v>
      </c>
      <c r="C969" s="6">
        <v>159.99119999999999</v>
      </c>
      <c r="D969" s="6">
        <f t="shared" si="20"/>
        <v>433.14119999999997</v>
      </c>
    </row>
    <row r="970" spans="1:4" x14ac:dyDescent="0.25">
      <c r="A970" s="6">
        <v>95.800029999999992</v>
      </c>
      <c r="B970" s="6">
        <v>0.81090325848899181</v>
      </c>
      <c r="C970" s="6">
        <v>159.9913</v>
      </c>
      <c r="D970" s="6">
        <f t="shared" si="20"/>
        <v>433.1413</v>
      </c>
    </row>
    <row r="971" spans="1:4" x14ac:dyDescent="0.25">
      <c r="A971" s="6">
        <v>95.900030000000001</v>
      </c>
      <c r="B971" s="6">
        <v>0.81090325848899181</v>
      </c>
      <c r="C971" s="6">
        <v>159.99080000000001</v>
      </c>
      <c r="D971" s="6">
        <f t="shared" si="20"/>
        <v>433.14080000000001</v>
      </c>
    </row>
    <row r="972" spans="1:4" x14ac:dyDescent="0.25">
      <c r="A972" s="6">
        <v>96.000029999999995</v>
      </c>
      <c r="B972" s="6">
        <v>0.81090325848899181</v>
      </c>
      <c r="C972" s="6">
        <v>159.99039999999999</v>
      </c>
      <c r="D972" s="6">
        <f t="shared" si="20"/>
        <v>433.1404</v>
      </c>
    </row>
    <row r="973" spans="1:4" x14ac:dyDescent="0.25">
      <c r="A973" s="6">
        <v>96.10002999999999</v>
      </c>
      <c r="B973" s="6">
        <v>0.81090325848899181</v>
      </c>
      <c r="C973" s="6">
        <v>159.98990000000001</v>
      </c>
      <c r="D973" s="6">
        <f t="shared" si="20"/>
        <v>433.13990000000001</v>
      </c>
    </row>
    <row r="974" spans="1:4" x14ac:dyDescent="0.25">
      <c r="A974" s="6">
        <v>96.200029999999998</v>
      </c>
      <c r="B974" s="6">
        <v>0.81090325848899181</v>
      </c>
      <c r="C974" s="6">
        <v>159.98939999999999</v>
      </c>
      <c r="D974" s="6">
        <f t="shared" si="20"/>
        <v>433.13939999999997</v>
      </c>
    </row>
    <row r="975" spans="1:4" x14ac:dyDescent="0.25">
      <c r="A975" s="6">
        <v>96.300029999999992</v>
      </c>
      <c r="B975" s="6">
        <v>0.81090325848899181</v>
      </c>
      <c r="C975" s="6">
        <v>159.9888</v>
      </c>
      <c r="D975" s="6">
        <f t="shared" si="20"/>
        <v>433.13879999999995</v>
      </c>
    </row>
    <row r="976" spans="1:4" x14ac:dyDescent="0.25">
      <c r="A976" s="6">
        <v>96.400030000000001</v>
      </c>
      <c r="B976" s="6">
        <v>0.81090325848899181</v>
      </c>
      <c r="C976" s="6">
        <v>159.98849999999999</v>
      </c>
      <c r="D976" s="6">
        <f t="shared" si="20"/>
        <v>433.13849999999996</v>
      </c>
    </row>
    <row r="977" spans="1:4" x14ac:dyDescent="0.25">
      <c r="A977" s="6">
        <v>96.500029999999995</v>
      </c>
      <c r="B977" s="6">
        <v>0.81090325848899181</v>
      </c>
      <c r="C977" s="6">
        <v>159.98820000000001</v>
      </c>
      <c r="D977" s="6">
        <f t="shared" si="20"/>
        <v>433.13819999999998</v>
      </c>
    </row>
    <row r="978" spans="1:4" x14ac:dyDescent="0.25">
      <c r="A978" s="6">
        <v>96.60002999999999</v>
      </c>
      <c r="B978" s="6">
        <v>0.81090325848899181</v>
      </c>
      <c r="C978" s="6">
        <v>159.98820000000001</v>
      </c>
      <c r="D978" s="6">
        <f t="shared" si="20"/>
        <v>433.13819999999998</v>
      </c>
    </row>
    <row r="979" spans="1:4" x14ac:dyDescent="0.25">
      <c r="A979" s="6">
        <v>96.700029999999998</v>
      </c>
      <c r="B979" s="6">
        <v>0.81090325848899181</v>
      </c>
      <c r="C979" s="6">
        <v>159.98779999999999</v>
      </c>
      <c r="D979" s="6">
        <f t="shared" si="20"/>
        <v>433.13779999999997</v>
      </c>
    </row>
    <row r="980" spans="1:4" x14ac:dyDescent="0.25">
      <c r="A980" s="6">
        <v>96.800029999999992</v>
      </c>
      <c r="B980" s="6">
        <v>0.81090325848899181</v>
      </c>
      <c r="C980" s="6">
        <v>159.98779999999999</v>
      </c>
      <c r="D980" s="6">
        <f t="shared" si="20"/>
        <v>433.13779999999997</v>
      </c>
    </row>
    <row r="981" spans="1:4" x14ac:dyDescent="0.25">
      <c r="A981" s="6">
        <v>96.900030000000001</v>
      </c>
      <c r="B981" s="6">
        <v>0.81090325848899181</v>
      </c>
      <c r="C981" s="6">
        <v>159.98779999999999</v>
      </c>
      <c r="D981" s="6">
        <f t="shared" si="20"/>
        <v>433.13779999999997</v>
      </c>
    </row>
    <row r="982" spans="1:4" x14ac:dyDescent="0.25">
      <c r="A982" s="6">
        <v>97.000029999999995</v>
      </c>
      <c r="B982" s="6">
        <v>0.81090325848899181</v>
      </c>
      <c r="C982" s="6">
        <v>159.98759999999999</v>
      </c>
      <c r="D982" s="6">
        <f t="shared" si="20"/>
        <v>433.13759999999996</v>
      </c>
    </row>
    <row r="983" spans="1:4" x14ac:dyDescent="0.25">
      <c r="A983" s="6">
        <v>97.10002999999999</v>
      </c>
      <c r="B983" s="6">
        <v>0.81090325848899181</v>
      </c>
      <c r="C983" s="6">
        <v>159.98769999999999</v>
      </c>
      <c r="D983" s="6">
        <f t="shared" si="20"/>
        <v>433.1377</v>
      </c>
    </row>
    <row r="984" spans="1:4" x14ac:dyDescent="0.25">
      <c r="A984" s="6">
        <v>97.200029999999998</v>
      </c>
      <c r="B984" s="6">
        <v>0.81090325848899181</v>
      </c>
      <c r="C984" s="6">
        <v>159.9873</v>
      </c>
      <c r="D984" s="6">
        <f t="shared" si="20"/>
        <v>433.13729999999998</v>
      </c>
    </row>
    <row r="985" spans="1:4" x14ac:dyDescent="0.25">
      <c r="A985" s="6">
        <v>97.300029999999992</v>
      </c>
      <c r="B985" s="6">
        <v>0.81090325848899181</v>
      </c>
      <c r="C985" s="6">
        <v>159.9873</v>
      </c>
      <c r="D985" s="6">
        <f t="shared" si="20"/>
        <v>433.13729999999998</v>
      </c>
    </row>
    <row r="986" spans="1:4" x14ac:dyDescent="0.25">
      <c r="A986" s="6">
        <v>97.400030000000001</v>
      </c>
      <c r="B986" s="6">
        <v>0.81090325848899181</v>
      </c>
      <c r="C986" s="6">
        <v>159.98689999999999</v>
      </c>
      <c r="D986" s="6">
        <f t="shared" si="20"/>
        <v>433.13689999999997</v>
      </c>
    </row>
    <row r="987" spans="1:4" x14ac:dyDescent="0.25">
      <c r="A987" s="6">
        <v>97.500029999999995</v>
      </c>
      <c r="B987" s="6">
        <v>0.81090325848899181</v>
      </c>
      <c r="C987" s="6">
        <v>159.98660000000001</v>
      </c>
      <c r="D987" s="6">
        <f t="shared" si="20"/>
        <v>433.13659999999999</v>
      </c>
    </row>
    <row r="988" spans="1:4" x14ac:dyDescent="0.25">
      <c r="A988" s="6">
        <v>97.60002999999999</v>
      </c>
      <c r="B988" s="6">
        <v>0.81090325848899181</v>
      </c>
      <c r="C988" s="6">
        <v>159.98609999999999</v>
      </c>
      <c r="D988" s="6">
        <f t="shared" si="20"/>
        <v>433.13609999999994</v>
      </c>
    </row>
    <row r="989" spans="1:4" x14ac:dyDescent="0.25">
      <c r="A989" s="6">
        <v>97.700029999999998</v>
      </c>
      <c r="B989" s="6">
        <v>0.81090325848899181</v>
      </c>
      <c r="C989" s="6">
        <v>159.98589999999999</v>
      </c>
      <c r="D989" s="6">
        <f t="shared" si="20"/>
        <v>433.13589999999999</v>
      </c>
    </row>
    <row r="990" spans="1:4" x14ac:dyDescent="0.25">
      <c r="A990" s="6">
        <v>97.800029999999992</v>
      </c>
      <c r="B990" s="6">
        <v>0.81090325848899181</v>
      </c>
      <c r="C990" s="6">
        <v>159.98580000000001</v>
      </c>
      <c r="D990" s="6">
        <f t="shared" si="20"/>
        <v>433.13580000000002</v>
      </c>
    </row>
    <row r="991" spans="1:4" x14ac:dyDescent="0.25">
      <c r="A991" s="6">
        <v>97.900030000000001</v>
      </c>
      <c r="B991" s="6">
        <v>0.81090325848899181</v>
      </c>
      <c r="C991" s="6">
        <v>159.9862</v>
      </c>
      <c r="D991" s="6">
        <f t="shared" si="20"/>
        <v>433.13619999999997</v>
      </c>
    </row>
    <row r="992" spans="1:4" x14ac:dyDescent="0.25">
      <c r="A992" s="6">
        <v>98.000029999999995</v>
      </c>
      <c r="B992" s="6">
        <v>0.81090325848899181</v>
      </c>
      <c r="C992" s="6">
        <v>159.98679999999999</v>
      </c>
      <c r="D992" s="6">
        <f t="shared" si="20"/>
        <v>433.13679999999999</v>
      </c>
    </row>
    <row r="993" spans="1:4" x14ac:dyDescent="0.25">
      <c r="A993" s="6">
        <v>98.10002999999999</v>
      </c>
      <c r="B993" s="6">
        <v>0.81090325848899181</v>
      </c>
      <c r="C993" s="6">
        <v>159.9873</v>
      </c>
      <c r="D993" s="6">
        <f t="shared" si="20"/>
        <v>433.13729999999998</v>
      </c>
    </row>
    <row r="994" spans="1:4" x14ac:dyDescent="0.25">
      <c r="A994" s="6">
        <v>98.200029999999998</v>
      </c>
      <c r="B994" s="6">
        <v>0.81090325848899181</v>
      </c>
      <c r="C994" s="6">
        <v>159.98750000000001</v>
      </c>
      <c r="D994" s="6">
        <f t="shared" si="20"/>
        <v>433.13749999999999</v>
      </c>
    </row>
    <row r="995" spans="1:4" x14ac:dyDescent="0.25">
      <c r="A995" s="6">
        <v>98.300029999999992</v>
      </c>
      <c r="B995" s="6">
        <v>0.81090325848899181</v>
      </c>
      <c r="C995" s="6">
        <v>159.98740000000001</v>
      </c>
      <c r="D995" s="6">
        <f t="shared" si="20"/>
        <v>433.13739999999996</v>
      </c>
    </row>
    <row r="996" spans="1:4" x14ac:dyDescent="0.25">
      <c r="A996" s="6">
        <v>98.400030000000001</v>
      </c>
      <c r="B996" s="6">
        <v>0.81090325848899181</v>
      </c>
      <c r="C996" s="6">
        <v>159.98740000000001</v>
      </c>
      <c r="D996" s="6">
        <f t="shared" si="20"/>
        <v>433.13739999999996</v>
      </c>
    </row>
    <row r="997" spans="1:4" x14ac:dyDescent="0.25">
      <c r="A997" s="6">
        <v>98.500029999999995</v>
      </c>
      <c r="B997" s="6">
        <v>0.81090325848899181</v>
      </c>
      <c r="C997" s="6">
        <v>159.98699999999999</v>
      </c>
      <c r="D997" s="6">
        <f t="shared" si="20"/>
        <v>433.13699999999994</v>
      </c>
    </row>
    <row r="998" spans="1:4" x14ac:dyDescent="0.25">
      <c r="A998" s="6">
        <v>98.60002999999999</v>
      </c>
      <c r="B998" s="6">
        <v>0.81090325848899181</v>
      </c>
      <c r="C998" s="6">
        <v>159.98679999999999</v>
      </c>
      <c r="D998" s="6">
        <f t="shared" si="20"/>
        <v>433.13679999999999</v>
      </c>
    </row>
    <row r="999" spans="1:4" x14ac:dyDescent="0.25">
      <c r="A999" s="6">
        <v>98.700029999999998</v>
      </c>
      <c r="B999" s="6">
        <v>0.81090325848899181</v>
      </c>
      <c r="C999" s="6">
        <v>159.98679999999999</v>
      </c>
      <c r="D999" s="6">
        <f t="shared" si="20"/>
        <v>433.13679999999999</v>
      </c>
    </row>
    <row r="1000" spans="1:4" x14ac:dyDescent="0.25">
      <c r="A1000" s="6">
        <v>98.800029999999992</v>
      </c>
      <c r="B1000" s="6">
        <v>0.81090325848899181</v>
      </c>
      <c r="C1000" s="6">
        <v>159.98670000000001</v>
      </c>
      <c r="D1000" s="6">
        <f t="shared" si="20"/>
        <v>433.13670000000002</v>
      </c>
    </row>
    <row r="1001" spans="1:4" x14ac:dyDescent="0.25">
      <c r="A1001" s="6">
        <v>98.900030000000001</v>
      </c>
      <c r="B1001" s="6">
        <v>0.81090325848899181</v>
      </c>
      <c r="C1001" s="6">
        <v>159.98660000000001</v>
      </c>
      <c r="D1001" s="6">
        <f t="shared" si="20"/>
        <v>433.13659999999999</v>
      </c>
    </row>
    <row r="1002" spans="1:4" x14ac:dyDescent="0.25">
      <c r="A1002" s="6">
        <v>99.000029999999995</v>
      </c>
      <c r="B1002" s="6">
        <v>0.81090325848899181</v>
      </c>
      <c r="C1002" s="6">
        <v>159.98660000000001</v>
      </c>
      <c r="D1002" s="6">
        <f t="shared" si="20"/>
        <v>433.13659999999999</v>
      </c>
    </row>
    <row r="1003" spans="1:4" x14ac:dyDescent="0.25">
      <c r="A1003" s="6">
        <v>99.10002999999999</v>
      </c>
      <c r="B1003" s="6">
        <v>0.81090325848899181</v>
      </c>
      <c r="C1003" s="6">
        <v>159.98650000000001</v>
      </c>
      <c r="D1003" s="6">
        <f t="shared" si="20"/>
        <v>433.13649999999996</v>
      </c>
    </row>
    <row r="1004" spans="1:4" x14ac:dyDescent="0.25">
      <c r="A1004" s="6">
        <v>99.200029999999998</v>
      </c>
      <c r="B1004" s="6">
        <v>0.81090325848899181</v>
      </c>
      <c r="C1004" s="6">
        <v>159.98660000000001</v>
      </c>
      <c r="D1004" s="6">
        <f t="shared" si="20"/>
        <v>433.13659999999999</v>
      </c>
    </row>
    <row r="1005" spans="1:4" x14ac:dyDescent="0.25">
      <c r="A1005" s="6">
        <v>99.300029999999992</v>
      </c>
      <c r="B1005" s="6">
        <v>0.81090325848899181</v>
      </c>
      <c r="C1005" s="6">
        <v>159.98670000000001</v>
      </c>
      <c r="D1005" s="6">
        <f t="shared" si="20"/>
        <v>433.13670000000002</v>
      </c>
    </row>
    <row r="1006" spans="1:4" x14ac:dyDescent="0.25">
      <c r="A1006" s="6">
        <v>99.400030000000001</v>
      </c>
      <c r="B1006" s="6">
        <v>0.81090325848899181</v>
      </c>
      <c r="C1006" s="6">
        <v>159.98670000000001</v>
      </c>
      <c r="D1006" s="6">
        <f t="shared" si="20"/>
        <v>433.13670000000002</v>
      </c>
    </row>
    <row r="1007" spans="1:4" x14ac:dyDescent="0.25">
      <c r="A1007" s="6">
        <v>99.500029999999995</v>
      </c>
      <c r="B1007" s="6">
        <v>0.81090325848899181</v>
      </c>
      <c r="C1007" s="6">
        <v>159.98660000000001</v>
      </c>
      <c r="D1007" s="6">
        <f t="shared" si="20"/>
        <v>433.13659999999999</v>
      </c>
    </row>
    <row r="1008" spans="1:4" x14ac:dyDescent="0.25">
      <c r="A1008" s="6">
        <v>99.60002999999999</v>
      </c>
      <c r="B1008" s="6">
        <v>0.81090325848899181</v>
      </c>
      <c r="C1008" s="6">
        <v>159.98670000000001</v>
      </c>
      <c r="D1008" s="6">
        <f t="shared" si="20"/>
        <v>433.13670000000002</v>
      </c>
    </row>
    <row r="1009" spans="1:4" x14ac:dyDescent="0.25">
      <c r="A1009" s="6">
        <v>99.700029999999998</v>
      </c>
      <c r="B1009" s="6">
        <v>0.81090325848899181</v>
      </c>
      <c r="C1009" s="6">
        <v>159.98650000000001</v>
      </c>
      <c r="D1009" s="6">
        <f t="shared" si="20"/>
        <v>433.13649999999996</v>
      </c>
    </row>
    <row r="1010" spans="1:4" x14ac:dyDescent="0.25">
      <c r="A1010" s="6">
        <v>99.800029999999992</v>
      </c>
      <c r="B1010" s="6">
        <v>0.81090325848899181</v>
      </c>
      <c r="C1010" s="6">
        <v>159.98570000000001</v>
      </c>
      <c r="D1010" s="6">
        <f t="shared" si="20"/>
        <v>433.13569999999999</v>
      </c>
    </row>
    <row r="1011" spans="1:4" x14ac:dyDescent="0.25">
      <c r="A1011" s="6">
        <v>99.900030000000001</v>
      </c>
      <c r="B1011" s="6">
        <v>0.81090325848899181</v>
      </c>
      <c r="C1011" s="6">
        <v>159.98490000000001</v>
      </c>
      <c r="D1011" s="6">
        <f t="shared" si="20"/>
        <v>433.13490000000002</v>
      </c>
    </row>
    <row r="1012" spans="1:4" x14ac:dyDescent="0.25">
      <c r="A1012" s="6">
        <v>100.00003</v>
      </c>
      <c r="B1012" s="6">
        <v>0.81090325848899181</v>
      </c>
      <c r="C1012" s="6">
        <v>159.98490000000001</v>
      </c>
      <c r="D1012" s="6">
        <f t="shared" si="20"/>
        <v>433.13490000000002</v>
      </c>
    </row>
    <row r="1013" spans="1:4" x14ac:dyDescent="0.25">
      <c r="A1013" s="6">
        <v>100.10002999999999</v>
      </c>
      <c r="B1013" s="6">
        <v>0.81090325848899181</v>
      </c>
      <c r="C1013" s="6">
        <v>159.98419999999999</v>
      </c>
      <c r="D1013" s="6">
        <f t="shared" si="20"/>
        <v>433.13419999999996</v>
      </c>
    </row>
    <row r="1014" spans="1:4" x14ac:dyDescent="0.25">
      <c r="A1014" s="6">
        <v>100.20003</v>
      </c>
      <c r="B1014" s="6">
        <v>0.81090325848899181</v>
      </c>
      <c r="C1014" s="6">
        <v>159.98390000000001</v>
      </c>
      <c r="D1014" s="6">
        <f t="shared" si="20"/>
        <v>433.13389999999998</v>
      </c>
    </row>
    <row r="1015" spans="1:4" x14ac:dyDescent="0.25">
      <c r="A1015" s="6">
        <v>100.30002999999999</v>
      </c>
      <c r="B1015" s="6">
        <v>0.81090325848899181</v>
      </c>
      <c r="C1015" s="6">
        <v>159.98410000000001</v>
      </c>
      <c r="D1015" s="6">
        <f t="shared" si="20"/>
        <v>433.13409999999999</v>
      </c>
    </row>
    <row r="1016" spans="1:4" x14ac:dyDescent="0.25">
      <c r="A1016" s="6">
        <v>100.40003</v>
      </c>
      <c r="B1016" s="6">
        <v>0.81090325848899181</v>
      </c>
      <c r="C1016" s="6">
        <v>159.98410000000001</v>
      </c>
      <c r="D1016" s="6">
        <f t="shared" si="20"/>
        <v>433.13409999999999</v>
      </c>
    </row>
    <row r="1017" spans="1:4" x14ac:dyDescent="0.25">
      <c r="A1017" s="6">
        <v>100.50003</v>
      </c>
      <c r="B1017" s="6">
        <v>0.81090325848899181</v>
      </c>
      <c r="C1017" s="6">
        <v>159.9846</v>
      </c>
      <c r="D1017" s="6">
        <f t="shared" si="20"/>
        <v>433.13459999999998</v>
      </c>
    </row>
    <row r="1018" spans="1:4" x14ac:dyDescent="0.25">
      <c r="A1018" s="6">
        <v>100.60002999999999</v>
      </c>
      <c r="B1018" s="6">
        <v>0.81090325848899181</v>
      </c>
      <c r="C1018" s="6">
        <v>159.98490000000001</v>
      </c>
      <c r="D1018" s="6">
        <f t="shared" si="20"/>
        <v>433.13490000000002</v>
      </c>
    </row>
    <row r="1019" spans="1:4" x14ac:dyDescent="0.25">
      <c r="A1019" s="6">
        <v>100.70003</v>
      </c>
      <c r="B1019" s="6">
        <v>0.81090325848899181</v>
      </c>
      <c r="C1019" s="6">
        <v>159.98509999999999</v>
      </c>
      <c r="D1019" s="6">
        <f t="shared" si="20"/>
        <v>433.13509999999997</v>
      </c>
    </row>
    <row r="1020" spans="1:4" x14ac:dyDescent="0.25">
      <c r="A1020" s="6">
        <v>100.80002999999999</v>
      </c>
      <c r="B1020" s="6">
        <v>0.81090325848899181</v>
      </c>
      <c r="C1020" s="6">
        <v>159.98500000000001</v>
      </c>
      <c r="D1020" s="6">
        <f t="shared" si="20"/>
        <v>433.13499999999999</v>
      </c>
    </row>
    <row r="1021" spans="1:4" x14ac:dyDescent="0.25">
      <c r="A1021" s="6">
        <v>100.90003</v>
      </c>
      <c r="B1021" s="6">
        <v>0.81090325848899181</v>
      </c>
      <c r="C1021" s="6">
        <v>159.98560000000001</v>
      </c>
      <c r="D1021" s="6">
        <f t="shared" si="20"/>
        <v>433.13559999999995</v>
      </c>
    </row>
    <row r="1022" spans="1:4" x14ac:dyDescent="0.25">
      <c r="A1022" s="6">
        <v>101.00003</v>
      </c>
      <c r="B1022" s="6">
        <v>0.81090325848899181</v>
      </c>
      <c r="C1022" s="6">
        <v>159.98560000000001</v>
      </c>
      <c r="D1022" s="6">
        <f t="shared" si="20"/>
        <v>433.13559999999995</v>
      </c>
    </row>
    <row r="1023" spans="1:4" x14ac:dyDescent="0.25">
      <c r="A1023" s="6">
        <v>101.10002999999999</v>
      </c>
      <c r="B1023" s="6">
        <v>0.81090325848899181</v>
      </c>
      <c r="C1023" s="6">
        <v>159.9855</v>
      </c>
      <c r="D1023" s="6">
        <f t="shared" si="20"/>
        <v>433.13549999999998</v>
      </c>
    </row>
    <row r="1024" spans="1:4" x14ac:dyDescent="0.25">
      <c r="A1024" s="6">
        <v>101.20003</v>
      </c>
      <c r="B1024" s="6">
        <v>0.81090325848899181</v>
      </c>
      <c r="C1024" s="6">
        <v>159.98570000000001</v>
      </c>
      <c r="D1024" s="6">
        <f t="shared" si="20"/>
        <v>433.13569999999999</v>
      </c>
    </row>
    <row r="1025" spans="1:4" x14ac:dyDescent="0.25">
      <c r="A1025" s="6">
        <v>101.30002999999999</v>
      </c>
      <c r="B1025" s="6">
        <v>0.81090325848899181</v>
      </c>
      <c r="C1025" s="6">
        <v>159.9862</v>
      </c>
      <c r="D1025" s="6">
        <f t="shared" si="20"/>
        <v>433.13619999999997</v>
      </c>
    </row>
    <row r="1026" spans="1:4" x14ac:dyDescent="0.25">
      <c r="A1026" s="6">
        <v>101.40003</v>
      </c>
      <c r="B1026" s="6">
        <v>0.81090325848899181</v>
      </c>
      <c r="C1026" s="6">
        <v>159.98769999999999</v>
      </c>
      <c r="D1026" s="6">
        <f t="shared" si="20"/>
        <v>433.1377</v>
      </c>
    </row>
    <row r="1027" spans="1:4" x14ac:dyDescent="0.25">
      <c r="A1027" s="6">
        <v>101.50003</v>
      </c>
      <c r="B1027" s="6">
        <v>0.81090325848899181</v>
      </c>
      <c r="C1027" s="6">
        <v>159.989</v>
      </c>
      <c r="D1027" s="6">
        <f t="shared" ref="D1027:D1090" si="21">C1027+273.15</f>
        <v>433.13900000000001</v>
      </c>
    </row>
    <row r="1028" spans="1:4" x14ac:dyDescent="0.25">
      <c r="A1028" s="6">
        <v>101.60002999999999</v>
      </c>
      <c r="B1028" s="6">
        <v>0.81090325848899181</v>
      </c>
      <c r="C1028" s="6">
        <v>159.9898</v>
      </c>
      <c r="D1028" s="6">
        <f t="shared" si="21"/>
        <v>433.13979999999998</v>
      </c>
    </row>
    <row r="1029" spans="1:4" x14ac:dyDescent="0.25">
      <c r="A1029" s="6">
        <v>101.70003</v>
      </c>
      <c r="B1029" s="6">
        <v>0.81090325848899181</v>
      </c>
      <c r="C1029" s="6">
        <v>159.9906</v>
      </c>
      <c r="D1029" s="6">
        <f t="shared" si="21"/>
        <v>433.14059999999995</v>
      </c>
    </row>
    <row r="1030" spans="1:4" x14ac:dyDescent="0.25">
      <c r="A1030" s="6">
        <v>101.80002999999999</v>
      </c>
      <c r="B1030" s="6">
        <v>0.81090325848899181</v>
      </c>
      <c r="C1030" s="6">
        <v>159.99019999999999</v>
      </c>
      <c r="D1030" s="6">
        <f t="shared" si="21"/>
        <v>433.14019999999994</v>
      </c>
    </row>
    <row r="1031" spans="1:4" x14ac:dyDescent="0.25">
      <c r="A1031" s="6">
        <v>101.90003</v>
      </c>
      <c r="B1031" s="6">
        <v>0.81090325848899181</v>
      </c>
      <c r="C1031" s="6">
        <v>159.99</v>
      </c>
      <c r="D1031" s="6">
        <f t="shared" si="21"/>
        <v>433.14</v>
      </c>
    </row>
    <row r="1032" spans="1:4" x14ac:dyDescent="0.25">
      <c r="A1032" s="6">
        <v>102.00003</v>
      </c>
      <c r="B1032" s="6">
        <v>0.81090325848899181</v>
      </c>
      <c r="C1032" s="6">
        <v>159.98949999999999</v>
      </c>
      <c r="D1032" s="6">
        <f t="shared" si="21"/>
        <v>433.1395</v>
      </c>
    </row>
    <row r="1033" spans="1:4" x14ac:dyDescent="0.25">
      <c r="A1033" s="6">
        <v>102.10002999999999</v>
      </c>
      <c r="B1033" s="6">
        <v>0.81090325848899181</v>
      </c>
      <c r="C1033" s="6">
        <v>159.98920000000001</v>
      </c>
      <c r="D1033" s="6">
        <f t="shared" si="21"/>
        <v>433.13919999999996</v>
      </c>
    </row>
    <row r="1034" spans="1:4" x14ac:dyDescent="0.25">
      <c r="A1034" s="6">
        <v>102.20003</v>
      </c>
      <c r="B1034" s="6">
        <v>0.81090325848899181</v>
      </c>
      <c r="C1034" s="6">
        <v>159.98859999999999</v>
      </c>
      <c r="D1034" s="6">
        <f t="shared" si="21"/>
        <v>433.1386</v>
      </c>
    </row>
    <row r="1035" spans="1:4" x14ac:dyDescent="0.25">
      <c r="A1035" s="6">
        <v>102.30002999999999</v>
      </c>
      <c r="B1035" s="6">
        <v>0.81090325848899181</v>
      </c>
      <c r="C1035" s="6">
        <v>159.98859999999999</v>
      </c>
      <c r="D1035" s="6">
        <f t="shared" si="21"/>
        <v>433.1386</v>
      </c>
    </row>
    <row r="1036" spans="1:4" x14ac:dyDescent="0.25">
      <c r="A1036" s="6">
        <v>102.40003</v>
      </c>
      <c r="B1036" s="6">
        <v>0.81090325848899181</v>
      </c>
      <c r="C1036" s="6">
        <v>159.988</v>
      </c>
      <c r="D1036" s="6">
        <f t="shared" si="21"/>
        <v>433.13799999999998</v>
      </c>
    </row>
    <row r="1037" spans="1:4" x14ac:dyDescent="0.25">
      <c r="A1037" s="6">
        <v>102.50003</v>
      </c>
      <c r="B1037" s="6">
        <v>0.81090325848899181</v>
      </c>
      <c r="C1037" s="6">
        <v>159.9881</v>
      </c>
      <c r="D1037" s="6">
        <f t="shared" si="21"/>
        <v>433.13810000000001</v>
      </c>
    </row>
    <row r="1038" spans="1:4" x14ac:dyDescent="0.25">
      <c r="A1038" s="6">
        <v>102.60002999999999</v>
      </c>
      <c r="B1038" s="6">
        <v>0.81090325848899181</v>
      </c>
      <c r="C1038" s="6">
        <v>159.9881</v>
      </c>
      <c r="D1038" s="6">
        <f t="shared" si="21"/>
        <v>433.13810000000001</v>
      </c>
    </row>
    <row r="1039" spans="1:4" x14ac:dyDescent="0.25">
      <c r="A1039" s="6">
        <v>102.70003</v>
      </c>
      <c r="B1039" s="6">
        <v>0.81090325848899181</v>
      </c>
      <c r="C1039" s="6">
        <v>159.98779999999999</v>
      </c>
      <c r="D1039" s="6">
        <f t="shared" si="21"/>
        <v>433.13779999999997</v>
      </c>
    </row>
    <row r="1040" spans="1:4" x14ac:dyDescent="0.25">
      <c r="A1040" s="6">
        <v>102.80002999999999</v>
      </c>
      <c r="B1040" s="6">
        <v>0.81090325848899181</v>
      </c>
      <c r="C1040" s="6">
        <v>159.98750000000001</v>
      </c>
      <c r="D1040" s="6">
        <f t="shared" si="21"/>
        <v>433.13749999999999</v>
      </c>
    </row>
    <row r="1041" spans="1:4" x14ac:dyDescent="0.25">
      <c r="A1041" s="6">
        <v>102.90003</v>
      </c>
      <c r="B1041" s="6">
        <v>0.81090325848899181</v>
      </c>
      <c r="C1041" s="6">
        <v>159.98759999999999</v>
      </c>
      <c r="D1041" s="6">
        <f t="shared" si="21"/>
        <v>433.13759999999996</v>
      </c>
    </row>
    <row r="1042" spans="1:4" x14ac:dyDescent="0.25">
      <c r="A1042" s="6">
        <v>103.00003</v>
      </c>
      <c r="B1042" s="6">
        <v>0.81090325848899181</v>
      </c>
      <c r="C1042" s="6">
        <v>159.9872</v>
      </c>
      <c r="D1042" s="6">
        <f t="shared" si="21"/>
        <v>433.13720000000001</v>
      </c>
    </row>
    <row r="1043" spans="1:4" x14ac:dyDescent="0.25">
      <c r="A1043" s="6">
        <v>103.10002999999999</v>
      </c>
      <c r="B1043" s="6">
        <v>0.81090325848899181</v>
      </c>
      <c r="C1043" s="6">
        <v>159.9872</v>
      </c>
      <c r="D1043" s="6">
        <f t="shared" si="21"/>
        <v>433.13720000000001</v>
      </c>
    </row>
    <row r="1044" spans="1:4" x14ac:dyDescent="0.25">
      <c r="A1044" s="6">
        <v>103.20003</v>
      </c>
      <c r="B1044" s="6">
        <v>0.81090325848899181</v>
      </c>
      <c r="C1044" s="6">
        <v>159.9872</v>
      </c>
      <c r="D1044" s="6">
        <f t="shared" si="21"/>
        <v>433.13720000000001</v>
      </c>
    </row>
    <row r="1045" spans="1:4" x14ac:dyDescent="0.25">
      <c r="A1045" s="6">
        <v>103.30002999999999</v>
      </c>
      <c r="B1045" s="6">
        <v>0.81090325848899181</v>
      </c>
      <c r="C1045" s="6">
        <v>159.98699999999999</v>
      </c>
      <c r="D1045" s="6">
        <f t="shared" si="21"/>
        <v>433.13699999999994</v>
      </c>
    </row>
    <row r="1046" spans="1:4" x14ac:dyDescent="0.25">
      <c r="A1046" s="6">
        <v>103.40003</v>
      </c>
      <c r="B1046" s="6">
        <v>0.81090325848899181</v>
      </c>
      <c r="C1046" s="6">
        <v>159.9873</v>
      </c>
      <c r="D1046" s="6">
        <f t="shared" si="21"/>
        <v>433.13729999999998</v>
      </c>
    </row>
    <row r="1047" spans="1:4" x14ac:dyDescent="0.25">
      <c r="A1047" s="6">
        <v>103.50003</v>
      </c>
      <c r="B1047" s="6">
        <v>0.81090325848899181</v>
      </c>
      <c r="C1047" s="6">
        <v>159.98689999999999</v>
      </c>
      <c r="D1047" s="6">
        <f t="shared" si="21"/>
        <v>433.13689999999997</v>
      </c>
    </row>
    <row r="1048" spans="1:4" x14ac:dyDescent="0.25">
      <c r="A1048" s="6">
        <v>103.60002999999999</v>
      </c>
      <c r="B1048" s="6">
        <v>0.81090325848899181</v>
      </c>
      <c r="C1048" s="6">
        <v>159.98699999999999</v>
      </c>
      <c r="D1048" s="6">
        <f t="shared" si="21"/>
        <v>433.13699999999994</v>
      </c>
    </row>
    <row r="1049" spans="1:4" x14ac:dyDescent="0.25">
      <c r="A1049" s="6">
        <v>103.70003</v>
      </c>
      <c r="B1049" s="6">
        <v>0.81090325848899181</v>
      </c>
      <c r="C1049" s="6">
        <v>159.9872</v>
      </c>
      <c r="D1049" s="6">
        <f t="shared" si="21"/>
        <v>433.13720000000001</v>
      </c>
    </row>
    <row r="1050" spans="1:4" x14ac:dyDescent="0.25">
      <c r="A1050" s="6">
        <v>103.80002999999999</v>
      </c>
      <c r="B1050" s="6">
        <v>0.81090325848899181</v>
      </c>
      <c r="C1050" s="6">
        <v>159.98689999999999</v>
      </c>
      <c r="D1050" s="6">
        <f t="shared" si="21"/>
        <v>433.13689999999997</v>
      </c>
    </row>
    <row r="1051" spans="1:4" x14ac:dyDescent="0.25">
      <c r="A1051" s="6">
        <v>103.90003</v>
      </c>
      <c r="B1051" s="6">
        <v>0.81090325848899181</v>
      </c>
      <c r="C1051" s="6">
        <v>159.98679999999999</v>
      </c>
      <c r="D1051" s="6">
        <f t="shared" si="21"/>
        <v>433.13679999999999</v>
      </c>
    </row>
    <row r="1052" spans="1:4" x14ac:dyDescent="0.25">
      <c r="A1052" s="6">
        <v>104.00003</v>
      </c>
      <c r="B1052" s="6">
        <v>0.81090325848899181</v>
      </c>
      <c r="C1052" s="6">
        <v>159.98650000000001</v>
      </c>
      <c r="D1052" s="6">
        <f t="shared" si="21"/>
        <v>433.13649999999996</v>
      </c>
    </row>
    <row r="1053" spans="1:4" x14ac:dyDescent="0.25">
      <c r="A1053" s="6">
        <v>104.10002999999999</v>
      </c>
      <c r="B1053" s="6">
        <v>0.81090325848899181</v>
      </c>
      <c r="C1053" s="6">
        <v>159.98660000000001</v>
      </c>
      <c r="D1053" s="6">
        <f t="shared" si="21"/>
        <v>433.13659999999999</v>
      </c>
    </row>
    <row r="1054" spans="1:4" x14ac:dyDescent="0.25">
      <c r="A1054" s="6">
        <v>104.20003</v>
      </c>
      <c r="B1054" s="6">
        <v>0.81090325848899181</v>
      </c>
      <c r="C1054" s="6">
        <v>159.98650000000001</v>
      </c>
      <c r="D1054" s="6">
        <f t="shared" si="21"/>
        <v>433.13649999999996</v>
      </c>
    </row>
    <row r="1055" spans="1:4" x14ac:dyDescent="0.25">
      <c r="A1055" s="6">
        <v>104.30002999999999</v>
      </c>
      <c r="B1055" s="6">
        <v>0.81090325848899181</v>
      </c>
      <c r="C1055" s="6">
        <v>159.9864</v>
      </c>
      <c r="D1055" s="6">
        <f t="shared" si="21"/>
        <v>433.13639999999998</v>
      </c>
    </row>
    <row r="1056" spans="1:4" x14ac:dyDescent="0.25">
      <c r="A1056" s="6">
        <v>104.40003</v>
      </c>
      <c r="B1056" s="6">
        <v>0.81090325848899181</v>
      </c>
      <c r="C1056" s="6">
        <v>159.98660000000001</v>
      </c>
      <c r="D1056" s="6">
        <f t="shared" si="21"/>
        <v>433.13659999999999</v>
      </c>
    </row>
    <row r="1057" spans="1:4" x14ac:dyDescent="0.25">
      <c r="A1057" s="6">
        <v>104.50003</v>
      </c>
      <c r="B1057" s="6">
        <v>0.81090325848899181</v>
      </c>
      <c r="C1057" s="6">
        <v>159.98650000000001</v>
      </c>
      <c r="D1057" s="6">
        <f t="shared" si="21"/>
        <v>433.13649999999996</v>
      </c>
    </row>
    <row r="1058" spans="1:4" x14ac:dyDescent="0.25">
      <c r="A1058" s="6">
        <v>104.60002999999999</v>
      </c>
      <c r="B1058" s="6">
        <v>0.81090325848899181</v>
      </c>
      <c r="C1058" s="6">
        <v>159.9863</v>
      </c>
      <c r="D1058" s="6">
        <f t="shared" si="21"/>
        <v>433.13630000000001</v>
      </c>
    </row>
    <row r="1059" spans="1:4" x14ac:dyDescent="0.25">
      <c r="A1059" s="6">
        <v>104.70003</v>
      </c>
      <c r="B1059" s="6">
        <v>0.81090325848899181</v>
      </c>
      <c r="C1059" s="6">
        <v>159.98670000000001</v>
      </c>
      <c r="D1059" s="6">
        <f t="shared" si="21"/>
        <v>433.13670000000002</v>
      </c>
    </row>
    <row r="1060" spans="1:4" x14ac:dyDescent="0.25">
      <c r="A1060" s="6">
        <v>104.80002999999999</v>
      </c>
      <c r="B1060" s="6">
        <v>0.81090325848899181</v>
      </c>
      <c r="C1060" s="6">
        <v>159.98670000000001</v>
      </c>
      <c r="D1060" s="6">
        <f t="shared" si="21"/>
        <v>433.13670000000002</v>
      </c>
    </row>
    <row r="1061" spans="1:4" x14ac:dyDescent="0.25">
      <c r="A1061" s="6">
        <v>104.90003</v>
      </c>
      <c r="B1061" s="6">
        <v>0.81090325848899181</v>
      </c>
      <c r="C1061" s="6">
        <v>159.9863</v>
      </c>
      <c r="D1061" s="6">
        <f t="shared" si="21"/>
        <v>433.13630000000001</v>
      </c>
    </row>
    <row r="1062" spans="1:4" x14ac:dyDescent="0.25">
      <c r="A1062" s="6">
        <v>105.00003</v>
      </c>
      <c r="B1062" s="6">
        <v>0.81090325848899181</v>
      </c>
      <c r="C1062" s="6">
        <v>159.98560000000001</v>
      </c>
      <c r="D1062" s="6">
        <f t="shared" si="21"/>
        <v>433.13559999999995</v>
      </c>
    </row>
    <row r="1063" spans="1:4" x14ac:dyDescent="0.25">
      <c r="A1063" s="6">
        <v>105.10002999999999</v>
      </c>
      <c r="B1063" s="6">
        <v>0.81090325848899181</v>
      </c>
      <c r="C1063" s="6">
        <v>159.98490000000001</v>
      </c>
      <c r="D1063" s="6">
        <f t="shared" si="21"/>
        <v>433.13490000000002</v>
      </c>
    </row>
    <row r="1064" spans="1:4" x14ac:dyDescent="0.25">
      <c r="A1064" s="6">
        <v>105.20003</v>
      </c>
      <c r="B1064" s="6">
        <v>0.81090325848899181</v>
      </c>
      <c r="C1064" s="6">
        <v>159.98410000000001</v>
      </c>
      <c r="D1064" s="6">
        <f t="shared" si="21"/>
        <v>433.13409999999999</v>
      </c>
    </row>
    <row r="1065" spans="1:4" x14ac:dyDescent="0.25">
      <c r="A1065" s="6">
        <v>105.30002999999999</v>
      </c>
      <c r="B1065" s="6">
        <v>0.81090325848899181</v>
      </c>
      <c r="C1065" s="6">
        <v>159.98410000000001</v>
      </c>
      <c r="D1065" s="6">
        <f t="shared" si="21"/>
        <v>433.13409999999999</v>
      </c>
    </row>
    <row r="1066" spans="1:4" x14ac:dyDescent="0.25">
      <c r="A1066" s="6">
        <v>105.40003</v>
      </c>
      <c r="B1066" s="6">
        <v>0.81090325848899181</v>
      </c>
      <c r="C1066" s="6">
        <v>159.98410000000001</v>
      </c>
      <c r="D1066" s="6">
        <f t="shared" si="21"/>
        <v>433.13409999999999</v>
      </c>
    </row>
    <row r="1067" spans="1:4" x14ac:dyDescent="0.25">
      <c r="A1067" s="6">
        <v>105.50003</v>
      </c>
      <c r="B1067" s="6">
        <v>0.81090325848899181</v>
      </c>
      <c r="C1067" s="6">
        <v>159.98400000000001</v>
      </c>
      <c r="D1067" s="6">
        <f t="shared" si="21"/>
        <v>433.13400000000001</v>
      </c>
    </row>
    <row r="1068" spans="1:4" x14ac:dyDescent="0.25">
      <c r="A1068" s="6">
        <v>105.60002999999999</v>
      </c>
      <c r="B1068" s="6">
        <v>0.81090325848899181</v>
      </c>
      <c r="C1068" s="6">
        <v>159.98410000000001</v>
      </c>
      <c r="D1068" s="6">
        <f t="shared" si="21"/>
        <v>433.13409999999999</v>
      </c>
    </row>
    <row r="1069" spans="1:4" x14ac:dyDescent="0.25">
      <c r="A1069" s="6">
        <v>105.70003</v>
      </c>
      <c r="B1069" s="6">
        <v>0.81090325848899181</v>
      </c>
      <c r="C1069" s="6">
        <v>159.98439999999999</v>
      </c>
      <c r="D1069" s="6">
        <f t="shared" si="21"/>
        <v>433.13439999999997</v>
      </c>
    </row>
    <row r="1070" spans="1:4" x14ac:dyDescent="0.25">
      <c r="A1070" s="6">
        <v>105.80002999999999</v>
      </c>
      <c r="B1070" s="6">
        <v>0.81090325848899181</v>
      </c>
      <c r="C1070" s="6">
        <v>159.9846</v>
      </c>
      <c r="D1070" s="6">
        <f t="shared" si="21"/>
        <v>433.13459999999998</v>
      </c>
    </row>
    <row r="1071" spans="1:4" x14ac:dyDescent="0.25">
      <c r="A1071" s="6">
        <v>105.90003</v>
      </c>
      <c r="B1071" s="6">
        <v>0.81090325848899181</v>
      </c>
      <c r="C1071" s="6">
        <v>159.98480000000001</v>
      </c>
      <c r="D1071" s="6">
        <f t="shared" si="21"/>
        <v>433.13479999999998</v>
      </c>
    </row>
    <row r="1072" spans="1:4" x14ac:dyDescent="0.25">
      <c r="A1072" s="6">
        <v>106.00003</v>
      </c>
      <c r="B1072" s="6">
        <v>0.81090325848899181</v>
      </c>
      <c r="C1072" s="6">
        <v>159.98509999999999</v>
      </c>
      <c r="D1072" s="6">
        <f t="shared" si="21"/>
        <v>433.13509999999997</v>
      </c>
    </row>
    <row r="1073" spans="1:4" x14ac:dyDescent="0.25">
      <c r="A1073" s="6">
        <v>106.10002999999999</v>
      </c>
      <c r="B1073" s="6">
        <v>0.81090325848899181</v>
      </c>
      <c r="C1073" s="6">
        <v>159.98519999999999</v>
      </c>
      <c r="D1073" s="6">
        <f t="shared" si="21"/>
        <v>433.13519999999994</v>
      </c>
    </row>
    <row r="1074" spans="1:4" x14ac:dyDescent="0.25">
      <c r="A1074" s="6">
        <v>106.20003</v>
      </c>
      <c r="B1074" s="6">
        <v>0.81090325848899181</v>
      </c>
      <c r="C1074" s="6">
        <v>159.9853</v>
      </c>
      <c r="D1074" s="6">
        <f t="shared" si="21"/>
        <v>433.13529999999997</v>
      </c>
    </row>
    <row r="1075" spans="1:4" x14ac:dyDescent="0.25">
      <c r="A1075" s="6">
        <v>106.30002999999999</v>
      </c>
      <c r="B1075" s="6">
        <v>0.81090325848899181</v>
      </c>
      <c r="C1075" s="6">
        <v>159.98560000000001</v>
      </c>
      <c r="D1075" s="6">
        <f t="shared" si="21"/>
        <v>433.13559999999995</v>
      </c>
    </row>
    <row r="1076" spans="1:4" x14ac:dyDescent="0.25">
      <c r="A1076" s="6">
        <v>106.40003</v>
      </c>
      <c r="B1076" s="6">
        <v>0.81090325848899181</v>
      </c>
      <c r="C1076" s="6">
        <v>159.98580000000001</v>
      </c>
      <c r="D1076" s="6">
        <f t="shared" si="21"/>
        <v>433.13580000000002</v>
      </c>
    </row>
    <row r="1077" spans="1:4" x14ac:dyDescent="0.25">
      <c r="A1077" s="6">
        <v>106.50003</v>
      </c>
      <c r="B1077" s="6">
        <v>0.81090325848899181</v>
      </c>
      <c r="C1077" s="6">
        <v>159.98589999999999</v>
      </c>
      <c r="D1077" s="6">
        <f t="shared" si="21"/>
        <v>433.13589999999999</v>
      </c>
    </row>
    <row r="1078" spans="1:4" x14ac:dyDescent="0.25">
      <c r="A1078" s="6">
        <v>106.60002999999999</v>
      </c>
      <c r="B1078" s="6">
        <v>0.81090325848899181</v>
      </c>
      <c r="C1078" s="6">
        <v>159.9862</v>
      </c>
      <c r="D1078" s="6">
        <f t="shared" si="21"/>
        <v>433.13619999999997</v>
      </c>
    </row>
    <row r="1079" spans="1:4" x14ac:dyDescent="0.25">
      <c r="A1079" s="6">
        <v>106.70003</v>
      </c>
      <c r="B1079" s="6">
        <v>0.81090325848899181</v>
      </c>
      <c r="C1079" s="6">
        <v>159.98609999999999</v>
      </c>
      <c r="D1079" s="6">
        <f t="shared" si="21"/>
        <v>433.13609999999994</v>
      </c>
    </row>
    <row r="1080" spans="1:4" x14ac:dyDescent="0.25">
      <c r="A1080" s="6">
        <v>106.80002999999999</v>
      </c>
      <c r="B1080" s="6">
        <v>0.81090325848899181</v>
      </c>
      <c r="C1080" s="6">
        <v>159.9862</v>
      </c>
      <c r="D1080" s="6">
        <f t="shared" si="21"/>
        <v>433.13619999999997</v>
      </c>
    </row>
    <row r="1081" spans="1:4" x14ac:dyDescent="0.25">
      <c r="A1081" s="6">
        <v>106.90003</v>
      </c>
      <c r="B1081" s="6">
        <v>0.81090325848899181</v>
      </c>
      <c r="C1081" s="6">
        <v>159.98609999999999</v>
      </c>
      <c r="D1081" s="6">
        <f t="shared" si="21"/>
        <v>433.13609999999994</v>
      </c>
    </row>
    <row r="1082" spans="1:4" x14ac:dyDescent="0.25">
      <c r="A1082" s="6">
        <v>107.00003</v>
      </c>
      <c r="B1082" s="6">
        <v>0.81090325848899181</v>
      </c>
      <c r="C1082" s="6">
        <v>159.98609999999999</v>
      </c>
      <c r="D1082" s="6">
        <f t="shared" si="21"/>
        <v>433.13609999999994</v>
      </c>
    </row>
    <row r="1083" spans="1:4" x14ac:dyDescent="0.25">
      <c r="A1083" s="6">
        <v>107.10002999999999</v>
      </c>
      <c r="B1083" s="6">
        <v>0.81090325848899181</v>
      </c>
      <c r="C1083" s="6">
        <v>159.98609999999999</v>
      </c>
      <c r="D1083" s="6">
        <f t="shared" si="21"/>
        <v>433.13609999999994</v>
      </c>
    </row>
    <row r="1084" spans="1:4" x14ac:dyDescent="0.25">
      <c r="A1084" s="6">
        <v>107.20003</v>
      </c>
      <c r="B1084" s="6">
        <v>0.81090325848899181</v>
      </c>
      <c r="C1084" s="6">
        <v>159.9862</v>
      </c>
      <c r="D1084" s="6">
        <f t="shared" si="21"/>
        <v>433.13619999999997</v>
      </c>
    </row>
    <row r="1085" spans="1:4" x14ac:dyDescent="0.25">
      <c r="A1085" s="6">
        <v>107.30002999999999</v>
      </c>
      <c r="B1085" s="6">
        <v>0.81090325848899181</v>
      </c>
      <c r="C1085" s="6">
        <v>159.98660000000001</v>
      </c>
      <c r="D1085" s="6">
        <f t="shared" si="21"/>
        <v>433.13659999999999</v>
      </c>
    </row>
    <row r="1086" spans="1:4" x14ac:dyDescent="0.25">
      <c r="A1086" s="6">
        <v>107.40003</v>
      </c>
      <c r="B1086" s="6">
        <v>0.81090325848899181</v>
      </c>
      <c r="C1086" s="6">
        <v>159.98679999999999</v>
      </c>
      <c r="D1086" s="6">
        <f t="shared" si="21"/>
        <v>433.13679999999999</v>
      </c>
    </row>
    <row r="1087" spans="1:4" x14ac:dyDescent="0.25">
      <c r="A1087" s="6">
        <v>107.50003</v>
      </c>
      <c r="B1087" s="6">
        <v>0.81090325848899181</v>
      </c>
      <c r="C1087" s="6">
        <v>159.98820000000001</v>
      </c>
      <c r="D1087" s="6">
        <f t="shared" si="21"/>
        <v>433.13819999999998</v>
      </c>
    </row>
    <row r="1088" spans="1:4" x14ac:dyDescent="0.25">
      <c r="A1088" s="6">
        <v>107.60002999999999</v>
      </c>
      <c r="B1088" s="6">
        <v>0.81090325848899181</v>
      </c>
      <c r="C1088" s="6">
        <v>159.98939999999999</v>
      </c>
      <c r="D1088" s="6">
        <f t="shared" si="21"/>
        <v>433.13939999999997</v>
      </c>
    </row>
    <row r="1089" spans="1:4" x14ac:dyDescent="0.25">
      <c r="A1089" s="6">
        <v>107.70003</v>
      </c>
      <c r="B1089" s="6">
        <v>0.81090325848899181</v>
      </c>
      <c r="C1089" s="6">
        <v>159.99039999999999</v>
      </c>
      <c r="D1089" s="6">
        <f t="shared" si="21"/>
        <v>433.1404</v>
      </c>
    </row>
    <row r="1090" spans="1:4" x14ac:dyDescent="0.25">
      <c r="A1090" s="6">
        <v>107.80002999999999</v>
      </c>
      <c r="B1090" s="6">
        <v>0.81090325848899181</v>
      </c>
      <c r="C1090" s="6">
        <v>159.99080000000001</v>
      </c>
      <c r="D1090" s="6">
        <f t="shared" si="21"/>
        <v>433.14080000000001</v>
      </c>
    </row>
    <row r="1091" spans="1:4" x14ac:dyDescent="0.25">
      <c r="A1091" s="6">
        <v>107.90003</v>
      </c>
      <c r="B1091" s="6">
        <v>0.81090325848899181</v>
      </c>
      <c r="C1091" s="6">
        <v>159.9906</v>
      </c>
      <c r="D1091" s="6">
        <f t="shared" ref="D1091:D1154" si="22">C1091+273.15</f>
        <v>433.14059999999995</v>
      </c>
    </row>
    <row r="1092" spans="1:4" x14ac:dyDescent="0.25">
      <c r="A1092" s="6">
        <v>108.00003</v>
      </c>
      <c r="B1092" s="6">
        <v>0.81090325848899181</v>
      </c>
      <c r="C1092" s="6">
        <v>159.99029999999999</v>
      </c>
      <c r="D1092" s="6">
        <f t="shared" si="22"/>
        <v>433.14029999999997</v>
      </c>
    </row>
    <row r="1093" spans="1:4" x14ac:dyDescent="0.25">
      <c r="A1093" s="6">
        <v>108.10002999999999</v>
      </c>
      <c r="B1093" s="6">
        <v>0.81090325848899181</v>
      </c>
      <c r="C1093" s="6">
        <v>159.99010000000001</v>
      </c>
      <c r="D1093" s="6">
        <f t="shared" si="22"/>
        <v>433.14009999999996</v>
      </c>
    </row>
    <row r="1094" spans="1:4" x14ac:dyDescent="0.25">
      <c r="A1094" s="6">
        <v>108.20003</v>
      </c>
      <c r="B1094" s="6">
        <v>0.81090325848899181</v>
      </c>
      <c r="C1094" s="6">
        <v>159.9896</v>
      </c>
      <c r="D1094" s="6">
        <f t="shared" si="22"/>
        <v>433.13959999999997</v>
      </c>
    </row>
    <row r="1095" spans="1:4" x14ac:dyDescent="0.25">
      <c r="A1095" s="6">
        <v>108.30002999999999</v>
      </c>
      <c r="B1095" s="6">
        <v>0.81090325848899181</v>
      </c>
      <c r="C1095" s="6">
        <v>159.98939999999999</v>
      </c>
      <c r="D1095" s="6">
        <f t="shared" si="22"/>
        <v>433.13939999999997</v>
      </c>
    </row>
    <row r="1096" spans="1:4" x14ac:dyDescent="0.25">
      <c r="A1096" s="6">
        <v>108.40003</v>
      </c>
      <c r="B1096" s="6">
        <v>0.81090325848899181</v>
      </c>
      <c r="C1096" s="6">
        <v>159.98869999999999</v>
      </c>
      <c r="D1096" s="6">
        <f t="shared" si="22"/>
        <v>433.13869999999997</v>
      </c>
    </row>
    <row r="1097" spans="1:4" x14ac:dyDescent="0.25">
      <c r="A1097" s="6">
        <v>108.50003</v>
      </c>
      <c r="B1097" s="6">
        <v>0.81090325848899181</v>
      </c>
      <c r="C1097" s="6">
        <v>159.98840000000001</v>
      </c>
      <c r="D1097" s="6">
        <f t="shared" si="22"/>
        <v>433.13839999999999</v>
      </c>
    </row>
    <row r="1098" spans="1:4" x14ac:dyDescent="0.25">
      <c r="A1098" s="6">
        <v>108.60002999999999</v>
      </c>
      <c r="B1098" s="6">
        <v>0.81090325848899181</v>
      </c>
      <c r="C1098" s="6">
        <v>159.9881</v>
      </c>
      <c r="D1098" s="6">
        <f t="shared" si="22"/>
        <v>433.13810000000001</v>
      </c>
    </row>
    <row r="1099" spans="1:4" x14ac:dyDescent="0.25">
      <c r="A1099" s="6">
        <v>108.70003</v>
      </c>
      <c r="B1099" s="6">
        <v>0.81090325848899181</v>
      </c>
      <c r="C1099" s="6">
        <v>159.98820000000001</v>
      </c>
      <c r="D1099" s="6">
        <f t="shared" si="22"/>
        <v>433.13819999999998</v>
      </c>
    </row>
    <row r="1100" spans="1:4" x14ac:dyDescent="0.25">
      <c r="A1100" s="6">
        <v>108.80002999999999</v>
      </c>
      <c r="B1100" s="6">
        <v>0.81090325848899181</v>
      </c>
      <c r="C1100" s="6">
        <v>159.98820000000001</v>
      </c>
      <c r="D1100" s="6">
        <f t="shared" si="22"/>
        <v>433.13819999999998</v>
      </c>
    </row>
    <row r="1101" spans="1:4" x14ac:dyDescent="0.25">
      <c r="A1101" s="6">
        <v>108.90003</v>
      </c>
      <c r="B1101" s="6">
        <v>0.81090325848899181</v>
      </c>
      <c r="C1101" s="6">
        <v>159.98820000000001</v>
      </c>
      <c r="D1101" s="6">
        <f t="shared" si="22"/>
        <v>433.13819999999998</v>
      </c>
    </row>
    <row r="1102" spans="1:4" x14ac:dyDescent="0.25">
      <c r="A1102" s="6">
        <v>109.00003</v>
      </c>
      <c r="B1102" s="6">
        <v>0.81090325848899181</v>
      </c>
      <c r="C1102" s="6">
        <v>159.988</v>
      </c>
      <c r="D1102" s="6">
        <f t="shared" si="22"/>
        <v>433.13799999999998</v>
      </c>
    </row>
    <row r="1103" spans="1:4" x14ac:dyDescent="0.25">
      <c r="A1103" s="6">
        <v>109.10002999999999</v>
      </c>
      <c r="B1103" s="6">
        <v>0.81090325848899181</v>
      </c>
      <c r="C1103" s="6">
        <v>159.988</v>
      </c>
      <c r="D1103" s="6">
        <f t="shared" si="22"/>
        <v>433.13799999999998</v>
      </c>
    </row>
    <row r="1104" spans="1:4" x14ac:dyDescent="0.25">
      <c r="A1104" s="6">
        <v>109.20003</v>
      </c>
      <c r="B1104" s="6">
        <v>0.81090325848899181</v>
      </c>
      <c r="C1104" s="6">
        <v>159.98759999999999</v>
      </c>
      <c r="D1104" s="6">
        <f t="shared" si="22"/>
        <v>433.13759999999996</v>
      </c>
    </row>
    <row r="1105" spans="1:4" x14ac:dyDescent="0.25">
      <c r="A1105" s="6">
        <v>109.30002999999999</v>
      </c>
      <c r="B1105" s="6">
        <v>0.81090325848899181</v>
      </c>
      <c r="C1105" s="6">
        <v>159.98740000000001</v>
      </c>
      <c r="D1105" s="6">
        <f t="shared" si="22"/>
        <v>433.13739999999996</v>
      </c>
    </row>
    <row r="1106" spans="1:4" x14ac:dyDescent="0.25">
      <c r="A1106" s="6">
        <v>109.40003</v>
      </c>
      <c r="B1106" s="6">
        <v>0.81090325848899181</v>
      </c>
      <c r="C1106" s="6">
        <v>159.9872</v>
      </c>
      <c r="D1106" s="6">
        <f t="shared" si="22"/>
        <v>433.13720000000001</v>
      </c>
    </row>
    <row r="1107" spans="1:4" x14ac:dyDescent="0.25">
      <c r="A1107" s="6">
        <v>109.50003</v>
      </c>
      <c r="B1107" s="6">
        <v>0.81090325848899181</v>
      </c>
      <c r="C1107" s="6">
        <v>159.98689999999999</v>
      </c>
      <c r="D1107" s="6">
        <f t="shared" si="22"/>
        <v>433.13689999999997</v>
      </c>
    </row>
    <row r="1108" spans="1:4" x14ac:dyDescent="0.25">
      <c r="A1108" s="6">
        <v>109.60002999999999</v>
      </c>
      <c r="B1108" s="6">
        <v>0.81090325848899181</v>
      </c>
      <c r="C1108" s="6">
        <v>159.98679999999999</v>
      </c>
      <c r="D1108" s="6">
        <f t="shared" si="22"/>
        <v>433.13679999999999</v>
      </c>
    </row>
    <row r="1109" spans="1:4" x14ac:dyDescent="0.25">
      <c r="A1109" s="6">
        <v>109.70003</v>
      </c>
      <c r="B1109" s="6">
        <v>0.81090325848899181</v>
      </c>
      <c r="C1109" s="6">
        <v>159.98660000000001</v>
      </c>
      <c r="D1109" s="6">
        <f t="shared" si="22"/>
        <v>433.13659999999999</v>
      </c>
    </row>
    <row r="1110" spans="1:4" x14ac:dyDescent="0.25">
      <c r="A1110" s="6">
        <v>109.80002999999999</v>
      </c>
      <c r="B1110" s="6">
        <v>0.81090325848899181</v>
      </c>
      <c r="C1110" s="6">
        <v>159.9864</v>
      </c>
      <c r="D1110" s="6">
        <f t="shared" si="22"/>
        <v>433.13639999999998</v>
      </c>
    </row>
    <row r="1111" spans="1:4" x14ac:dyDescent="0.25">
      <c r="A1111" s="6">
        <v>109.90003</v>
      </c>
      <c r="B1111" s="6">
        <v>0.81090325848899181</v>
      </c>
      <c r="C1111" s="6">
        <v>159.98609999999999</v>
      </c>
      <c r="D1111" s="6">
        <f t="shared" si="22"/>
        <v>433.13609999999994</v>
      </c>
    </row>
    <row r="1112" spans="1:4" x14ac:dyDescent="0.25">
      <c r="A1112" s="6">
        <v>110.00003</v>
      </c>
      <c r="B1112" s="6">
        <v>0.81090325848899181</v>
      </c>
      <c r="C1112" s="6">
        <v>159.9862</v>
      </c>
      <c r="D1112" s="6">
        <f t="shared" si="22"/>
        <v>433.13619999999997</v>
      </c>
    </row>
    <row r="1113" spans="1:4" x14ac:dyDescent="0.25">
      <c r="A1113" s="6">
        <v>110.10002999999999</v>
      </c>
      <c r="B1113" s="6">
        <v>0.81090325848899181</v>
      </c>
      <c r="C1113" s="6">
        <v>159.98609999999999</v>
      </c>
      <c r="D1113" s="6">
        <f t="shared" si="22"/>
        <v>433.13609999999994</v>
      </c>
    </row>
    <row r="1114" spans="1:4" x14ac:dyDescent="0.25">
      <c r="A1114" s="6">
        <v>110.20003</v>
      </c>
      <c r="B1114" s="6">
        <v>0.81090325848899181</v>
      </c>
      <c r="C1114" s="6">
        <v>159.98650000000001</v>
      </c>
      <c r="D1114" s="6">
        <f t="shared" si="22"/>
        <v>433.13649999999996</v>
      </c>
    </row>
    <row r="1115" spans="1:4" x14ac:dyDescent="0.25">
      <c r="A1115" s="6">
        <v>110.30002999999999</v>
      </c>
      <c r="B1115" s="6">
        <v>0.81090325848899181</v>
      </c>
      <c r="C1115" s="6">
        <v>159.98660000000001</v>
      </c>
      <c r="D1115" s="6">
        <f t="shared" si="22"/>
        <v>433.13659999999999</v>
      </c>
    </row>
    <row r="1116" spans="1:4" x14ac:dyDescent="0.25">
      <c r="A1116" s="6">
        <v>110.40003</v>
      </c>
      <c r="B1116" s="6">
        <v>0.81090325848899181</v>
      </c>
      <c r="C1116" s="6">
        <v>159.9864</v>
      </c>
      <c r="D1116" s="6">
        <f t="shared" si="22"/>
        <v>433.13639999999998</v>
      </c>
    </row>
    <row r="1117" spans="1:4" x14ac:dyDescent="0.25">
      <c r="A1117" s="6">
        <v>110.50003</v>
      </c>
      <c r="B1117" s="6">
        <v>0.81090325848899181</v>
      </c>
      <c r="C1117" s="6">
        <v>159.9864</v>
      </c>
      <c r="D1117" s="6">
        <f t="shared" si="22"/>
        <v>433.13639999999998</v>
      </c>
    </row>
    <row r="1118" spans="1:4" x14ac:dyDescent="0.25">
      <c r="A1118" s="6">
        <v>110.60002999999999</v>
      </c>
      <c r="B1118" s="6">
        <v>0.81090325848899181</v>
      </c>
      <c r="C1118" s="6">
        <v>159.98670000000001</v>
      </c>
      <c r="D1118" s="6">
        <f t="shared" si="22"/>
        <v>433.13670000000002</v>
      </c>
    </row>
    <row r="1119" spans="1:4" x14ac:dyDescent="0.25">
      <c r="A1119" s="6">
        <v>110.70003</v>
      </c>
      <c r="B1119" s="6">
        <v>0.81090325848899181</v>
      </c>
      <c r="C1119" s="6">
        <v>159.98679999999999</v>
      </c>
      <c r="D1119" s="6">
        <f t="shared" si="22"/>
        <v>433.13679999999999</v>
      </c>
    </row>
    <row r="1120" spans="1:4" x14ac:dyDescent="0.25">
      <c r="A1120" s="6">
        <v>110.80002999999999</v>
      </c>
      <c r="B1120" s="6">
        <v>0.81090325848899181</v>
      </c>
      <c r="C1120" s="6">
        <v>159.98699999999999</v>
      </c>
      <c r="D1120" s="6">
        <f t="shared" si="22"/>
        <v>433.13699999999994</v>
      </c>
    </row>
    <row r="1121" spans="1:4" x14ac:dyDescent="0.25">
      <c r="A1121" s="6">
        <v>110.90003</v>
      </c>
      <c r="B1121" s="6">
        <v>0.81090325848899181</v>
      </c>
      <c r="C1121" s="6">
        <v>159.98699999999999</v>
      </c>
      <c r="D1121" s="6">
        <f t="shared" si="22"/>
        <v>433.13699999999994</v>
      </c>
    </row>
    <row r="1122" spans="1:4" x14ac:dyDescent="0.25">
      <c r="A1122" s="6">
        <v>111.00003</v>
      </c>
      <c r="B1122" s="6">
        <v>0.81090325848899181</v>
      </c>
      <c r="C1122" s="6">
        <v>159.9872</v>
      </c>
      <c r="D1122" s="6">
        <f t="shared" si="22"/>
        <v>433.13720000000001</v>
      </c>
    </row>
    <row r="1123" spans="1:4" x14ac:dyDescent="0.25">
      <c r="A1123" s="6">
        <v>111.10002999999999</v>
      </c>
      <c r="B1123" s="6">
        <v>0.81090325848899181</v>
      </c>
      <c r="C1123" s="6">
        <v>159.98699999999999</v>
      </c>
      <c r="D1123" s="6">
        <f t="shared" si="22"/>
        <v>433.13699999999994</v>
      </c>
    </row>
    <row r="1124" spans="1:4" x14ac:dyDescent="0.25">
      <c r="A1124" s="6">
        <v>111.20003</v>
      </c>
      <c r="B1124" s="6">
        <v>0.81090325848899181</v>
      </c>
      <c r="C1124" s="6">
        <v>159.98740000000001</v>
      </c>
      <c r="D1124" s="6">
        <f t="shared" si="22"/>
        <v>433.13739999999996</v>
      </c>
    </row>
    <row r="1125" spans="1:4" x14ac:dyDescent="0.25">
      <c r="A1125" s="6">
        <v>111.30002999999999</v>
      </c>
      <c r="B1125" s="6">
        <v>0.81090325848899181</v>
      </c>
      <c r="C1125" s="6">
        <v>159.98740000000001</v>
      </c>
      <c r="D1125" s="6">
        <f t="shared" si="22"/>
        <v>433.13739999999996</v>
      </c>
    </row>
    <row r="1126" spans="1:4" x14ac:dyDescent="0.25">
      <c r="A1126" s="6">
        <v>111.40003</v>
      </c>
      <c r="B1126" s="6">
        <v>0.81090325848899181</v>
      </c>
      <c r="C1126" s="6">
        <v>159.98740000000001</v>
      </c>
      <c r="D1126" s="6">
        <f t="shared" si="22"/>
        <v>433.13739999999996</v>
      </c>
    </row>
    <row r="1127" spans="1:4" x14ac:dyDescent="0.25">
      <c r="A1127" s="6">
        <v>111.50003</v>
      </c>
      <c r="B1127" s="6">
        <v>0.81090325848899181</v>
      </c>
      <c r="C1127" s="6">
        <v>159.9872</v>
      </c>
      <c r="D1127" s="6">
        <f t="shared" si="22"/>
        <v>433.13720000000001</v>
      </c>
    </row>
    <row r="1128" spans="1:4" x14ac:dyDescent="0.25">
      <c r="A1128" s="6">
        <v>111.60002999999999</v>
      </c>
      <c r="B1128" s="6">
        <v>0.81090325848899181</v>
      </c>
      <c r="C1128" s="6">
        <v>159.9872</v>
      </c>
      <c r="D1128" s="6">
        <f t="shared" si="22"/>
        <v>433.13720000000001</v>
      </c>
    </row>
    <row r="1129" spans="1:4" x14ac:dyDescent="0.25">
      <c r="A1129" s="6">
        <v>111.70003</v>
      </c>
      <c r="B1129" s="6">
        <v>0.81090325848899181</v>
      </c>
      <c r="C1129" s="6">
        <v>159.98660000000001</v>
      </c>
      <c r="D1129" s="6">
        <f t="shared" si="22"/>
        <v>433.13659999999999</v>
      </c>
    </row>
    <row r="1130" spans="1:4" x14ac:dyDescent="0.25">
      <c r="A1130" s="6">
        <v>111.80002999999999</v>
      </c>
      <c r="B1130" s="6">
        <v>0.81090325848899181</v>
      </c>
      <c r="C1130" s="6">
        <v>159.9864</v>
      </c>
      <c r="D1130" s="6">
        <f t="shared" si="22"/>
        <v>433.13639999999998</v>
      </c>
    </row>
    <row r="1131" spans="1:4" x14ac:dyDescent="0.25">
      <c r="A1131" s="6">
        <v>111.90003</v>
      </c>
      <c r="B1131" s="6">
        <v>0.81090325848899181</v>
      </c>
      <c r="C1131" s="6">
        <v>159.9862</v>
      </c>
      <c r="D1131" s="6">
        <f t="shared" si="22"/>
        <v>433.13619999999997</v>
      </c>
    </row>
    <row r="1132" spans="1:4" x14ac:dyDescent="0.25">
      <c r="A1132" s="6">
        <v>112.00003</v>
      </c>
      <c r="B1132" s="6">
        <v>0.81090325848899181</v>
      </c>
      <c r="C1132" s="6">
        <v>159.98660000000001</v>
      </c>
      <c r="D1132" s="6">
        <f t="shared" si="22"/>
        <v>433.13659999999999</v>
      </c>
    </row>
    <row r="1133" spans="1:4" x14ac:dyDescent="0.25">
      <c r="A1133" s="6">
        <v>112.10002999999999</v>
      </c>
      <c r="B1133" s="6">
        <v>0.81090325848899181</v>
      </c>
      <c r="C1133" s="6">
        <v>159.98660000000001</v>
      </c>
      <c r="D1133" s="6">
        <f t="shared" si="22"/>
        <v>433.13659999999999</v>
      </c>
    </row>
    <row r="1134" spans="1:4" x14ac:dyDescent="0.25">
      <c r="A1134" s="6">
        <v>112.20003</v>
      </c>
      <c r="B1134" s="6">
        <v>0.81090325848899181</v>
      </c>
      <c r="C1134" s="6">
        <v>159.98660000000001</v>
      </c>
      <c r="D1134" s="6">
        <f t="shared" si="22"/>
        <v>433.13659999999999</v>
      </c>
    </row>
    <row r="1135" spans="1:4" x14ac:dyDescent="0.25">
      <c r="A1135" s="6">
        <v>112.30002999999999</v>
      </c>
      <c r="B1135" s="6">
        <v>0.81090325848899181</v>
      </c>
      <c r="C1135" s="6">
        <v>159.98660000000001</v>
      </c>
      <c r="D1135" s="6">
        <f t="shared" si="22"/>
        <v>433.13659999999999</v>
      </c>
    </row>
    <row r="1136" spans="1:4" x14ac:dyDescent="0.25">
      <c r="A1136" s="6">
        <v>112.40003</v>
      </c>
      <c r="B1136" s="6">
        <v>0.81090325848899181</v>
      </c>
      <c r="C1136" s="6">
        <v>159.9862</v>
      </c>
      <c r="D1136" s="6">
        <f t="shared" si="22"/>
        <v>433.13619999999997</v>
      </c>
    </row>
    <row r="1137" spans="1:4" x14ac:dyDescent="0.25">
      <c r="A1137" s="6">
        <v>112.50003</v>
      </c>
      <c r="B1137" s="6">
        <v>0.81090325848899181</v>
      </c>
      <c r="C1137" s="6">
        <v>159.9862</v>
      </c>
      <c r="D1137" s="6">
        <f t="shared" si="22"/>
        <v>433.13619999999997</v>
      </c>
    </row>
    <row r="1138" spans="1:4" x14ac:dyDescent="0.25">
      <c r="A1138" s="6">
        <v>112.60002999999999</v>
      </c>
      <c r="B1138" s="6">
        <v>0.81090325848899181</v>
      </c>
      <c r="C1138" s="6">
        <v>159.9863</v>
      </c>
      <c r="D1138" s="6">
        <f t="shared" si="22"/>
        <v>433.13630000000001</v>
      </c>
    </row>
    <row r="1139" spans="1:4" x14ac:dyDescent="0.25">
      <c r="A1139" s="6">
        <v>112.70003</v>
      </c>
      <c r="B1139" s="6">
        <v>0.81090325848899181</v>
      </c>
      <c r="C1139" s="6">
        <v>159.9864</v>
      </c>
      <c r="D1139" s="6">
        <f t="shared" si="22"/>
        <v>433.13639999999998</v>
      </c>
    </row>
    <row r="1140" spans="1:4" x14ac:dyDescent="0.25">
      <c r="A1140" s="6">
        <v>112.80002999999999</v>
      </c>
      <c r="B1140" s="6">
        <v>0.81090325848899181</v>
      </c>
      <c r="C1140" s="6">
        <v>159.98650000000001</v>
      </c>
      <c r="D1140" s="6">
        <f t="shared" si="22"/>
        <v>433.13649999999996</v>
      </c>
    </row>
    <row r="1141" spans="1:4" x14ac:dyDescent="0.25">
      <c r="A1141" s="6">
        <v>112.90003</v>
      </c>
      <c r="B1141" s="6">
        <v>0.81090325848899181</v>
      </c>
      <c r="C1141" s="6">
        <v>159.9862</v>
      </c>
      <c r="D1141" s="6">
        <f t="shared" si="22"/>
        <v>433.13619999999997</v>
      </c>
    </row>
    <row r="1142" spans="1:4" x14ac:dyDescent="0.25">
      <c r="A1142" s="6">
        <v>113.00003</v>
      </c>
      <c r="B1142" s="6">
        <v>0.81090325848899181</v>
      </c>
      <c r="C1142" s="6">
        <v>159.9863</v>
      </c>
      <c r="D1142" s="6">
        <f t="shared" si="22"/>
        <v>433.13630000000001</v>
      </c>
    </row>
    <row r="1143" spans="1:4" x14ac:dyDescent="0.25">
      <c r="A1143" s="6">
        <v>113.10002999999999</v>
      </c>
      <c r="B1143" s="6">
        <v>0.81090325848899181</v>
      </c>
      <c r="C1143" s="6">
        <v>159.98660000000001</v>
      </c>
      <c r="D1143" s="6">
        <f t="shared" si="22"/>
        <v>433.13659999999999</v>
      </c>
    </row>
    <row r="1144" spans="1:4" x14ac:dyDescent="0.25">
      <c r="A1144" s="6">
        <v>113.20003</v>
      </c>
      <c r="B1144" s="6">
        <v>0.81090325848899181</v>
      </c>
      <c r="C1144" s="6">
        <v>159.98679999999999</v>
      </c>
      <c r="D1144" s="6">
        <f t="shared" si="22"/>
        <v>433.13679999999999</v>
      </c>
    </row>
    <row r="1145" spans="1:4" x14ac:dyDescent="0.25">
      <c r="A1145" s="6">
        <v>113.30002999999999</v>
      </c>
      <c r="B1145" s="6">
        <v>0.81090325848899181</v>
      </c>
      <c r="C1145" s="6">
        <v>159.98679999999999</v>
      </c>
      <c r="D1145" s="6">
        <f t="shared" si="22"/>
        <v>433.13679999999999</v>
      </c>
    </row>
    <row r="1146" spans="1:4" x14ac:dyDescent="0.25">
      <c r="A1146" s="6">
        <v>113.40003</v>
      </c>
      <c r="B1146" s="6">
        <v>0.81090325848899181</v>
      </c>
      <c r="C1146" s="6">
        <v>159.98660000000001</v>
      </c>
      <c r="D1146" s="6">
        <f t="shared" si="22"/>
        <v>433.13659999999999</v>
      </c>
    </row>
    <row r="1147" spans="1:4" x14ac:dyDescent="0.25">
      <c r="A1147" s="6">
        <v>113.50003</v>
      </c>
      <c r="B1147" s="6">
        <v>0.81090325848899181</v>
      </c>
      <c r="C1147" s="6">
        <v>159.98679999999999</v>
      </c>
      <c r="D1147" s="6">
        <f t="shared" si="22"/>
        <v>433.13679999999999</v>
      </c>
    </row>
    <row r="1148" spans="1:4" x14ac:dyDescent="0.25">
      <c r="A1148" s="6">
        <v>113.60002999999999</v>
      </c>
      <c r="B1148" s="6">
        <v>0.81090325848899181</v>
      </c>
      <c r="C1148" s="6">
        <v>159.98689999999999</v>
      </c>
      <c r="D1148" s="6">
        <f t="shared" si="22"/>
        <v>433.13689999999997</v>
      </c>
    </row>
    <row r="1149" spans="1:4" x14ac:dyDescent="0.25">
      <c r="A1149" s="6">
        <v>113.70003</v>
      </c>
      <c r="B1149" s="6">
        <v>0.81090325848899181</v>
      </c>
      <c r="C1149" s="6">
        <v>159.98679999999999</v>
      </c>
      <c r="D1149" s="6">
        <f t="shared" si="22"/>
        <v>433.13679999999999</v>
      </c>
    </row>
    <row r="1150" spans="1:4" x14ac:dyDescent="0.25">
      <c r="A1150" s="6">
        <v>113.80002999999999</v>
      </c>
      <c r="B1150" s="6">
        <v>0.81090325848899181</v>
      </c>
      <c r="C1150" s="6">
        <v>159.98660000000001</v>
      </c>
      <c r="D1150" s="6">
        <f t="shared" si="22"/>
        <v>433.13659999999999</v>
      </c>
    </row>
    <row r="1151" spans="1:4" x14ac:dyDescent="0.25">
      <c r="A1151" s="6">
        <v>113.90003</v>
      </c>
      <c r="B1151" s="6">
        <v>0.81090325848899181</v>
      </c>
      <c r="C1151" s="6">
        <v>159.98679999999999</v>
      </c>
      <c r="D1151" s="6">
        <f t="shared" si="22"/>
        <v>433.13679999999999</v>
      </c>
    </row>
    <row r="1152" spans="1:4" x14ac:dyDescent="0.25">
      <c r="A1152" s="6">
        <v>114.00003</v>
      </c>
      <c r="B1152" s="6">
        <v>0.81090325848899181</v>
      </c>
      <c r="C1152" s="6">
        <v>159.98650000000001</v>
      </c>
      <c r="D1152" s="6">
        <f t="shared" si="22"/>
        <v>433.13649999999996</v>
      </c>
    </row>
    <row r="1153" spans="1:4" x14ac:dyDescent="0.25">
      <c r="A1153" s="6">
        <v>114.10002999999999</v>
      </c>
      <c r="B1153" s="6">
        <v>0.81090325848899181</v>
      </c>
      <c r="C1153" s="6">
        <v>159.98660000000001</v>
      </c>
      <c r="D1153" s="6">
        <f t="shared" si="22"/>
        <v>433.13659999999999</v>
      </c>
    </row>
    <row r="1154" spans="1:4" x14ac:dyDescent="0.25">
      <c r="A1154" s="6">
        <v>114.20003</v>
      </c>
      <c r="B1154" s="6">
        <v>0.81090325848899181</v>
      </c>
      <c r="C1154" s="6">
        <v>159.98650000000001</v>
      </c>
      <c r="D1154" s="6">
        <f t="shared" si="22"/>
        <v>433.13649999999996</v>
      </c>
    </row>
    <row r="1155" spans="1:4" x14ac:dyDescent="0.25">
      <c r="A1155" s="6">
        <v>114.30002999999999</v>
      </c>
      <c r="B1155" s="6">
        <v>0.81090325848899181</v>
      </c>
      <c r="C1155" s="6">
        <v>159.98650000000001</v>
      </c>
      <c r="D1155" s="6">
        <f t="shared" ref="D1155:D1218" si="23">C1155+273.15</f>
        <v>433.13649999999996</v>
      </c>
    </row>
    <row r="1156" spans="1:4" x14ac:dyDescent="0.25">
      <c r="A1156" s="6">
        <v>114.40003</v>
      </c>
      <c r="B1156" s="6">
        <v>0.81090325848899181</v>
      </c>
      <c r="C1156" s="6">
        <v>159.98650000000001</v>
      </c>
      <c r="D1156" s="6">
        <f t="shared" si="23"/>
        <v>433.13649999999996</v>
      </c>
    </row>
    <row r="1157" spans="1:4" x14ac:dyDescent="0.25">
      <c r="A1157" s="6">
        <v>114.50003</v>
      </c>
      <c r="B1157" s="6">
        <v>0.81090325848899181</v>
      </c>
      <c r="C1157" s="6">
        <v>159.9864</v>
      </c>
      <c r="D1157" s="6">
        <f t="shared" si="23"/>
        <v>433.13639999999998</v>
      </c>
    </row>
    <row r="1158" spans="1:4" x14ac:dyDescent="0.25">
      <c r="A1158" s="6">
        <v>114.60002999999999</v>
      </c>
      <c r="B1158" s="6">
        <v>0.81090325848899181</v>
      </c>
      <c r="C1158" s="6">
        <v>159.9863</v>
      </c>
      <c r="D1158" s="6">
        <f t="shared" si="23"/>
        <v>433.13630000000001</v>
      </c>
    </row>
    <row r="1159" spans="1:4" x14ac:dyDescent="0.25">
      <c r="A1159" s="6">
        <v>114.70003</v>
      </c>
      <c r="B1159" s="6">
        <v>0.81090325848899181</v>
      </c>
      <c r="C1159" s="6">
        <v>159.9864</v>
      </c>
      <c r="D1159" s="6">
        <f t="shared" si="23"/>
        <v>433.13639999999998</v>
      </c>
    </row>
    <row r="1160" spans="1:4" x14ac:dyDescent="0.25">
      <c r="A1160" s="6">
        <v>114.80002999999999</v>
      </c>
      <c r="B1160" s="6">
        <v>0.81090325848899181</v>
      </c>
      <c r="C1160" s="6">
        <v>159.98670000000001</v>
      </c>
      <c r="D1160" s="6">
        <f t="shared" si="23"/>
        <v>433.13670000000002</v>
      </c>
    </row>
    <row r="1161" spans="1:4" x14ac:dyDescent="0.25">
      <c r="A1161" s="6">
        <v>114.90003</v>
      </c>
      <c r="B1161" s="6">
        <v>0.81090325848899181</v>
      </c>
      <c r="C1161" s="6">
        <v>159.98670000000001</v>
      </c>
      <c r="D1161" s="6">
        <f t="shared" si="23"/>
        <v>433.13670000000002</v>
      </c>
    </row>
    <row r="1162" spans="1:4" x14ac:dyDescent="0.25">
      <c r="A1162" s="6">
        <v>115.00003</v>
      </c>
      <c r="B1162" s="6">
        <v>0.81090325848899181</v>
      </c>
      <c r="C1162" s="6">
        <v>159.98660000000001</v>
      </c>
      <c r="D1162" s="6">
        <f t="shared" si="23"/>
        <v>433.13659999999999</v>
      </c>
    </row>
    <row r="1163" spans="1:4" x14ac:dyDescent="0.25">
      <c r="A1163" s="6">
        <v>115.10002999999999</v>
      </c>
      <c r="B1163" s="6">
        <v>0.81090325848899181</v>
      </c>
      <c r="C1163" s="6">
        <v>159.98650000000001</v>
      </c>
      <c r="D1163" s="6">
        <f t="shared" si="23"/>
        <v>433.13649999999996</v>
      </c>
    </row>
    <row r="1164" spans="1:4" x14ac:dyDescent="0.25">
      <c r="A1164" s="6">
        <v>115.20003</v>
      </c>
      <c r="B1164" s="6">
        <v>0.81090325848899181</v>
      </c>
      <c r="C1164" s="6">
        <v>159.9863</v>
      </c>
      <c r="D1164" s="6">
        <f t="shared" si="23"/>
        <v>433.13630000000001</v>
      </c>
    </row>
    <row r="1165" spans="1:4" x14ac:dyDescent="0.25">
      <c r="A1165" s="6">
        <v>115.30002999999999</v>
      </c>
      <c r="B1165" s="6">
        <v>0.81090325848899181</v>
      </c>
      <c r="C1165" s="6">
        <v>159.9862</v>
      </c>
      <c r="D1165" s="6">
        <f t="shared" si="23"/>
        <v>433.13619999999997</v>
      </c>
    </row>
    <row r="1166" spans="1:4" x14ac:dyDescent="0.25">
      <c r="A1166" s="6">
        <v>115.40003</v>
      </c>
      <c r="B1166" s="6">
        <v>0.81090325848899181</v>
      </c>
      <c r="C1166" s="6">
        <v>159.98609999999999</v>
      </c>
      <c r="D1166" s="6">
        <f t="shared" si="23"/>
        <v>433.13609999999994</v>
      </c>
    </row>
    <row r="1167" spans="1:4" x14ac:dyDescent="0.25">
      <c r="A1167" s="6">
        <v>115.50003</v>
      </c>
      <c r="B1167" s="6">
        <v>0.81090325848899181</v>
      </c>
      <c r="C1167" s="6">
        <v>159.98580000000001</v>
      </c>
      <c r="D1167" s="6">
        <f t="shared" si="23"/>
        <v>433.13580000000002</v>
      </c>
    </row>
    <row r="1168" spans="1:4" x14ac:dyDescent="0.25">
      <c r="A1168" s="6">
        <v>115.60002999999999</v>
      </c>
      <c r="B1168" s="6">
        <v>0.81090325848899181</v>
      </c>
      <c r="C1168" s="6">
        <v>159.98580000000001</v>
      </c>
      <c r="D1168" s="6">
        <f t="shared" si="23"/>
        <v>433.13580000000002</v>
      </c>
    </row>
    <row r="1169" spans="1:4" x14ac:dyDescent="0.25">
      <c r="A1169" s="6">
        <v>115.70003</v>
      </c>
      <c r="B1169" s="6">
        <v>0.81090325848899181</v>
      </c>
      <c r="C1169" s="6">
        <v>159.9855</v>
      </c>
      <c r="D1169" s="6">
        <f t="shared" si="23"/>
        <v>433.13549999999998</v>
      </c>
    </row>
    <row r="1170" spans="1:4" x14ac:dyDescent="0.25">
      <c r="A1170" s="6">
        <v>115.80002999999999</v>
      </c>
      <c r="B1170" s="6">
        <v>0.81090325848899181</v>
      </c>
      <c r="C1170" s="6">
        <v>159.9854</v>
      </c>
      <c r="D1170" s="6">
        <f t="shared" si="23"/>
        <v>433.1354</v>
      </c>
    </row>
    <row r="1171" spans="1:4" x14ac:dyDescent="0.25">
      <c r="A1171" s="6">
        <v>115.90003</v>
      </c>
      <c r="B1171" s="6">
        <v>0.81090325848899181</v>
      </c>
      <c r="C1171" s="6">
        <v>159.98599999999999</v>
      </c>
      <c r="D1171" s="6">
        <f t="shared" si="23"/>
        <v>433.13599999999997</v>
      </c>
    </row>
    <row r="1172" spans="1:4" x14ac:dyDescent="0.25">
      <c r="A1172" s="6">
        <v>116.00003</v>
      </c>
      <c r="B1172" s="6">
        <v>0.81090325848899181</v>
      </c>
      <c r="C1172" s="6">
        <v>159.9864</v>
      </c>
      <c r="D1172" s="6">
        <f t="shared" si="23"/>
        <v>433.13639999999998</v>
      </c>
    </row>
    <row r="1173" spans="1:4" x14ac:dyDescent="0.25">
      <c r="A1173" s="6">
        <v>116.10002999999999</v>
      </c>
      <c r="B1173" s="6">
        <v>0.81090325848899181</v>
      </c>
      <c r="C1173" s="6">
        <v>159.98689999999999</v>
      </c>
      <c r="D1173" s="6">
        <f t="shared" si="23"/>
        <v>433.13689999999997</v>
      </c>
    </row>
    <row r="1174" spans="1:4" x14ac:dyDescent="0.25">
      <c r="A1174" s="6">
        <v>116.20003</v>
      </c>
      <c r="B1174" s="6">
        <v>0.81090325848899181</v>
      </c>
      <c r="C1174" s="6">
        <v>159.9871</v>
      </c>
      <c r="D1174" s="6">
        <f t="shared" si="23"/>
        <v>433.13709999999998</v>
      </c>
    </row>
    <row r="1175" spans="1:4" x14ac:dyDescent="0.25">
      <c r="A1175" s="6">
        <v>116.30002999999999</v>
      </c>
      <c r="B1175" s="6">
        <v>0.81090325848899181</v>
      </c>
      <c r="C1175" s="6">
        <v>159.9872</v>
      </c>
      <c r="D1175" s="6">
        <f t="shared" si="23"/>
        <v>433.13720000000001</v>
      </c>
    </row>
    <row r="1176" spans="1:4" x14ac:dyDescent="0.25">
      <c r="A1176" s="6">
        <v>116.40003</v>
      </c>
      <c r="B1176" s="6">
        <v>0.81090325848899181</v>
      </c>
      <c r="C1176" s="6">
        <v>159.9871</v>
      </c>
      <c r="D1176" s="6">
        <f t="shared" si="23"/>
        <v>433.13709999999998</v>
      </c>
    </row>
    <row r="1177" spans="1:4" x14ac:dyDescent="0.25">
      <c r="A1177" s="6">
        <v>116.50003</v>
      </c>
      <c r="B1177" s="6">
        <v>0.81090325848899181</v>
      </c>
      <c r="C1177" s="6">
        <v>159.98699999999999</v>
      </c>
      <c r="D1177" s="6">
        <f t="shared" si="23"/>
        <v>433.13699999999994</v>
      </c>
    </row>
    <row r="1178" spans="1:4" x14ac:dyDescent="0.25">
      <c r="A1178" s="6">
        <v>116.60002999999999</v>
      </c>
      <c r="B1178" s="6">
        <v>0.81090325848899181</v>
      </c>
      <c r="C1178" s="6">
        <v>159.9872</v>
      </c>
      <c r="D1178" s="6">
        <f t="shared" si="23"/>
        <v>433.13720000000001</v>
      </c>
    </row>
    <row r="1179" spans="1:4" x14ac:dyDescent="0.25">
      <c r="A1179" s="6">
        <v>116.70003</v>
      </c>
      <c r="B1179" s="6">
        <v>0.81090325848899181</v>
      </c>
      <c r="C1179" s="6">
        <v>159.98679999999999</v>
      </c>
      <c r="D1179" s="6">
        <f t="shared" si="23"/>
        <v>433.13679999999999</v>
      </c>
    </row>
    <row r="1180" spans="1:4" x14ac:dyDescent="0.25">
      <c r="A1180" s="6">
        <v>116.80002999999999</v>
      </c>
      <c r="B1180" s="6">
        <v>0.81090325848899181</v>
      </c>
      <c r="C1180" s="6">
        <v>159.9871</v>
      </c>
      <c r="D1180" s="6">
        <f t="shared" si="23"/>
        <v>433.13709999999998</v>
      </c>
    </row>
    <row r="1181" spans="1:4" x14ac:dyDescent="0.25">
      <c r="A1181" s="6">
        <v>116.90003</v>
      </c>
      <c r="B1181" s="6">
        <v>0.81090325848899181</v>
      </c>
      <c r="C1181" s="6">
        <v>159.98740000000001</v>
      </c>
      <c r="D1181" s="6">
        <f t="shared" si="23"/>
        <v>433.13739999999996</v>
      </c>
    </row>
    <row r="1182" spans="1:4" x14ac:dyDescent="0.25">
      <c r="A1182" s="6">
        <v>117.00003</v>
      </c>
      <c r="B1182" s="6">
        <v>0.81090325848899181</v>
      </c>
      <c r="C1182" s="6">
        <v>159.9871</v>
      </c>
      <c r="D1182" s="6">
        <f t="shared" si="23"/>
        <v>433.13709999999998</v>
      </c>
    </row>
    <row r="1183" spans="1:4" x14ac:dyDescent="0.25">
      <c r="A1183" s="6">
        <v>117.10002999999999</v>
      </c>
      <c r="B1183" s="6">
        <v>0.81090325848899181</v>
      </c>
      <c r="C1183" s="6">
        <v>159.98660000000001</v>
      </c>
      <c r="D1183" s="6">
        <f t="shared" si="23"/>
        <v>433.13659999999999</v>
      </c>
    </row>
    <row r="1184" spans="1:4" x14ac:dyDescent="0.25">
      <c r="A1184" s="6">
        <v>117.20003</v>
      </c>
      <c r="B1184" s="6">
        <v>0.81090325848899181</v>
      </c>
      <c r="C1184" s="6">
        <v>159.98650000000001</v>
      </c>
      <c r="D1184" s="6">
        <f t="shared" si="23"/>
        <v>433.13649999999996</v>
      </c>
    </row>
    <row r="1185" spans="1:4" x14ac:dyDescent="0.25">
      <c r="A1185" s="6">
        <v>117.30002999999999</v>
      </c>
      <c r="B1185" s="6">
        <v>0.81090325848899181</v>
      </c>
      <c r="C1185" s="6">
        <v>159.9864</v>
      </c>
      <c r="D1185" s="6">
        <f t="shared" si="23"/>
        <v>433.13639999999998</v>
      </c>
    </row>
    <row r="1186" spans="1:4" x14ac:dyDescent="0.25">
      <c r="A1186" s="6">
        <v>117.40003</v>
      </c>
      <c r="B1186" s="6">
        <v>0.81090325848899181</v>
      </c>
      <c r="C1186" s="6">
        <v>159.98660000000001</v>
      </c>
      <c r="D1186" s="6">
        <f t="shared" si="23"/>
        <v>433.13659999999999</v>
      </c>
    </row>
    <row r="1187" spans="1:4" x14ac:dyDescent="0.25">
      <c r="A1187" s="6">
        <v>117.50003</v>
      </c>
      <c r="B1187" s="6">
        <v>0.81090325848899181</v>
      </c>
      <c r="C1187" s="6">
        <v>159.98670000000001</v>
      </c>
      <c r="D1187" s="6">
        <f t="shared" si="23"/>
        <v>433.13670000000002</v>
      </c>
    </row>
    <row r="1188" spans="1:4" x14ac:dyDescent="0.25">
      <c r="A1188" s="6">
        <v>117.60002999999999</v>
      </c>
      <c r="B1188" s="6">
        <v>0.81090325848899181</v>
      </c>
      <c r="C1188" s="6">
        <v>159.98689999999999</v>
      </c>
      <c r="D1188" s="6">
        <f t="shared" si="23"/>
        <v>433.13689999999997</v>
      </c>
    </row>
    <row r="1189" spans="1:4" x14ac:dyDescent="0.25">
      <c r="A1189" s="6">
        <v>117.70003</v>
      </c>
      <c r="B1189" s="6">
        <v>0.81090325848899181</v>
      </c>
      <c r="C1189" s="6">
        <v>159.98670000000001</v>
      </c>
      <c r="D1189" s="6">
        <f t="shared" si="23"/>
        <v>433.13670000000002</v>
      </c>
    </row>
    <row r="1190" spans="1:4" x14ac:dyDescent="0.25">
      <c r="A1190" s="6">
        <v>117.80002999999999</v>
      </c>
      <c r="B1190" s="6">
        <v>0.81090325848899181</v>
      </c>
      <c r="C1190" s="6">
        <v>159.98679999999999</v>
      </c>
      <c r="D1190" s="6">
        <f t="shared" si="23"/>
        <v>433.13679999999999</v>
      </c>
    </row>
    <row r="1191" spans="1:4" x14ac:dyDescent="0.25">
      <c r="A1191" s="6">
        <v>117.90002999999999</v>
      </c>
      <c r="B1191" s="6">
        <v>0.81090325848899181</v>
      </c>
      <c r="C1191" s="6">
        <v>159.98660000000001</v>
      </c>
      <c r="D1191" s="6">
        <f t="shared" si="23"/>
        <v>433.13659999999999</v>
      </c>
    </row>
    <row r="1192" spans="1:4" x14ac:dyDescent="0.25">
      <c r="A1192" s="6">
        <v>118.00003000000001</v>
      </c>
      <c r="B1192" s="6">
        <v>0.81090325848899181</v>
      </c>
      <c r="C1192" s="6">
        <v>159.9863</v>
      </c>
      <c r="D1192" s="6">
        <f t="shared" si="23"/>
        <v>433.13630000000001</v>
      </c>
    </row>
    <row r="1193" spans="1:4" x14ac:dyDescent="0.25">
      <c r="A1193" s="6">
        <v>118.10003</v>
      </c>
      <c r="B1193" s="6">
        <v>0.81090325848899181</v>
      </c>
      <c r="C1193" s="6">
        <v>159.9862</v>
      </c>
      <c r="D1193" s="6">
        <f t="shared" si="23"/>
        <v>433.13619999999997</v>
      </c>
    </row>
    <row r="1194" spans="1:4" x14ac:dyDescent="0.25">
      <c r="A1194" s="6">
        <v>118.20003</v>
      </c>
      <c r="B1194" s="6">
        <v>0.81090325848899181</v>
      </c>
      <c r="C1194" s="6">
        <v>159.9864</v>
      </c>
      <c r="D1194" s="6">
        <f t="shared" si="23"/>
        <v>433.13639999999998</v>
      </c>
    </row>
    <row r="1195" spans="1:4" x14ac:dyDescent="0.25">
      <c r="A1195" s="6">
        <v>118.30002999999999</v>
      </c>
      <c r="B1195" s="6">
        <v>0.81090325848899181</v>
      </c>
      <c r="C1195" s="6">
        <v>159.98660000000001</v>
      </c>
      <c r="D1195" s="6">
        <f t="shared" si="23"/>
        <v>433.13659999999999</v>
      </c>
    </row>
    <row r="1196" spans="1:4" x14ac:dyDescent="0.25">
      <c r="A1196" s="6">
        <v>118.40002999999999</v>
      </c>
      <c r="B1196" s="6">
        <v>0.81090325848899181</v>
      </c>
      <c r="C1196" s="6">
        <v>159.98670000000001</v>
      </c>
      <c r="D1196" s="6">
        <f t="shared" si="23"/>
        <v>433.13670000000002</v>
      </c>
    </row>
    <row r="1197" spans="1:4" x14ac:dyDescent="0.25">
      <c r="A1197" s="6">
        <v>118.50003000000001</v>
      </c>
      <c r="B1197" s="6">
        <v>0.81090325848899181</v>
      </c>
      <c r="C1197" s="6">
        <v>159.98670000000001</v>
      </c>
      <c r="D1197" s="6">
        <f t="shared" si="23"/>
        <v>433.13670000000002</v>
      </c>
    </row>
    <row r="1198" spans="1:4" x14ac:dyDescent="0.25">
      <c r="A1198" s="6">
        <v>118.60003</v>
      </c>
      <c r="B1198" s="6">
        <v>0.81090325848899181</v>
      </c>
      <c r="C1198" s="6">
        <v>159.98670000000001</v>
      </c>
      <c r="D1198" s="6">
        <f t="shared" si="23"/>
        <v>433.13670000000002</v>
      </c>
    </row>
    <row r="1199" spans="1:4" x14ac:dyDescent="0.25">
      <c r="A1199" s="6">
        <v>118.70003</v>
      </c>
      <c r="B1199" s="6">
        <v>0.81090325848899181</v>
      </c>
      <c r="C1199" s="6">
        <v>159.98660000000001</v>
      </c>
      <c r="D1199" s="6">
        <f t="shared" si="23"/>
        <v>433.13659999999999</v>
      </c>
    </row>
    <row r="1200" spans="1:4" x14ac:dyDescent="0.25">
      <c r="A1200" s="6">
        <v>118.80002999999999</v>
      </c>
      <c r="B1200" s="6">
        <v>0.81090325848899181</v>
      </c>
      <c r="C1200" s="6">
        <v>159.98670000000001</v>
      </c>
      <c r="D1200" s="6">
        <f t="shared" si="23"/>
        <v>433.13670000000002</v>
      </c>
    </row>
    <row r="1201" spans="1:4" x14ac:dyDescent="0.25">
      <c r="A1201" s="6">
        <v>118.90002999999999</v>
      </c>
      <c r="B1201" s="6">
        <v>0.81090325848899181</v>
      </c>
      <c r="C1201" s="6">
        <v>159.98660000000001</v>
      </c>
      <c r="D1201" s="6">
        <f t="shared" si="23"/>
        <v>433.13659999999999</v>
      </c>
    </row>
    <row r="1202" spans="1:4" x14ac:dyDescent="0.25">
      <c r="A1202" s="6">
        <v>119.00003000000001</v>
      </c>
      <c r="B1202" s="6">
        <v>0.81090325848899181</v>
      </c>
      <c r="C1202" s="6">
        <v>159.98650000000001</v>
      </c>
      <c r="D1202" s="6">
        <f t="shared" si="23"/>
        <v>433.13649999999996</v>
      </c>
    </row>
    <row r="1203" spans="1:4" x14ac:dyDescent="0.25">
      <c r="A1203" s="6">
        <v>119.10003</v>
      </c>
      <c r="B1203" s="6">
        <v>0.81090325848899181</v>
      </c>
      <c r="C1203" s="6">
        <v>159.98650000000001</v>
      </c>
      <c r="D1203" s="6">
        <f t="shared" si="23"/>
        <v>433.13649999999996</v>
      </c>
    </row>
    <row r="1204" spans="1:4" x14ac:dyDescent="0.25">
      <c r="A1204" s="6">
        <v>119.20003</v>
      </c>
      <c r="B1204" s="6">
        <v>0.81090325848899181</v>
      </c>
      <c r="C1204" s="6">
        <v>159.98660000000001</v>
      </c>
      <c r="D1204" s="6">
        <f t="shared" si="23"/>
        <v>433.13659999999999</v>
      </c>
    </row>
    <row r="1205" spans="1:4" x14ac:dyDescent="0.25">
      <c r="A1205" s="6">
        <v>119.30002999999999</v>
      </c>
      <c r="B1205" s="6">
        <v>0.81090325848899181</v>
      </c>
      <c r="C1205" s="6">
        <v>159.98650000000001</v>
      </c>
      <c r="D1205" s="6">
        <f t="shared" si="23"/>
        <v>433.13649999999996</v>
      </c>
    </row>
    <row r="1206" spans="1:4" x14ac:dyDescent="0.25">
      <c r="A1206" s="6">
        <v>119.40002999999999</v>
      </c>
      <c r="B1206" s="6">
        <v>0.81090325848899181</v>
      </c>
      <c r="C1206" s="6">
        <v>159.98660000000001</v>
      </c>
      <c r="D1206" s="6">
        <f t="shared" si="23"/>
        <v>433.13659999999999</v>
      </c>
    </row>
    <row r="1207" spans="1:4" x14ac:dyDescent="0.25">
      <c r="A1207" s="6">
        <v>119.50003000000001</v>
      </c>
      <c r="B1207" s="6">
        <v>0.81090325848899181</v>
      </c>
      <c r="C1207" s="6">
        <v>159.98660000000001</v>
      </c>
      <c r="D1207" s="6">
        <f t="shared" si="23"/>
        <v>433.13659999999999</v>
      </c>
    </row>
    <row r="1208" spans="1:4" x14ac:dyDescent="0.25">
      <c r="A1208" s="6">
        <v>119.60003</v>
      </c>
      <c r="B1208" s="6">
        <v>0.81090325848899181</v>
      </c>
      <c r="C1208" s="6">
        <v>159.98660000000001</v>
      </c>
      <c r="D1208" s="6">
        <f t="shared" si="23"/>
        <v>433.13659999999999</v>
      </c>
    </row>
    <row r="1209" spans="1:4" x14ac:dyDescent="0.25">
      <c r="A1209" s="6">
        <v>119.70003</v>
      </c>
      <c r="B1209" s="6">
        <v>0.81090325848899181</v>
      </c>
      <c r="C1209" s="6">
        <v>159.98650000000001</v>
      </c>
      <c r="D1209" s="6">
        <f t="shared" si="23"/>
        <v>433.13649999999996</v>
      </c>
    </row>
    <row r="1210" spans="1:4" x14ac:dyDescent="0.25">
      <c r="A1210" s="6">
        <v>119.80002999999999</v>
      </c>
      <c r="B1210" s="6">
        <v>0.81090325848899181</v>
      </c>
      <c r="C1210" s="6">
        <v>159.98670000000001</v>
      </c>
      <c r="D1210" s="6">
        <f t="shared" si="23"/>
        <v>433.13670000000002</v>
      </c>
    </row>
    <row r="1211" spans="1:4" x14ac:dyDescent="0.25">
      <c r="A1211" s="6">
        <v>119.90002999999999</v>
      </c>
      <c r="B1211" s="6">
        <v>0.81090325848899181</v>
      </c>
      <c r="C1211" s="6">
        <v>159.98660000000001</v>
      </c>
      <c r="D1211" s="6">
        <f t="shared" si="23"/>
        <v>433.13659999999999</v>
      </c>
    </row>
    <row r="1212" spans="1:4" x14ac:dyDescent="0.25">
      <c r="A1212" s="6">
        <v>120.00003000000001</v>
      </c>
      <c r="B1212" s="6">
        <v>0.81090325848899181</v>
      </c>
      <c r="C1212" s="6">
        <v>159.9864</v>
      </c>
      <c r="D1212" s="6">
        <f t="shared" si="23"/>
        <v>433.13639999999998</v>
      </c>
    </row>
    <row r="1213" spans="1:4" x14ac:dyDescent="0.25">
      <c r="A1213" s="6">
        <v>120.10003</v>
      </c>
      <c r="B1213" s="6">
        <v>0.81090325848899181</v>
      </c>
      <c r="C1213" s="6">
        <v>159.9864</v>
      </c>
      <c r="D1213" s="6">
        <f t="shared" si="23"/>
        <v>433.13639999999998</v>
      </c>
    </row>
    <row r="1214" spans="1:4" x14ac:dyDescent="0.25">
      <c r="A1214" s="6">
        <v>120.20003</v>
      </c>
      <c r="B1214" s="6">
        <v>0.81090325848899181</v>
      </c>
      <c r="C1214" s="6">
        <v>159.9863</v>
      </c>
      <c r="D1214" s="6">
        <f t="shared" si="23"/>
        <v>433.13630000000001</v>
      </c>
    </row>
    <row r="1215" spans="1:4" x14ac:dyDescent="0.25">
      <c r="A1215" s="6">
        <v>120.30002999999999</v>
      </c>
      <c r="B1215" s="6">
        <v>0.81090325848899181</v>
      </c>
      <c r="C1215" s="6">
        <v>159.98660000000001</v>
      </c>
      <c r="D1215" s="6">
        <f t="shared" si="23"/>
        <v>433.13659999999999</v>
      </c>
    </row>
    <row r="1216" spans="1:4" x14ac:dyDescent="0.25">
      <c r="A1216" s="6">
        <v>120.40002999999999</v>
      </c>
      <c r="B1216" s="6">
        <v>0.81090325848899181</v>
      </c>
      <c r="C1216" s="6">
        <v>159.98670000000001</v>
      </c>
      <c r="D1216" s="6">
        <f t="shared" si="23"/>
        <v>433.13670000000002</v>
      </c>
    </row>
    <row r="1217" spans="1:4" x14ac:dyDescent="0.25">
      <c r="A1217" s="6">
        <v>120.50003000000001</v>
      </c>
      <c r="B1217" s="6">
        <v>0.81090325848899181</v>
      </c>
      <c r="C1217" s="6">
        <v>159.98650000000001</v>
      </c>
      <c r="D1217" s="6">
        <f t="shared" si="23"/>
        <v>433.13649999999996</v>
      </c>
    </row>
    <row r="1218" spans="1:4" x14ac:dyDescent="0.25">
      <c r="A1218" s="6">
        <v>120.60003</v>
      </c>
      <c r="B1218" s="6">
        <v>0.81090325848899181</v>
      </c>
      <c r="C1218" s="6">
        <v>159.98670000000001</v>
      </c>
      <c r="D1218" s="6">
        <f t="shared" si="23"/>
        <v>433.13670000000002</v>
      </c>
    </row>
    <row r="1219" spans="1:4" x14ac:dyDescent="0.25">
      <c r="A1219" s="6">
        <v>120.70003</v>
      </c>
      <c r="B1219" s="6">
        <v>0.81090325848899181</v>
      </c>
      <c r="C1219" s="6">
        <v>159.98660000000001</v>
      </c>
      <c r="D1219" s="6">
        <f t="shared" ref="D1219:D1282" si="24">C1219+273.15</f>
        <v>433.13659999999999</v>
      </c>
    </row>
    <row r="1220" spans="1:4" x14ac:dyDescent="0.25">
      <c r="A1220" s="6">
        <v>120.80002999999999</v>
      </c>
      <c r="B1220" s="6">
        <v>0.81090325848899181</v>
      </c>
      <c r="C1220" s="6">
        <v>159.98660000000001</v>
      </c>
      <c r="D1220" s="6">
        <f t="shared" si="24"/>
        <v>433.13659999999999</v>
      </c>
    </row>
    <row r="1221" spans="1:4" x14ac:dyDescent="0.25">
      <c r="A1221" s="6">
        <v>120.90002999999999</v>
      </c>
      <c r="B1221" s="6">
        <v>0.81090325848899181</v>
      </c>
      <c r="C1221" s="6">
        <v>159.98650000000001</v>
      </c>
      <c r="D1221" s="6">
        <f t="shared" si="24"/>
        <v>433.13649999999996</v>
      </c>
    </row>
    <row r="1222" spans="1:4" x14ac:dyDescent="0.25">
      <c r="A1222" s="6">
        <v>121.00003000000001</v>
      </c>
      <c r="B1222" s="6">
        <v>0.81090325848899181</v>
      </c>
      <c r="C1222" s="6">
        <v>159.98670000000001</v>
      </c>
      <c r="D1222" s="6">
        <f t="shared" si="24"/>
        <v>433.13670000000002</v>
      </c>
    </row>
    <row r="1223" spans="1:4" x14ac:dyDescent="0.25">
      <c r="A1223" s="6">
        <v>121.10003</v>
      </c>
      <c r="B1223" s="6">
        <v>0.81090325848899181</v>
      </c>
      <c r="C1223" s="6">
        <v>159.98689999999999</v>
      </c>
      <c r="D1223" s="6">
        <f t="shared" si="24"/>
        <v>433.13689999999997</v>
      </c>
    </row>
    <row r="1224" spans="1:4" x14ac:dyDescent="0.25">
      <c r="A1224" s="6">
        <v>121.20003</v>
      </c>
      <c r="B1224" s="6">
        <v>0.81090325848899181</v>
      </c>
      <c r="C1224" s="6">
        <v>159.98689999999999</v>
      </c>
      <c r="D1224" s="6">
        <f t="shared" si="24"/>
        <v>433.13689999999997</v>
      </c>
    </row>
    <row r="1225" spans="1:4" x14ac:dyDescent="0.25">
      <c r="A1225" s="6">
        <v>121.30002999999999</v>
      </c>
      <c r="B1225" s="6">
        <v>0.81090325848899181</v>
      </c>
      <c r="C1225" s="6">
        <v>159.98699999999999</v>
      </c>
      <c r="D1225" s="6">
        <f t="shared" si="24"/>
        <v>433.13699999999994</v>
      </c>
    </row>
    <row r="1226" spans="1:4" x14ac:dyDescent="0.25">
      <c r="A1226" s="6">
        <v>121.40002999999999</v>
      </c>
      <c r="B1226" s="6">
        <v>0.81090325848899181</v>
      </c>
      <c r="C1226" s="6">
        <v>159.98699999999999</v>
      </c>
      <c r="D1226" s="6">
        <f t="shared" si="24"/>
        <v>433.13699999999994</v>
      </c>
    </row>
    <row r="1227" spans="1:4" x14ac:dyDescent="0.25">
      <c r="A1227" s="6">
        <v>121.50003000000001</v>
      </c>
      <c r="B1227" s="6">
        <v>0.81090325848899181</v>
      </c>
      <c r="C1227" s="6">
        <v>159.98679999999999</v>
      </c>
      <c r="D1227" s="6">
        <f t="shared" si="24"/>
        <v>433.13679999999999</v>
      </c>
    </row>
    <row r="1228" spans="1:4" x14ac:dyDescent="0.25">
      <c r="A1228" s="6">
        <v>121.60003</v>
      </c>
      <c r="B1228" s="6">
        <v>0.81090325848899181</v>
      </c>
      <c r="C1228" s="6">
        <v>159.98670000000001</v>
      </c>
      <c r="D1228" s="6">
        <f t="shared" si="24"/>
        <v>433.13670000000002</v>
      </c>
    </row>
    <row r="1229" spans="1:4" x14ac:dyDescent="0.25">
      <c r="A1229" s="6">
        <v>121.70003</v>
      </c>
      <c r="B1229" s="6">
        <v>0.81090325848899181</v>
      </c>
      <c r="C1229" s="6">
        <v>159.98679999999999</v>
      </c>
      <c r="D1229" s="6">
        <f t="shared" si="24"/>
        <v>433.13679999999999</v>
      </c>
    </row>
    <row r="1230" spans="1:4" x14ac:dyDescent="0.25">
      <c r="A1230" s="6">
        <v>121.80002999999999</v>
      </c>
      <c r="B1230" s="6">
        <v>0.81090325848899181</v>
      </c>
      <c r="C1230" s="6">
        <v>159.98699999999999</v>
      </c>
      <c r="D1230" s="6">
        <f t="shared" si="24"/>
        <v>433.13699999999994</v>
      </c>
    </row>
    <row r="1231" spans="1:4" x14ac:dyDescent="0.25">
      <c r="A1231" s="6">
        <v>121.90002999999999</v>
      </c>
      <c r="B1231" s="6">
        <v>0.81090325848899181</v>
      </c>
      <c r="C1231" s="6">
        <v>159.9871</v>
      </c>
      <c r="D1231" s="6">
        <f t="shared" si="24"/>
        <v>433.13709999999998</v>
      </c>
    </row>
    <row r="1232" spans="1:4" x14ac:dyDescent="0.25">
      <c r="A1232" s="6">
        <v>122.00003000000001</v>
      </c>
      <c r="B1232" s="6">
        <v>0.81090325848899181</v>
      </c>
      <c r="C1232" s="6">
        <v>159.98679999999999</v>
      </c>
      <c r="D1232" s="6">
        <f t="shared" si="24"/>
        <v>433.13679999999999</v>
      </c>
    </row>
    <row r="1233" spans="1:4" x14ac:dyDescent="0.25">
      <c r="A1233" s="6">
        <v>122.10003</v>
      </c>
      <c r="B1233" s="6">
        <v>0.81090325848899181</v>
      </c>
      <c r="C1233" s="6">
        <v>159.98699999999999</v>
      </c>
      <c r="D1233" s="6">
        <f t="shared" si="24"/>
        <v>433.13699999999994</v>
      </c>
    </row>
    <row r="1234" spans="1:4" x14ac:dyDescent="0.25">
      <c r="A1234" s="6">
        <v>122.20003</v>
      </c>
      <c r="B1234" s="6">
        <v>0.81090325848899181</v>
      </c>
      <c r="C1234" s="6">
        <v>159.98679999999999</v>
      </c>
      <c r="D1234" s="6">
        <f t="shared" si="24"/>
        <v>433.13679999999999</v>
      </c>
    </row>
    <row r="1235" spans="1:4" x14ac:dyDescent="0.25">
      <c r="A1235" s="6">
        <v>122.30002999999999</v>
      </c>
      <c r="B1235" s="6">
        <v>0.81090325848899181</v>
      </c>
      <c r="C1235" s="6">
        <v>159.98679999999999</v>
      </c>
      <c r="D1235" s="6">
        <f t="shared" si="24"/>
        <v>433.13679999999999</v>
      </c>
    </row>
    <row r="1236" spans="1:4" x14ac:dyDescent="0.25">
      <c r="A1236" s="6">
        <v>122.40002999999999</v>
      </c>
      <c r="B1236" s="6">
        <v>0.81090325848899181</v>
      </c>
      <c r="C1236" s="6">
        <v>159.98670000000001</v>
      </c>
      <c r="D1236" s="6">
        <f t="shared" si="24"/>
        <v>433.13670000000002</v>
      </c>
    </row>
    <row r="1237" spans="1:4" x14ac:dyDescent="0.25">
      <c r="A1237" s="6">
        <v>122.50003000000001</v>
      </c>
      <c r="B1237" s="6">
        <v>0.81090325848899181</v>
      </c>
      <c r="C1237" s="6">
        <v>159.98679999999999</v>
      </c>
      <c r="D1237" s="6">
        <f t="shared" si="24"/>
        <v>433.13679999999999</v>
      </c>
    </row>
    <row r="1238" spans="1:4" x14ac:dyDescent="0.25">
      <c r="A1238" s="6">
        <v>122.60003</v>
      </c>
      <c r="B1238" s="6">
        <v>0.81090325848899181</v>
      </c>
      <c r="C1238" s="6">
        <v>159.98679999999999</v>
      </c>
      <c r="D1238" s="6">
        <f t="shared" si="24"/>
        <v>433.13679999999999</v>
      </c>
    </row>
    <row r="1239" spans="1:4" x14ac:dyDescent="0.25">
      <c r="A1239" s="6">
        <v>122.70003</v>
      </c>
      <c r="B1239" s="6">
        <v>0.81090325848899181</v>
      </c>
      <c r="C1239" s="6">
        <v>159.98679999999999</v>
      </c>
      <c r="D1239" s="6">
        <f t="shared" si="24"/>
        <v>433.13679999999999</v>
      </c>
    </row>
    <row r="1240" spans="1:4" x14ac:dyDescent="0.25">
      <c r="A1240" s="6">
        <v>122.80002999999999</v>
      </c>
      <c r="B1240" s="6">
        <v>0.81090325848899181</v>
      </c>
      <c r="C1240" s="6">
        <v>159.98650000000001</v>
      </c>
      <c r="D1240" s="6">
        <f t="shared" si="24"/>
        <v>433.13649999999996</v>
      </c>
    </row>
    <row r="1241" spans="1:4" x14ac:dyDescent="0.25">
      <c r="A1241" s="6">
        <v>122.90002999999999</v>
      </c>
      <c r="B1241" s="6">
        <v>0.81090325848899181</v>
      </c>
      <c r="C1241" s="6">
        <v>159.98679999999999</v>
      </c>
      <c r="D1241" s="6">
        <f t="shared" si="24"/>
        <v>433.13679999999999</v>
      </c>
    </row>
    <row r="1242" spans="1:4" x14ac:dyDescent="0.25">
      <c r="A1242" s="6">
        <v>123.00003000000001</v>
      </c>
      <c r="B1242" s="6">
        <v>0.81090325848899181</v>
      </c>
      <c r="C1242" s="6">
        <v>159.98699999999999</v>
      </c>
      <c r="D1242" s="6">
        <f t="shared" si="24"/>
        <v>433.13699999999994</v>
      </c>
    </row>
    <row r="1243" spans="1:4" x14ac:dyDescent="0.25">
      <c r="A1243" s="6">
        <v>123.10003</v>
      </c>
      <c r="B1243" s="6">
        <v>0.81090325848899181</v>
      </c>
      <c r="C1243" s="6">
        <v>159.98699999999999</v>
      </c>
      <c r="D1243" s="6">
        <f t="shared" si="24"/>
        <v>433.13699999999994</v>
      </c>
    </row>
    <row r="1244" spans="1:4" x14ac:dyDescent="0.25">
      <c r="A1244" s="6">
        <v>123.20003</v>
      </c>
      <c r="B1244" s="6">
        <v>0.81090325848899181</v>
      </c>
      <c r="C1244" s="6">
        <v>159.98679999999999</v>
      </c>
      <c r="D1244" s="6">
        <f t="shared" si="24"/>
        <v>433.13679999999999</v>
      </c>
    </row>
    <row r="1245" spans="1:4" x14ac:dyDescent="0.25">
      <c r="A1245" s="6">
        <v>123.30002999999999</v>
      </c>
      <c r="B1245" s="6">
        <v>0.81090325848899181</v>
      </c>
      <c r="C1245" s="6">
        <v>159.98660000000001</v>
      </c>
      <c r="D1245" s="6">
        <f t="shared" si="24"/>
        <v>433.13659999999999</v>
      </c>
    </row>
    <row r="1246" spans="1:4" x14ac:dyDescent="0.25">
      <c r="A1246" s="6">
        <v>123.40002999999999</v>
      </c>
      <c r="B1246" s="6">
        <v>0.81090325848899181</v>
      </c>
      <c r="C1246" s="6">
        <v>159.9864</v>
      </c>
      <c r="D1246" s="6">
        <f t="shared" si="24"/>
        <v>433.13639999999998</v>
      </c>
    </row>
    <row r="1247" spans="1:4" x14ac:dyDescent="0.25">
      <c r="A1247" s="6">
        <v>123.50003000000001</v>
      </c>
      <c r="B1247" s="6">
        <v>0.81090325848899181</v>
      </c>
      <c r="C1247" s="6">
        <v>159.98650000000001</v>
      </c>
      <c r="D1247" s="6">
        <f t="shared" si="24"/>
        <v>433.13649999999996</v>
      </c>
    </row>
    <row r="1248" spans="1:4" x14ac:dyDescent="0.25">
      <c r="A1248" s="6">
        <v>123.60003</v>
      </c>
      <c r="B1248" s="6">
        <v>0.81090325848899181</v>
      </c>
      <c r="C1248" s="6">
        <v>159.9864</v>
      </c>
      <c r="D1248" s="6">
        <f t="shared" si="24"/>
        <v>433.13639999999998</v>
      </c>
    </row>
    <row r="1249" spans="1:4" x14ac:dyDescent="0.25">
      <c r="A1249" s="6">
        <v>123.70003</v>
      </c>
      <c r="B1249" s="6">
        <v>0.81090325848899181</v>
      </c>
      <c r="C1249" s="6">
        <v>159.9864</v>
      </c>
      <c r="D1249" s="6">
        <f t="shared" si="24"/>
        <v>433.13639999999998</v>
      </c>
    </row>
    <row r="1250" spans="1:4" x14ac:dyDescent="0.25">
      <c r="A1250" s="6">
        <v>123.80002999999999</v>
      </c>
      <c r="B1250" s="6">
        <v>0.81090325848899181</v>
      </c>
      <c r="C1250" s="6">
        <v>159.98660000000001</v>
      </c>
      <c r="D1250" s="6">
        <f t="shared" si="24"/>
        <v>433.13659999999999</v>
      </c>
    </row>
    <row r="1251" spans="1:4" x14ac:dyDescent="0.25">
      <c r="A1251" s="6">
        <v>123.90002999999999</v>
      </c>
      <c r="B1251" s="6">
        <v>0.81090325848899181</v>
      </c>
      <c r="C1251" s="6">
        <v>159.9863</v>
      </c>
      <c r="D1251" s="6">
        <f t="shared" si="24"/>
        <v>433.13630000000001</v>
      </c>
    </row>
    <row r="1252" spans="1:4" x14ac:dyDescent="0.25">
      <c r="A1252" s="6">
        <v>124.00003000000001</v>
      </c>
      <c r="B1252" s="6">
        <v>0.81090325848899181</v>
      </c>
      <c r="C1252" s="6">
        <v>159.98660000000001</v>
      </c>
      <c r="D1252" s="6">
        <f t="shared" si="24"/>
        <v>433.13659999999999</v>
      </c>
    </row>
    <row r="1253" spans="1:4" x14ac:dyDescent="0.25">
      <c r="A1253" s="6">
        <v>124.10003</v>
      </c>
      <c r="B1253" s="6">
        <v>0.81090325848899181</v>
      </c>
      <c r="C1253" s="6">
        <v>159.98699999999999</v>
      </c>
      <c r="D1253" s="6">
        <f t="shared" si="24"/>
        <v>433.13699999999994</v>
      </c>
    </row>
    <row r="1254" spans="1:4" x14ac:dyDescent="0.25">
      <c r="A1254" s="6">
        <v>124.20003</v>
      </c>
      <c r="B1254" s="6">
        <v>0.81090325848899181</v>
      </c>
      <c r="C1254" s="6">
        <v>159.98660000000001</v>
      </c>
      <c r="D1254" s="6">
        <f t="shared" si="24"/>
        <v>433.13659999999999</v>
      </c>
    </row>
    <row r="1255" spans="1:4" x14ac:dyDescent="0.25">
      <c r="A1255" s="6">
        <v>124.30002999999999</v>
      </c>
      <c r="B1255" s="6">
        <v>0.81090325848899181</v>
      </c>
      <c r="C1255" s="6">
        <v>159.9864</v>
      </c>
      <c r="D1255" s="6">
        <f t="shared" si="24"/>
        <v>433.13639999999998</v>
      </c>
    </row>
    <row r="1256" spans="1:4" x14ac:dyDescent="0.25">
      <c r="A1256" s="6">
        <v>124.40002999999999</v>
      </c>
      <c r="B1256" s="6">
        <v>0.81090325848899181</v>
      </c>
      <c r="C1256" s="6">
        <v>159.9864</v>
      </c>
      <c r="D1256" s="6">
        <f t="shared" si="24"/>
        <v>433.13639999999998</v>
      </c>
    </row>
    <row r="1257" spans="1:4" x14ac:dyDescent="0.25">
      <c r="A1257" s="6">
        <v>124.50003000000001</v>
      </c>
      <c r="B1257" s="6">
        <v>0.81090325848899181</v>
      </c>
      <c r="C1257" s="6">
        <v>159.9863</v>
      </c>
      <c r="D1257" s="6">
        <f t="shared" si="24"/>
        <v>433.13630000000001</v>
      </c>
    </row>
    <row r="1258" spans="1:4" x14ac:dyDescent="0.25">
      <c r="A1258" s="6">
        <v>124.60003</v>
      </c>
      <c r="B1258" s="6">
        <v>0.81090325848899181</v>
      </c>
      <c r="C1258" s="6">
        <v>159.9863</v>
      </c>
      <c r="D1258" s="6">
        <f t="shared" si="24"/>
        <v>433.13630000000001</v>
      </c>
    </row>
    <row r="1259" spans="1:4" x14ac:dyDescent="0.25">
      <c r="A1259" s="6">
        <v>124.70003</v>
      </c>
      <c r="B1259" s="6">
        <v>0.81090325848899181</v>
      </c>
      <c r="C1259" s="6">
        <v>159.9862</v>
      </c>
      <c r="D1259" s="6">
        <f t="shared" si="24"/>
        <v>433.13619999999997</v>
      </c>
    </row>
    <row r="1260" spans="1:4" x14ac:dyDescent="0.25">
      <c r="A1260" s="6">
        <v>124.80002999999999</v>
      </c>
      <c r="B1260" s="6">
        <v>0.81090325848899181</v>
      </c>
      <c r="C1260" s="6">
        <v>159.9864</v>
      </c>
      <c r="D1260" s="6">
        <f t="shared" si="24"/>
        <v>433.13639999999998</v>
      </c>
    </row>
    <row r="1261" spans="1:4" x14ac:dyDescent="0.25">
      <c r="A1261" s="6">
        <v>124.90002999999999</v>
      </c>
      <c r="B1261" s="6">
        <v>0.81090325848899181</v>
      </c>
      <c r="C1261" s="6">
        <v>159.98660000000001</v>
      </c>
      <c r="D1261" s="6">
        <f t="shared" si="24"/>
        <v>433.13659999999999</v>
      </c>
    </row>
    <row r="1262" spans="1:4" x14ac:dyDescent="0.25">
      <c r="A1262" s="6">
        <v>125.00003000000001</v>
      </c>
      <c r="B1262" s="6">
        <v>0.81090325848899181</v>
      </c>
      <c r="C1262" s="6">
        <v>159.98660000000001</v>
      </c>
      <c r="D1262" s="6">
        <f t="shared" si="24"/>
        <v>433.13659999999999</v>
      </c>
    </row>
    <row r="1263" spans="1:4" x14ac:dyDescent="0.25">
      <c r="A1263" s="6">
        <v>125.10003</v>
      </c>
      <c r="B1263" s="6">
        <v>0.81090325848899181</v>
      </c>
      <c r="C1263" s="6">
        <v>159.98650000000001</v>
      </c>
      <c r="D1263" s="6">
        <f t="shared" si="24"/>
        <v>433.13649999999996</v>
      </c>
    </row>
    <row r="1264" spans="1:4" x14ac:dyDescent="0.25">
      <c r="A1264" s="6">
        <v>125.20003</v>
      </c>
      <c r="B1264" s="6">
        <v>0.81090325848899181</v>
      </c>
      <c r="C1264" s="6">
        <v>159.9864</v>
      </c>
      <c r="D1264" s="6">
        <f t="shared" si="24"/>
        <v>433.13639999999998</v>
      </c>
    </row>
    <row r="1265" spans="1:4" x14ac:dyDescent="0.25">
      <c r="A1265" s="6">
        <v>125.30002999999999</v>
      </c>
      <c r="B1265" s="6">
        <v>0.81090325848899181</v>
      </c>
      <c r="C1265" s="6">
        <v>159.9862</v>
      </c>
      <c r="D1265" s="6">
        <f t="shared" si="24"/>
        <v>433.13619999999997</v>
      </c>
    </row>
    <row r="1266" spans="1:4" x14ac:dyDescent="0.25">
      <c r="A1266" s="6">
        <v>125.40002999999999</v>
      </c>
      <c r="B1266" s="6">
        <v>0.81090325848899181</v>
      </c>
      <c r="C1266" s="6">
        <v>159.9862</v>
      </c>
      <c r="D1266" s="6">
        <f t="shared" si="24"/>
        <v>433.13619999999997</v>
      </c>
    </row>
    <row r="1267" spans="1:4" x14ac:dyDescent="0.25">
      <c r="A1267" s="6">
        <v>125.50003000000001</v>
      </c>
      <c r="B1267" s="6">
        <v>0.81090325848899181</v>
      </c>
      <c r="C1267" s="6">
        <v>159.98670000000001</v>
      </c>
      <c r="D1267" s="6">
        <f t="shared" si="24"/>
        <v>433.13670000000002</v>
      </c>
    </row>
    <row r="1268" spans="1:4" x14ac:dyDescent="0.25">
      <c r="A1268" s="6">
        <v>125.60003</v>
      </c>
      <c r="B1268" s="6">
        <v>0.81090325848899181</v>
      </c>
      <c r="C1268" s="6">
        <v>159.98670000000001</v>
      </c>
      <c r="D1268" s="6">
        <f t="shared" si="24"/>
        <v>433.13670000000002</v>
      </c>
    </row>
    <row r="1269" spans="1:4" x14ac:dyDescent="0.25">
      <c r="A1269" s="6">
        <v>125.70003</v>
      </c>
      <c r="B1269" s="6">
        <v>0.81090325848899181</v>
      </c>
      <c r="C1269" s="6">
        <v>159.98660000000001</v>
      </c>
      <c r="D1269" s="6">
        <f t="shared" si="24"/>
        <v>433.13659999999999</v>
      </c>
    </row>
    <row r="1270" spans="1:4" x14ac:dyDescent="0.25">
      <c r="A1270" s="6">
        <v>125.80002999999999</v>
      </c>
      <c r="B1270" s="6">
        <v>0.81090325848899181</v>
      </c>
      <c r="C1270" s="6">
        <v>159.98660000000001</v>
      </c>
      <c r="D1270" s="6">
        <f t="shared" si="24"/>
        <v>433.13659999999999</v>
      </c>
    </row>
    <row r="1271" spans="1:4" x14ac:dyDescent="0.25">
      <c r="A1271" s="6">
        <v>125.90002999999999</v>
      </c>
      <c r="B1271" s="6">
        <v>0.81090325848899181</v>
      </c>
      <c r="C1271" s="6">
        <v>159.98679999999999</v>
      </c>
      <c r="D1271" s="6">
        <f t="shared" si="24"/>
        <v>433.13679999999999</v>
      </c>
    </row>
    <row r="1272" spans="1:4" x14ac:dyDescent="0.25">
      <c r="A1272" s="6">
        <v>126.00003000000001</v>
      </c>
      <c r="B1272" s="6">
        <v>0.81090325848899181</v>
      </c>
      <c r="C1272" s="6">
        <v>159.98660000000001</v>
      </c>
      <c r="D1272" s="6">
        <f t="shared" si="24"/>
        <v>433.13659999999999</v>
      </c>
    </row>
    <row r="1273" spans="1:4" x14ac:dyDescent="0.25">
      <c r="A1273" s="6">
        <v>126.10003</v>
      </c>
      <c r="B1273" s="6">
        <v>0.81090325848899181</v>
      </c>
      <c r="C1273" s="6">
        <v>159.98660000000001</v>
      </c>
      <c r="D1273" s="6">
        <f t="shared" si="24"/>
        <v>433.13659999999999</v>
      </c>
    </row>
    <row r="1274" spans="1:4" x14ac:dyDescent="0.25">
      <c r="A1274" s="6">
        <v>126.20003</v>
      </c>
      <c r="B1274" s="6">
        <v>0.81090325848899181</v>
      </c>
      <c r="C1274" s="6">
        <v>159.98650000000001</v>
      </c>
      <c r="D1274" s="6">
        <f t="shared" si="24"/>
        <v>433.13649999999996</v>
      </c>
    </row>
    <row r="1275" spans="1:4" x14ac:dyDescent="0.25">
      <c r="A1275" s="6">
        <v>126.30002999999999</v>
      </c>
      <c r="B1275" s="6">
        <v>0.81090325848899181</v>
      </c>
      <c r="C1275" s="6">
        <v>159.9863</v>
      </c>
      <c r="D1275" s="6">
        <f t="shared" si="24"/>
        <v>433.13630000000001</v>
      </c>
    </row>
    <row r="1276" spans="1:4" x14ac:dyDescent="0.25">
      <c r="A1276" s="6">
        <v>126.40002999999999</v>
      </c>
      <c r="B1276" s="6">
        <v>0.81090325848899181</v>
      </c>
      <c r="C1276" s="6">
        <v>159.98609999999999</v>
      </c>
      <c r="D1276" s="6">
        <f t="shared" si="24"/>
        <v>433.13609999999994</v>
      </c>
    </row>
    <row r="1277" spans="1:4" x14ac:dyDescent="0.25">
      <c r="A1277" s="6">
        <v>126.50003000000001</v>
      </c>
      <c r="B1277" s="6">
        <v>0.81090325848899181</v>
      </c>
      <c r="C1277" s="6">
        <v>159.98599999999999</v>
      </c>
      <c r="D1277" s="6">
        <f t="shared" si="24"/>
        <v>433.13599999999997</v>
      </c>
    </row>
    <row r="1278" spans="1:4" x14ac:dyDescent="0.25">
      <c r="A1278" s="6">
        <v>126.60003</v>
      </c>
      <c r="B1278" s="6">
        <v>0.81090325848899181</v>
      </c>
      <c r="C1278" s="6">
        <v>159.98650000000001</v>
      </c>
      <c r="D1278" s="6">
        <f t="shared" si="24"/>
        <v>433.13649999999996</v>
      </c>
    </row>
    <row r="1279" spans="1:4" x14ac:dyDescent="0.25">
      <c r="A1279" s="6">
        <v>126.70003</v>
      </c>
      <c r="B1279" s="6">
        <v>0.81090325848899181</v>
      </c>
      <c r="C1279" s="6">
        <v>159.98660000000001</v>
      </c>
      <c r="D1279" s="6">
        <f t="shared" si="24"/>
        <v>433.13659999999999</v>
      </c>
    </row>
    <row r="1280" spans="1:4" x14ac:dyDescent="0.25">
      <c r="A1280" s="6">
        <v>126.80002999999999</v>
      </c>
      <c r="B1280" s="6">
        <v>0.81090325848899181</v>
      </c>
      <c r="C1280" s="6">
        <v>159.98650000000001</v>
      </c>
      <c r="D1280" s="6">
        <f t="shared" si="24"/>
        <v>433.13649999999996</v>
      </c>
    </row>
    <row r="1281" spans="1:4" x14ac:dyDescent="0.25">
      <c r="A1281" s="6">
        <v>126.90002999999999</v>
      </c>
      <c r="B1281" s="6">
        <v>0.81090325848899181</v>
      </c>
      <c r="C1281" s="6">
        <v>159.98650000000001</v>
      </c>
      <c r="D1281" s="6">
        <f t="shared" si="24"/>
        <v>433.13649999999996</v>
      </c>
    </row>
    <row r="1282" spans="1:4" x14ac:dyDescent="0.25">
      <c r="A1282" s="6">
        <v>127.00003000000001</v>
      </c>
      <c r="B1282" s="6">
        <v>0.81090325848899181</v>
      </c>
      <c r="C1282" s="6">
        <v>159.98650000000001</v>
      </c>
      <c r="D1282" s="6">
        <f t="shared" si="24"/>
        <v>433.13649999999996</v>
      </c>
    </row>
    <row r="1283" spans="1:4" x14ac:dyDescent="0.25">
      <c r="A1283" s="6">
        <v>127.10003</v>
      </c>
      <c r="B1283" s="6">
        <v>0.81090325848899181</v>
      </c>
      <c r="C1283" s="6">
        <v>159.98670000000001</v>
      </c>
      <c r="D1283" s="6">
        <f t="shared" ref="D1283:D1346" si="25">C1283+273.15</f>
        <v>433.13670000000002</v>
      </c>
    </row>
    <row r="1284" spans="1:4" x14ac:dyDescent="0.25">
      <c r="A1284" s="6">
        <v>127.20003</v>
      </c>
      <c r="B1284" s="6">
        <v>0.81090325848899181</v>
      </c>
      <c r="C1284" s="6">
        <v>159.98650000000001</v>
      </c>
      <c r="D1284" s="6">
        <f t="shared" si="25"/>
        <v>433.13649999999996</v>
      </c>
    </row>
    <row r="1285" spans="1:4" x14ac:dyDescent="0.25">
      <c r="A1285" s="6">
        <v>127.30002999999999</v>
      </c>
      <c r="B1285" s="6">
        <v>0.81090325848899181</v>
      </c>
      <c r="C1285" s="6">
        <v>159.9863</v>
      </c>
      <c r="D1285" s="6">
        <f t="shared" si="25"/>
        <v>433.13630000000001</v>
      </c>
    </row>
    <row r="1286" spans="1:4" x14ac:dyDescent="0.25">
      <c r="A1286" s="6">
        <v>127.40002999999999</v>
      </c>
      <c r="B1286" s="6">
        <v>0.81090325848899181</v>
      </c>
      <c r="C1286" s="6">
        <v>159.98609999999999</v>
      </c>
      <c r="D1286" s="6">
        <f t="shared" si="25"/>
        <v>433.13609999999994</v>
      </c>
    </row>
    <row r="1287" spans="1:4" x14ac:dyDescent="0.25">
      <c r="A1287" s="6">
        <v>127.50003000000001</v>
      </c>
      <c r="B1287" s="6">
        <v>0.81090325848899181</v>
      </c>
      <c r="C1287" s="6">
        <v>159.9862</v>
      </c>
      <c r="D1287" s="6">
        <f t="shared" si="25"/>
        <v>433.13619999999997</v>
      </c>
    </row>
    <row r="1288" spans="1:4" x14ac:dyDescent="0.25">
      <c r="A1288" s="6">
        <v>127.60003</v>
      </c>
      <c r="B1288" s="6">
        <v>0.81090325848899181</v>
      </c>
      <c r="C1288" s="6">
        <v>159.98660000000001</v>
      </c>
      <c r="D1288" s="6">
        <f t="shared" si="25"/>
        <v>433.13659999999999</v>
      </c>
    </row>
    <row r="1289" spans="1:4" x14ac:dyDescent="0.25">
      <c r="A1289" s="6">
        <v>127.70003</v>
      </c>
      <c r="B1289" s="6">
        <v>0.81090325848899181</v>
      </c>
      <c r="C1289" s="6">
        <v>159.98670000000001</v>
      </c>
      <c r="D1289" s="6">
        <f t="shared" si="25"/>
        <v>433.13670000000002</v>
      </c>
    </row>
    <row r="1290" spans="1:4" x14ac:dyDescent="0.25">
      <c r="A1290" s="6">
        <v>127.80002999999999</v>
      </c>
      <c r="B1290" s="6">
        <v>0.81090325848899181</v>
      </c>
      <c r="C1290" s="6">
        <v>159.98670000000001</v>
      </c>
      <c r="D1290" s="6">
        <f t="shared" si="25"/>
        <v>433.13670000000002</v>
      </c>
    </row>
    <row r="1291" spans="1:4" x14ac:dyDescent="0.25">
      <c r="A1291" s="6">
        <v>127.90002999999999</v>
      </c>
      <c r="B1291" s="6">
        <v>0.81090325848899181</v>
      </c>
      <c r="C1291" s="6">
        <v>159.98650000000001</v>
      </c>
      <c r="D1291" s="6">
        <f t="shared" si="25"/>
        <v>433.13649999999996</v>
      </c>
    </row>
    <row r="1292" spans="1:4" x14ac:dyDescent="0.25">
      <c r="A1292" s="6">
        <v>128.00003000000001</v>
      </c>
      <c r="B1292" s="6">
        <v>0.81090325848899181</v>
      </c>
      <c r="C1292" s="6">
        <v>159.9864</v>
      </c>
      <c r="D1292" s="6">
        <f t="shared" si="25"/>
        <v>433.13639999999998</v>
      </c>
    </row>
    <row r="1293" spans="1:4" x14ac:dyDescent="0.25">
      <c r="A1293" s="6">
        <v>128.10003</v>
      </c>
      <c r="B1293" s="6">
        <v>0.81090325848899181</v>
      </c>
      <c r="C1293" s="6">
        <v>159.98660000000001</v>
      </c>
      <c r="D1293" s="6">
        <f t="shared" si="25"/>
        <v>433.13659999999999</v>
      </c>
    </row>
    <row r="1294" spans="1:4" x14ac:dyDescent="0.25">
      <c r="A1294" s="6">
        <v>128.20003</v>
      </c>
      <c r="B1294" s="6">
        <v>0.81090325848899181</v>
      </c>
      <c r="C1294" s="6">
        <v>159.98660000000001</v>
      </c>
      <c r="D1294" s="6">
        <f t="shared" si="25"/>
        <v>433.13659999999999</v>
      </c>
    </row>
    <row r="1295" spans="1:4" x14ac:dyDescent="0.25">
      <c r="A1295" s="6">
        <v>128.30002999999999</v>
      </c>
      <c r="B1295" s="6">
        <v>0.81090325848899181</v>
      </c>
      <c r="C1295" s="6">
        <v>159.98609999999999</v>
      </c>
      <c r="D1295" s="6">
        <f t="shared" si="25"/>
        <v>433.13609999999994</v>
      </c>
    </row>
    <row r="1296" spans="1:4" x14ac:dyDescent="0.25">
      <c r="A1296" s="6">
        <v>128.40002999999999</v>
      </c>
      <c r="B1296" s="6">
        <v>0.81090325848899181</v>
      </c>
      <c r="C1296" s="6">
        <v>159.98599999999999</v>
      </c>
      <c r="D1296" s="6">
        <f t="shared" si="25"/>
        <v>433.13599999999997</v>
      </c>
    </row>
    <row r="1297" spans="1:4" x14ac:dyDescent="0.25">
      <c r="A1297" s="6">
        <v>128.50003000000001</v>
      </c>
      <c r="B1297" s="6">
        <v>0.81090325848899181</v>
      </c>
      <c r="C1297" s="6">
        <v>159.98599999999999</v>
      </c>
      <c r="D1297" s="6">
        <f t="shared" si="25"/>
        <v>433.13599999999997</v>
      </c>
    </row>
    <row r="1298" spans="1:4" x14ac:dyDescent="0.25">
      <c r="A1298" s="6">
        <v>128.60003</v>
      </c>
      <c r="B1298" s="6">
        <v>0.81090325848899181</v>
      </c>
      <c r="C1298" s="6">
        <v>159.9862</v>
      </c>
      <c r="D1298" s="6">
        <f t="shared" si="25"/>
        <v>433.13619999999997</v>
      </c>
    </row>
    <row r="1299" spans="1:4" x14ac:dyDescent="0.25">
      <c r="A1299" s="6">
        <v>128.70003</v>
      </c>
      <c r="B1299" s="6">
        <v>0.81090325848899181</v>
      </c>
      <c r="C1299" s="6">
        <v>159.9864</v>
      </c>
      <c r="D1299" s="6">
        <f t="shared" si="25"/>
        <v>433.13639999999998</v>
      </c>
    </row>
    <row r="1300" spans="1:4" x14ac:dyDescent="0.25">
      <c r="A1300" s="6">
        <v>128.80002999999999</v>
      </c>
      <c r="B1300" s="6">
        <v>0.81090325848899181</v>
      </c>
      <c r="C1300" s="6">
        <v>159.98650000000001</v>
      </c>
      <c r="D1300" s="6">
        <f t="shared" si="25"/>
        <v>433.13649999999996</v>
      </c>
    </row>
    <row r="1301" spans="1:4" x14ac:dyDescent="0.25">
      <c r="A1301" s="6">
        <v>128.90002999999999</v>
      </c>
      <c r="B1301" s="6">
        <v>0.81090325848899181</v>
      </c>
      <c r="C1301" s="6">
        <v>159.98670000000001</v>
      </c>
      <c r="D1301" s="6">
        <f t="shared" si="25"/>
        <v>433.13670000000002</v>
      </c>
    </row>
    <row r="1302" spans="1:4" x14ac:dyDescent="0.25">
      <c r="A1302" s="6">
        <v>129.00003000000001</v>
      </c>
      <c r="B1302" s="6">
        <v>0.81090325848899181</v>
      </c>
      <c r="C1302" s="6">
        <v>159.98679999999999</v>
      </c>
      <c r="D1302" s="6">
        <f t="shared" si="25"/>
        <v>433.13679999999999</v>
      </c>
    </row>
    <row r="1303" spans="1:4" x14ac:dyDescent="0.25">
      <c r="A1303" s="6">
        <v>129.10003</v>
      </c>
      <c r="B1303" s="6">
        <v>0.81090325848899181</v>
      </c>
      <c r="C1303" s="6">
        <v>159.98679999999999</v>
      </c>
      <c r="D1303" s="6">
        <f t="shared" si="25"/>
        <v>433.13679999999999</v>
      </c>
    </row>
    <row r="1304" spans="1:4" x14ac:dyDescent="0.25">
      <c r="A1304" s="6">
        <v>129.20003</v>
      </c>
      <c r="B1304" s="6">
        <v>0.81090325848899181</v>
      </c>
      <c r="C1304" s="6">
        <v>159.98679999999999</v>
      </c>
      <c r="D1304" s="6">
        <f t="shared" si="25"/>
        <v>433.13679999999999</v>
      </c>
    </row>
    <row r="1305" spans="1:4" x14ac:dyDescent="0.25">
      <c r="A1305" s="6">
        <v>129.30002999999999</v>
      </c>
      <c r="B1305" s="6">
        <v>0.81090325848899181</v>
      </c>
      <c r="C1305" s="6">
        <v>159.9871</v>
      </c>
      <c r="D1305" s="6">
        <f t="shared" si="25"/>
        <v>433.13709999999998</v>
      </c>
    </row>
    <row r="1306" spans="1:4" x14ac:dyDescent="0.25">
      <c r="A1306" s="6">
        <v>129.40002999999999</v>
      </c>
      <c r="B1306" s="6">
        <v>0.81090325848899181</v>
      </c>
      <c r="C1306" s="6">
        <v>159.98660000000001</v>
      </c>
      <c r="D1306" s="6">
        <f t="shared" si="25"/>
        <v>433.13659999999999</v>
      </c>
    </row>
    <row r="1307" spans="1:4" x14ac:dyDescent="0.25">
      <c r="A1307" s="6">
        <v>129.50003000000001</v>
      </c>
      <c r="B1307" s="6">
        <v>0.81090325848899181</v>
      </c>
      <c r="C1307" s="6">
        <v>159.98670000000001</v>
      </c>
      <c r="D1307" s="6">
        <f t="shared" si="25"/>
        <v>433.13670000000002</v>
      </c>
    </row>
    <row r="1308" spans="1:4" x14ac:dyDescent="0.25">
      <c r="A1308" s="6">
        <v>129.60003</v>
      </c>
      <c r="B1308" s="6">
        <v>0.81090325848899181</v>
      </c>
      <c r="C1308" s="6">
        <v>159.9864</v>
      </c>
      <c r="D1308" s="6">
        <f t="shared" si="25"/>
        <v>433.13639999999998</v>
      </c>
    </row>
    <row r="1309" spans="1:4" x14ac:dyDescent="0.25">
      <c r="A1309" s="6">
        <v>129.70003</v>
      </c>
      <c r="B1309" s="6">
        <v>0.81090325848899181</v>
      </c>
      <c r="C1309" s="6">
        <v>159.9864</v>
      </c>
      <c r="D1309" s="6">
        <f t="shared" si="25"/>
        <v>433.13639999999998</v>
      </c>
    </row>
    <row r="1310" spans="1:4" x14ac:dyDescent="0.25">
      <c r="A1310" s="6">
        <v>129.80002999999999</v>
      </c>
      <c r="B1310" s="6">
        <v>0.81090325848899181</v>
      </c>
      <c r="C1310" s="6">
        <v>159.9863</v>
      </c>
      <c r="D1310" s="6">
        <f t="shared" si="25"/>
        <v>433.13630000000001</v>
      </c>
    </row>
    <row r="1311" spans="1:4" x14ac:dyDescent="0.25">
      <c r="A1311" s="6">
        <v>129.90002999999999</v>
      </c>
      <c r="B1311" s="6">
        <v>0.81090325848899181</v>
      </c>
      <c r="C1311" s="6">
        <v>159.9864</v>
      </c>
      <c r="D1311" s="6">
        <f t="shared" si="25"/>
        <v>433.13639999999998</v>
      </c>
    </row>
    <row r="1312" spans="1:4" x14ac:dyDescent="0.25">
      <c r="A1312" s="6">
        <v>130.00003000000001</v>
      </c>
      <c r="B1312" s="6">
        <v>0.81090325848899181</v>
      </c>
      <c r="C1312" s="6">
        <v>159.98650000000001</v>
      </c>
      <c r="D1312" s="6">
        <f t="shared" si="25"/>
        <v>433.13649999999996</v>
      </c>
    </row>
    <row r="1313" spans="1:4" x14ac:dyDescent="0.25">
      <c r="A1313" s="6">
        <v>130.10003</v>
      </c>
      <c r="B1313" s="6">
        <v>0.81090325848899181</v>
      </c>
      <c r="C1313" s="6">
        <v>159.98679999999999</v>
      </c>
      <c r="D1313" s="6">
        <f t="shared" si="25"/>
        <v>433.13679999999999</v>
      </c>
    </row>
    <row r="1314" spans="1:4" x14ac:dyDescent="0.25">
      <c r="A1314" s="6">
        <v>130.20003</v>
      </c>
      <c r="B1314" s="6">
        <v>0.81090325848899181</v>
      </c>
      <c r="C1314" s="6">
        <v>159.98689999999999</v>
      </c>
      <c r="D1314" s="6">
        <f t="shared" si="25"/>
        <v>433.13689999999997</v>
      </c>
    </row>
    <row r="1315" spans="1:4" x14ac:dyDescent="0.25">
      <c r="A1315" s="6">
        <v>130.30002999999999</v>
      </c>
      <c r="B1315" s="6">
        <v>0.81090325848899181</v>
      </c>
      <c r="C1315" s="6">
        <v>159.98660000000001</v>
      </c>
      <c r="D1315" s="6">
        <f t="shared" si="25"/>
        <v>433.13659999999999</v>
      </c>
    </row>
    <row r="1316" spans="1:4" x14ac:dyDescent="0.25">
      <c r="A1316" s="6">
        <v>130.40002999999999</v>
      </c>
      <c r="B1316" s="6">
        <v>0.81090325848899181</v>
      </c>
      <c r="C1316" s="6">
        <v>159.98679999999999</v>
      </c>
      <c r="D1316" s="6">
        <f t="shared" si="25"/>
        <v>433.13679999999999</v>
      </c>
    </row>
    <row r="1317" spans="1:4" x14ac:dyDescent="0.25">
      <c r="A1317" s="6">
        <v>130.50003000000001</v>
      </c>
      <c r="B1317" s="6">
        <v>0.81090325848899181</v>
      </c>
      <c r="C1317" s="6">
        <v>159.98660000000001</v>
      </c>
      <c r="D1317" s="6">
        <f t="shared" si="25"/>
        <v>433.13659999999999</v>
      </c>
    </row>
    <row r="1318" spans="1:4" x14ac:dyDescent="0.25">
      <c r="A1318" s="6">
        <v>130.60003</v>
      </c>
      <c r="B1318" s="6">
        <v>0.81090325848899181</v>
      </c>
      <c r="C1318" s="6">
        <v>159.98679999999999</v>
      </c>
      <c r="D1318" s="6">
        <f t="shared" si="25"/>
        <v>433.13679999999999</v>
      </c>
    </row>
    <row r="1319" spans="1:4" x14ac:dyDescent="0.25">
      <c r="A1319" s="6">
        <v>130.70003</v>
      </c>
      <c r="B1319" s="6">
        <v>0.81090325848899181</v>
      </c>
      <c r="C1319" s="6">
        <v>159.98660000000001</v>
      </c>
      <c r="D1319" s="6">
        <f t="shared" si="25"/>
        <v>433.13659999999999</v>
      </c>
    </row>
    <row r="1320" spans="1:4" x14ac:dyDescent="0.25">
      <c r="A1320" s="6">
        <v>130.80002999999999</v>
      </c>
      <c r="B1320" s="6">
        <v>0.81090325848899181</v>
      </c>
      <c r="C1320" s="6">
        <v>159.98650000000001</v>
      </c>
      <c r="D1320" s="6">
        <f t="shared" si="25"/>
        <v>433.13649999999996</v>
      </c>
    </row>
    <row r="1321" spans="1:4" x14ac:dyDescent="0.25">
      <c r="A1321" s="6">
        <v>130.90002999999999</v>
      </c>
      <c r="B1321" s="6">
        <v>0.81090325848899181</v>
      </c>
      <c r="C1321" s="6">
        <v>159.9864</v>
      </c>
      <c r="D1321" s="6">
        <f t="shared" si="25"/>
        <v>433.13639999999998</v>
      </c>
    </row>
    <row r="1322" spans="1:4" x14ac:dyDescent="0.25">
      <c r="A1322" s="6">
        <v>131.00003000000001</v>
      </c>
      <c r="B1322" s="6">
        <v>0.81090325848899181</v>
      </c>
      <c r="C1322" s="6">
        <v>159.9863</v>
      </c>
      <c r="D1322" s="6">
        <f t="shared" si="25"/>
        <v>433.13630000000001</v>
      </c>
    </row>
    <row r="1323" spans="1:4" x14ac:dyDescent="0.25">
      <c r="A1323" s="6">
        <v>131.10003</v>
      </c>
      <c r="B1323" s="6">
        <v>0.81090325848899181</v>
      </c>
      <c r="C1323" s="6">
        <v>159.9864</v>
      </c>
      <c r="D1323" s="6">
        <f t="shared" si="25"/>
        <v>433.13639999999998</v>
      </c>
    </row>
    <row r="1324" spans="1:4" x14ac:dyDescent="0.25">
      <c r="A1324" s="6">
        <v>131.20003</v>
      </c>
      <c r="B1324" s="6">
        <v>0.81090325848899181</v>
      </c>
      <c r="C1324" s="6">
        <v>159.9864</v>
      </c>
      <c r="D1324" s="6">
        <f t="shared" si="25"/>
        <v>433.13639999999998</v>
      </c>
    </row>
    <row r="1325" spans="1:4" x14ac:dyDescent="0.25">
      <c r="A1325" s="6">
        <v>131.30002999999999</v>
      </c>
      <c r="B1325" s="6">
        <v>0.81090325848899181</v>
      </c>
      <c r="C1325" s="6">
        <v>159.9864</v>
      </c>
      <c r="D1325" s="6">
        <f t="shared" si="25"/>
        <v>433.13639999999998</v>
      </c>
    </row>
    <row r="1326" spans="1:4" x14ac:dyDescent="0.25">
      <c r="A1326" s="6">
        <v>131.40002999999999</v>
      </c>
      <c r="B1326" s="6">
        <v>0.81090325848899181</v>
      </c>
      <c r="C1326" s="6">
        <v>159.98660000000001</v>
      </c>
      <c r="D1326" s="6">
        <f t="shared" si="25"/>
        <v>433.13659999999999</v>
      </c>
    </row>
    <row r="1327" spans="1:4" x14ac:dyDescent="0.25">
      <c r="A1327" s="6">
        <v>131.50003000000001</v>
      </c>
      <c r="B1327" s="6">
        <v>0.81090325848899181</v>
      </c>
      <c r="C1327" s="6">
        <v>159.98670000000001</v>
      </c>
      <c r="D1327" s="6">
        <f t="shared" si="25"/>
        <v>433.13670000000002</v>
      </c>
    </row>
    <row r="1328" spans="1:4" x14ac:dyDescent="0.25">
      <c r="A1328" s="6">
        <v>131.60003</v>
      </c>
      <c r="B1328" s="6">
        <v>0.81090325848899181</v>
      </c>
      <c r="C1328" s="6">
        <v>159.98670000000001</v>
      </c>
      <c r="D1328" s="6">
        <f t="shared" si="25"/>
        <v>433.13670000000002</v>
      </c>
    </row>
    <row r="1329" spans="1:4" x14ac:dyDescent="0.25">
      <c r="A1329" s="6">
        <v>131.70003</v>
      </c>
      <c r="B1329" s="6">
        <v>0.81090325848899181</v>
      </c>
      <c r="C1329" s="6">
        <v>159.98660000000001</v>
      </c>
      <c r="D1329" s="6">
        <f t="shared" si="25"/>
        <v>433.13659999999999</v>
      </c>
    </row>
    <row r="1330" spans="1:4" x14ac:dyDescent="0.25">
      <c r="A1330" s="6">
        <v>131.80002999999999</v>
      </c>
      <c r="B1330" s="6">
        <v>0.81090325848899181</v>
      </c>
      <c r="C1330" s="6">
        <v>159.98660000000001</v>
      </c>
      <c r="D1330" s="6">
        <f t="shared" si="25"/>
        <v>433.13659999999999</v>
      </c>
    </row>
    <row r="1331" spans="1:4" x14ac:dyDescent="0.25">
      <c r="A1331" s="6">
        <v>131.90002999999999</v>
      </c>
      <c r="B1331" s="6">
        <v>0.81090325848899181</v>
      </c>
      <c r="C1331" s="6">
        <v>159.98650000000001</v>
      </c>
      <c r="D1331" s="6">
        <f t="shared" si="25"/>
        <v>433.13649999999996</v>
      </c>
    </row>
    <row r="1332" spans="1:4" x14ac:dyDescent="0.25">
      <c r="A1332" s="6">
        <v>132.00003000000001</v>
      </c>
      <c r="B1332" s="6">
        <v>0.81090325848899181</v>
      </c>
      <c r="C1332" s="6">
        <v>159.98650000000001</v>
      </c>
      <c r="D1332" s="6">
        <f t="shared" si="25"/>
        <v>433.13649999999996</v>
      </c>
    </row>
    <row r="1333" spans="1:4" x14ac:dyDescent="0.25">
      <c r="A1333" s="6">
        <v>132.10003</v>
      </c>
      <c r="B1333" s="6">
        <v>0.81090325848899181</v>
      </c>
      <c r="C1333" s="6">
        <v>159.9862</v>
      </c>
      <c r="D1333" s="6">
        <f t="shared" si="25"/>
        <v>433.13619999999997</v>
      </c>
    </row>
    <row r="1334" spans="1:4" x14ac:dyDescent="0.25">
      <c r="A1334" s="6">
        <v>132.20003</v>
      </c>
      <c r="B1334" s="6">
        <v>0.81090325848899181</v>
      </c>
      <c r="C1334" s="6">
        <v>159.98609999999999</v>
      </c>
      <c r="D1334" s="6">
        <f t="shared" si="25"/>
        <v>433.13609999999994</v>
      </c>
    </row>
    <row r="1335" spans="1:4" x14ac:dyDescent="0.25">
      <c r="A1335" s="6">
        <v>132.30002999999999</v>
      </c>
      <c r="B1335" s="6">
        <v>0.81090325848899181</v>
      </c>
      <c r="C1335" s="6">
        <v>159.9863</v>
      </c>
      <c r="D1335" s="6">
        <f t="shared" si="25"/>
        <v>433.13630000000001</v>
      </c>
    </row>
    <row r="1336" spans="1:4" x14ac:dyDescent="0.25">
      <c r="A1336" s="6">
        <v>132.40002999999999</v>
      </c>
      <c r="B1336" s="6">
        <v>0.81090325848899181</v>
      </c>
      <c r="C1336" s="6">
        <v>159.9862</v>
      </c>
      <c r="D1336" s="6">
        <f t="shared" si="25"/>
        <v>433.13619999999997</v>
      </c>
    </row>
    <row r="1337" spans="1:4" x14ac:dyDescent="0.25">
      <c r="A1337" s="6">
        <v>132.50003000000001</v>
      </c>
      <c r="B1337" s="6">
        <v>0.81090325848899181</v>
      </c>
      <c r="C1337" s="6">
        <v>159.9863</v>
      </c>
      <c r="D1337" s="6">
        <f t="shared" si="25"/>
        <v>433.13630000000001</v>
      </c>
    </row>
    <row r="1338" spans="1:4" x14ac:dyDescent="0.25">
      <c r="A1338" s="6">
        <v>132.60003</v>
      </c>
      <c r="B1338" s="6">
        <v>0.81090325848899181</v>
      </c>
      <c r="C1338" s="6">
        <v>159.9864</v>
      </c>
      <c r="D1338" s="6">
        <f t="shared" si="25"/>
        <v>433.13639999999998</v>
      </c>
    </row>
    <row r="1339" spans="1:4" x14ac:dyDescent="0.25">
      <c r="A1339" s="6">
        <v>132.70003</v>
      </c>
      <c r="B1339" s="6">
        <v>0.81090325848899181</v>
      </c>
      <c r="C1339" s="6">
        <v>159.9863</v>
      </c>
      <c r="D1339" s="6">
        <f t="shared" si="25"/>
        <v>433.13630000000001</v>
      </c>
    </row>
    <row r="1340" spans="1:4" x14ac:dyDescent="0.25">
      <c r="A1340" s="6">
        <v>132.80002999999999</v>
      </c>
      <c r="B1340" s="6">
        <v>0.81090325848899181</v>
      </c>
      <c r="C1340" s="6">
        <v>159.9863</v>
      </c>
      <c r="D1340" s="6">
        <f t="shared" si="25"/>
        <v>433.13630000000001</v>
      </c>
    </row>
    <row r="1341" spans="1:4" x14ac:dyDescent="0.25">
      <c r="A1341" s="6">
        <v>132.90002999999999</v>
      </c>
      <c r="B1341" s="6">
        <v>0.81090325848899181</v>
      </c>
      <c r="C1341" s="6">
        <v>159.98660000000001</v>
      </c>
      <c r="D1341" s="6">
        <f t="shared" si="25"/>
        <v>433.13659999999999</v>
      </c>
    </row>
    <row r="1342" spans="1:4" x14ac:dyDescent="0.25">
      <c r="A1342" s="6">
        <v>133.00003000000001</v>
      </c>
      <c r="B1342" s="6">
        <v>0.81090325848899181</v>
      </c>
      <c r="C1342" s="6">
        <v>159.98650000000001</v>
      </c>
      <c r="D1342" s="6">
        <f t="shared" si="25"/>
        <v>433.13649999999996</v>
      </c>
    </row>
    <row r="1343" spans="1:4" x14ac:dyDescent="0.25">
      <c r="A1343" s="6">
        <v>133.10003</v>
      </c>
      <c r="B1343" s="6">
        <v>0.81090325848899181</v>
      </c>
      <c r="C1343" s="6">
        <v>159.98670000000001</v>
      </c>
      <c r="D1343" s="6">
        <f t="shared" si="25"/>
        <v>433.13670000000002</v>
      </c>
    </row>
    <row r="1344" spans="1:4" x14ac:dyDescent="0.25">
      <c r="A1344" s="6">
        <v>133.20003</v>
      </c>
      <c r="B1344" s="6">
        <v>0.81090325848899181</v>
      </c>
      <c r="C1344" s="6">
        <v>159.98660000000001</v>
      </c>
      <c r="D1344" s="6">
        <f t="shared" si="25"/>
        <v>433.13659999999999</v>
      </c>
    </row>
    <row r="1345" spans="1:4" x14ac:dyDescent="0.25">
      <c r="A1345" s="6">
        <v>133.30002999999999</v>
      </c>
      <c r="B1345" s="6">
        <v>0.81090325848899181</v>
      </c>
      <c r="C1345" s="6">
        <v>159.98650000000001</v>
      </c>
      <c r="D1345" s="6">
        <f t="shared" si="25"/>
        <v>433.13649999999996</v>
      </c>
    </row>
    <row r="1346" spans="1:4" x14ac:dyDescent="0.25">
      <c r="A1346" s="6">
        <v>133.40002999999999</v>
      </c>
      <c r="B1346" s="6">
        <v>0.81090325848899181</v>
      </c>
      <c r="C1346" s="6">
        <v>159.98650000000001</v>
      </c>
      <c r="D1346" s="6">
        <f t="shared" si="25"/>
        <v>433.13649999999996</v>
      </c>
    </row>
    <row r="1347" spans="1:4" x14ac:dyDescent="0.25">
      <c r="A1347" s="6">
        <v>133.50003000000001</v>
      </c>
      <c r="B1347" s="6">
        <v>0.81090325848899181</v>
      </c>
      <c r="C1347" s="6">
        <v>159.98650000000001</v>
      </c>
      <c r="D1347" s="6">
        <f t="shared" ref="D1347:D1410" si="26">C1347+273.15</f>
        <v>433.13649999999996</v>
      </c>
    </row>
    <row r="1348" spans="1:4" x14ac:dyDescent="0.25">
      <c r="A1348" s="6">
        <v>133.60003</v>
      </c>
      <c r="B1348" s="6">
        <v>0.81090325848899181</v>
      </c>
      <c r="C1348" s="6">
        <v>159.9864</v>
      </c>
      <c r="D1348" s="6">
        <f t="shared" si="26"/>
        <v>433.13639999999998</v>
      </c>
    </row>
    <row r="1349" spans="1:4" x14ac:dyDescent="0.25">
      <c r="A1349" s="6">
        <v>133.70003</v>
      </c>
      <c r="B1349" s="6">
        <v>0.81090325848899181</v>
      </c>
      <c r="C1349" s="6">
        <v>159.98650000000001</v>
      </c>
      <c r="D1349" s="6">
        <f t="shared" si="26"/>
        <v>433.13649999999996</v>
      </c>
    </row>
    <row r="1350" spans="1:4" x14ac:dyDescent="0.25">
      <c r="A1350" s="6">
        <v>133.80002999999999</v>
      </c>
      <c r="B1350" s="6">
        <v>0.81090325848899181</v>
      </c>
      <c r="C1350" s="6">
        <v>159.98650000000001</v>
      </c>
      <c r="D1350" s="6">
        <f t="shared" si="26"/>
        <v>433.13649999999996</v>
      </c>
    </row>
    <row r="1351" spans="1:4" x14ac:dyDescent="0.25">
      <c r="A1351" s="6">
        <v>133.90002999999999</v>
      </c>
      <c r="B1351" s="6">
        <v>0.81090325848899181</v>
      </c>
      <c r="C1351" s="6">
        <v>159.98650000000001</v>
      </c>
      <c r="D1351" s="6">
        <f t="shared" si="26"/>
        <v>433.13649999999996</v>
      </c>
    </row>
    <row r="1352" spans="1:4" x14ac:dyDescent="0.25">
      <c r="A1352" s="6">
        <v>134.00003000000001</v>
      </c>
      <c r="B1352" s="6">
        <v>0.81090325848899181</v>
      </c>
      <c r="C1352" s="6">
        <v>159.9864</v>
      </c>
      <c r="D1352" s="6">
        <f t="shared" si="26"/>
        <v>433.13639999999998</v>
      </c>
    </row>
    <row r="1353" spans="1:4" x14ac:dyDescent="0.25">
      <c r="A1353" s="6">
        <v>134.10003</v>
      </c>
      <c r="B1353" s="6">
        <v>0.81090325848899181</v>
      </c>
      <c r="C1353" s="6">
        <v>159.9864</v>
      </c>
      <c r="D1353" s="6">
        <f t="shared" si="26"/>
        <v>433.13639999999998</v>
      </c>
    </row>
    <row r="1354" spans="1:4" x14ac:dyDescent="0.25">
      <c r="A1354" s="6">
        <v>134.20003</v>
      </c>
      <c r="B1354" s="6">
        <v>0.81090325848899181</v>
      </c>
      <c r="C1354" s="6">
        <v>159.9862</v>
      </c>
      <c r="D1354" s="6">
        <f t="shared" si="26"/>
        <v>433.13619999999997</v>
      </c>
    </row>
    <row r="1355" spans="1:4" x14ac:dyDescent="0.25">
      <c r="A1355" s="6">
        <v>134.30002999999999</v>
      </c>
      <c r="B1355" s="6">
        <v>0.81090325848899181</v>
      </c>
      <c r="C1355" s="6">
        <v>159.9863</v>
      </c>
      <c r="D1355" s="6">
        <f t="shared" si="26"/>
        <v>433.13630000000001</v>
      </c>
    </row>
    <row r="1356" spans="1:4" x14ac:dyDescent="0.25">
      <c r="A1356" s="6">
        <v>134.40002999999999</v>
      </c>
      <c r="B1356" s="6">
        <v>0.81090325848899181</v>
      </c>
      <c r="C1356" s="6">
        <v>159.9862</v>
      </c>
      <c r="D1356" s="6">
        <f t="shared" si="26"/>
        <v>433.13619999999997</v>
      </c>
    </row>
    <row r="1357" spans="1:4" x14ac:dyDescent="0.25">
      <c r="A1357" s="6">
        <v>134.50003000000001</v>
      </c>
      <c r="B1357" s="6">
        <v>0.81090325848899181</v>
      </c>
      <c r="C1357" s="6">
        <v>159.98650000000001</v>
      </c>
      <c r="D1357" s="6">
        <f t="shared" si="26"/>
        <v>433.13649999999996</v>
      </c>
    </row>
    <row r="1358" spans="1:4" x14ac:dyDescent="0.25">
      <c r="A1358" s="6">
        <v>134.60003</v>
      </c>
      <c r="B1358" s="6">
        <v>0.81090325848899181</v>
      </c>
      <c r="C1358" s="6">
        <v>159.98650000000001</v>
      </c>
      <c r="D1358" s="6">
        <f t="shared" si="26"/>
        <v>433.13649999999996</v>
      </c>
    </row>
    <row r="1359" spans="1:4" x14ac:dyDescent="0.25">
      <c r="A1359" s="6">
        <v>134.70003</v>
      </c>
      <c r="B1359" s="6">
        <v>0.81090325848899181</v>
      </c>
      <c r="C1359" s="6">
        <v>159.98650000000001</v>
      </c>
      <c r="D1359" s="6">
        <f t="shared" si="26"/>
        <v>433.13649999999996</v>
      </c>
    </row>
    <row r="1360" spans="1:4" x14ac:dyDescent="0.25">
      <c r="A1360" s="6">
        <v>134.80002999999999</v>
      </c>
      <c r="B1360" s="6">
        <v>0.81090325848899181</v>
      </c>
      <c r="C1360" s="6">
        <v>159.9864</v>
      </c>
      <c r="D1360" s="6">
        <f t="shared" si="26"/>
        <v>433.13639999999998</v>
      </c>
    </row>
    <row r="1361" spans="1:4" x14ac:dyDescent="0.25">
      <c r="A1361" s="6">
        <v>134.90002999999999</v>
      </c>
      <c r="B1361" s="6">
        <v>0.81090325848899181</v>
      </c>
      <c r="C1361" s="6">
        <v>159.98660000000001</v>
      </c>
      <c r="D1361" s="6">
        <f t="shared" si="26"/>
        <v>433.13659999999999</v>
      </c>
    </row>
    <row r="1362" spans="1:4" x14ac:dyDescent="0.25">
      <c r="A1362" s="6">
        <v>135.00003000000001</v>
      </c>
      <c r="B1362" s="6">
        <v>0.81090325848899181</v>
      </c>
      <c r="C1362" s="6">
        <v>159.98650000000001</v>
      </c>
      <c r="D1362" s="6">
        <f t="shared" si="26"/>
        <v>433.13649999999996</v>
      </c>
    </row>
    <row r="1363" spans="1:4" x14ac:dyDescent="0.25">
      <c r="A1363" s="6">
        <v>135.10003</v>
      </c>
      <c r="B1363" s="6">
        <v>0.81090325848899181</v>
      </c>
      <c r="C1363" s="6">
        <v>159.98679999999999</v>
      </c>
      <c r="D1363" s="6">
        <f t="shared" si="26"/>
        <v>433.13679999999999</v>
      </c>
    </row>
    <row r="1364" spans="1:4" x14ac:dyDescent="0.25">
      <c r="A1364" s="6">
        <v>135.20003</v>
      </c>
      <c r="B1364" s="6">
        <v>0.81090325848899181</v>
      </c>
      <c r="C1364" s="6">
        <v>159.98670000000001</v>
      </c>
      <c r="D1364" s="6">
        <f t="shared" si="26"/>
        <v>433.13670000000002</v>
      </c>
    </row>
    <row r="1365" spans="1:4" x14ac:dyDescent="0.25">
      <c r="A1365" s="6">
        <v>135.30002999999999</v>
      </c>
      <c r="B1365" s="6">
        <v>0.81090325848899181</v>
      </c>
      <c r="C1365" s="6">
        <v>159.98670000000001</v>
      </c>
      <c r="D1365" s="6">
        <f t="shared" si="26"/>
        <v>433.13670000000002</v>
      </c>
    </row>
    <row r="1366" spans="1:4" x14ac:dyDescent="0.25">
      <c r="A1366" s="6">
        <v>135.40002999999999</v>
      </c>
      <c r="B1366" s="6">
        <v>0.81090325848899181</v>
      </c>
      <c r="C1366" s="6">
        <v>159.98679999999999</v>
      </c>
      <c r="D1366" s="6">
        <f t="shared" si="26"/>
        <v>433.13679999999999</v>
      </c>
    </row>
    <row r="1367" spans="1:4" x14ac:dyDescent="0.25">
      <c r="A1367" s="6">
        <v>135.50003000000001</v>
      </c>
      <c r="B1367" s="6">
        <v>0.81090325848899181</v>
      </c>
      <c r="C1367" s="6">
        <v>159.98679999999999</v>
      </c>
      <c r="D1367" s="6">
        <f t="shared" si="26"/>
        <v>433.13679999999999</v>
      </c>
    </row>
    <row r="1368" spans="1:4" x14ac:dyDescent="0.25">
      <c r="A1368" s="6">
        <v>135.60003</v>
      </c>
      <c r="B1368" s="6">
        <v>0.81090325848899181</v>
      </c>
      <c r="C1368" s="6">
        <v>159.98650000000001</v>
      </c>
      <c r="D1368" s="6">
        <f t="shared" si="26"/>
        <v>433.13649999999996</v>
      </c>
    </row>
    <row r="1369" spans="1:4" x14ac:dyDescent="0.25">
      <c r="A1369" s="6">
        <v>135.70003</v>
      </c>
      <c r="B1369" s="6">
        <v>0.81090325848899181</v>
      </c>
      <c r="C1369" s="6">
        <v>159.98650000000001</v>
      </c>
      <c r="D1369" s="6">
        <f t="shared" si="26"/>
        <v>433.13649999999996</v>
      </c>
    </row>
    <row r="1370" spans="1:4" x14ac:dyDescent="0.25">
      <c r="A1370" s="6">
        <v>135.80002999999999</v>
      </c>
      <c r="B1370" s="6">
        <v>0.81090325848899181</v>
      </c>
      <c r="C1370" s="6">
        <v>159.9864</v>
      </c>
      <c r="D1370" s="6">
        <f t="shared" si="26"/>
        <v>433.13639999999998</v>
      </c>
    </row>
    <row r="1371" spans="1:4" x14ac:dyDescent="0.25">
      <c r="A1371" s="6">
        <v>135.90002999999999</v>
      </c>
      <c r="B1371" s="6">
        <v>0.81090325848899181</v>
      </c>
      <c r="C1371" s="6">
        <v>159.9864</v>
      </c>
      <c r="D1371" s="6">
        <f t="shared" si="26"/>
        <v>433.13639999999998</v>
      </c>
    </row>
    <row r="1372" spans="1:4" x14ac:dyDescent="0.25">
      <c r="A1372" s="6">
        <v>136.00003000000001</v>
      </c>
      <c r="B1372" s="6">
        <v>0.81090325848899181</v>
      </c>
      <c r="C1372" s="6">
        <v>159.98650000000001</v>
      </c>
      <c r="D1372" s="6">
        <f t="shared" si="26"/>
        <v>433.13649999999996</v>
      </c>
    </row>
    <row r="1373" spans="1:4" x14ac:dyDescent="0.25">
      <c r="A1373" s="6">
        <v>136.10003</v>
      </c>
      <c r="B1373" s="6">
        <v>0.81090325848899181</v>
      </c>
      <c r="C1373" s="6">
        <v>159.98599999999999</v>
      </c>
      <c r="D1373" s="6">
        <f t="shared" si="26"/>
        <v>433.13599999999997</v>
      </c>
    </row>
    <row r="1374" spans="1:4" x14ac:dyDescent="0.25">
      <c r="A1374" s="6">
        <v>136.20003</v>
      </c>
      <c r="B1374" s="6">
        <v>0.81090325848899181</v>
      </c>
      <c r="C1374" s="6">
        <v>159.98609999999999</v>
      </c>
      <c r="D1374" s="6">
        <f t="shared" si="26"/>
        <v>433.13609999999994</v>
      </c>
    </row>
    <row r="1375" spans="1:4" x14ac:dyDescent="0.25">
      <c r="A1375" s="6">
        <v>136.30002999999999</v>
      </c>
      <c r="B1375" s="6">
        <v>0.81090325848899181</v>
      </c>
      <c r="C1375" s="6">
        <v>159.98609999999999</v>
      </c>
      <c r="D1375" s="6">
        <f t="shared" si="26"/>
        <v>433.13609999999994</v>
      </c>
    </row>
    <row r="1376" spans="1:4" x14ac:dyDescent="0.25">
      <c r="A1376" s="6">
        <v>136.40002999999999</v>
      </c>
      <c r="B1376" s="6">
        <v>0.81090325848899181</v>
      </c>
      <c r="C1376" s="6">
        <v>159.9863</v>
      </c>
      <c r="D1376" s="6">
        <f t="shared" si="26"/>
        <v>433.13630000000001</v>
      </c>
    </row>
    <row r="1377" spans="1:4" x14ac:dyDescent="0.25">
      <c r="A1377" s="6">
        <v>136.50003000000001</v>
      </c>
      <c r="B1377" s="6">
        <v>0.81090325848899181</v>
      </c>
      <c r="C1377" s="6">
        <v>159.9862</v>
      </c>
      <c r="D1377" s="6">
        <f t="shared" si="26"/>
        <v>433.13619999999997</v>
      </c>
    </row>
    <row r="1378" spans="1:4" x14ac:dyDescent="0.25">
      <c r="A1378" s="6">
        <v>136.60003</v>
      </c>
      <c r="B1378" s="6">
        <v>0.81090325848899181</v>
      </c>
      <c r="C1378" s="6">
        <v>159.9864</v>
      </c>
      <c r="D1378" s="6">
        <f t="shared" si="26"/>
        <v>433.13639999999998</v>
      </c>
    </row>
    <row r="1379" spans="1:4" x14ac:dyDescent="0.25">
      <c r="A1379" s="6">
        <v>136.70003</v>
      </c>
      <c r="B1379" s="6">
        <v>0.81090325848899181</v>
      </c>
      <c r="C1379" s="6">
        <v>159.9864</v>
      </c>
      <c r="D1379" s="6">
        <f t="shared" si="26"/>
        <v>433.13639999999998</v>
      </c>
    </row>
    <row r="1380" spans="1:4" x14ac:dyDescent="0.25">
      <c r="A1380" s="6">
        <v>136.80002999999999</v>
      </c>
      <c r="B1380" s="6">
        <v>0.81090325848899181</v>
      </c>
      <c r="C1380" s="6">
        <v>159.98660000000001</v>
      </c>
      <c r="D1380" s="6">
        <f t="shared" si="26"/>
        <v>433.13659999999999</v>
      </c>
    </row>
    <row r="1381" spans="1:4" x14ac:dyDescent="0.25">
      <c r="A1381" s="6">
        <v>136.90002999999999</v>
      </c>
      <c r="B1381" s="6">
        <v>0.81090325848899181</v>
      </c>
      <c r="C1381" s="6">
        <v>159.98650000000001</v>
      </c>
      <c r="D1381" s="6">
        <f t="shared" si="26"/>
        <v>433.13649999999996</v>
      </c>
    </row>
    <row r="1382" spans="1:4" x14ac:dyDescent="0.25">
      <c r="A1382" s="6">
        <v>137.00003000000001</v>
      </c>
      <c r="B1382" s="6">
        <v>0.81090325848899181</v>
      </c>
      <c r="C1382" s="6">
        <v>159.9864</v>
      </c>
      <c r="D1382" s="6">
        <f t="shared" si="26"/>
        <v>433.13639999999998</v>
      </c>
    </row>
    <row r="1383" spans="1:4" x14ac:dyDescent="0.25">
      <c r="A1383" s="6">
        <v>137.10003</v>
      </c>
      <c r="B1383" s="6">
        <v>0.81090325848899181</v>
      </c>
      <c r="C1383" s="6">
        <v>159.9864</v>
      </c>
      <c r="D1383" s="6">
        <f t="shared" si="26"/>
        <v>433.13639999999998</v>
      </c>
    </row>
    <row r="1384" spans="1:4" x14ac:dyDescent="0.25">
      <c r="A1384" s="6">
        <v>137.20003</v>
      </c>
      <c r="B1384" s="6">
        <v>0.81090325848899181</v>
      </c>
      <c r="C1384" s="6">
        <v>159.98650000000001</v>
      </c>
      <c r="D1384" s="6">
        <f t="shared" si="26"/>
        <v>433.13649999999996</v>
      </c>
    </row>
    <row r="1385" spans="1:4" x14ac:dyDescent="0.25">
      <c r="A1385" s="6">
        <v>137.30002999999999</v>
      </c>
      <c r="B1385" s="6">
        <v>0.81090325848899181</v>
      </c>
      <c r="C1385" s="6">
        <v>159.98660000000001</v>
      </c>
      <c r="D1385" s="6">
        <f t="shared" si="26"/>
        <v>433.13659999999999</v>
      </c>
    </row>
    <row r="1386" spans="1:4" x14ac:dyDescent="0.25">
      <c r="A1386" s="6">
        <v>137.40002999999999</v>
      </c>
      <c r="B1386" s="6">
        <v>0.81090325848899181</v>
      </c>
      <c r="C1386" s="6">
        <v>159.9864</v>
      </c>
      <c r="D1386" s="6">
        <f t="shared" si="26"/>
        <v>433.13639999999998</v>
      </c>
    </row>
    <row r="1387" spans="1:4" x14ac:dyDescent="0.25">
      <c r="A1387" s="6">
        <v>137.50003000000001</v>
      </c>
      <c r="B1387" s="6">
        <v>0.81090325848899181</v>
      </c>
      <c r="C1387" s="6">
        <v>159.98650000000001</v>
      </c>
      <c r="D1387" s="6">
        <f t="shared" si="26"/>
        <v>433.13649999999996</v>
      </c>
    </row>
    <row r="1388" spans="1:4" x14ac:dyDescent="0.25">
      <c r="A1388" s="6">
        <v>137.60003</v>
      </c>
      <c r="B1388" s="6">
        <v>0.81090325848899181</v>
      </c>
      <c r="C1388" s="6">
        <v>159.58969999999999</v>
      </c>
      <c r="D1388" s="6">
        <f t="shared" si="26"/>
        <v>432.73969999999997</v>
      </c>
    </row>
    <row r="1389" spans="1:4" x14ac:dyDescent="0.25">
      <c r="A1389" s="6">
        <v>137.70003</v>
      </c>
      <c r="B1389" s="6">
        <v>0.81090325848899181</v>
      </c>
      <c r="C1389" s="6">
        <v>156.66079999999999</v>
      </c>
      <c r="D1389" s="6">
        <f t="shared" si="26"/>
        <v>429.81079999999997</v>
      </c>
    </row>
    <row r="1390" spans="1:4" x14ac:dyDescent="0.25">
      <c r="A1390" s="6">
        <v>137.80002999999999</v>
      </c>
      <c r="B1390" s="6">
        <v>0.81090325848899181</v>
      </c>
      <c r="C1390" s="6">
        <v>151.66679999999999</v>
      </c>
      <c r="D1390" s="6">
        <f t="shared" si="26"/>
        <v>424.81679999999994</v>
      </c>
    </row>
    <row r="1391" spans="1:4" x14ac:dyDescent="0.25">
      <c r="A1391" s="6">
        <v>137.90002999999999</v>
      </c>
      <c r="B1391" s="6">
        <v>0.81090325848899181</v>
      </c>
      <c r="C1391" s="6">
        <v>145.84739999999999</v>
      </c>
      <c r="D1391" s="6">
        <f t="shared" si="26"/>
        <v>418.99739999999997</v>
      </c>
    </row>
    <row r="1392" spans="1:4" x14ac:dyDescent="0.25">
      <c r="A1392" s="6">
        <v>138.00003000000001</v>
      </c>
      <c r="B1392" s="6">
        <v>0.81090325848899181</v>
      </c>
      <c r="C1392" s="6">
        <v>139.8048</v>
      </c>
      <c r="D1392" s="6">
        <f t="shared" si="26"/>
        <v>412.95479999999998</v>
      </c>
    </row>
    <row r="1393" spans="1:4" x14ac:dyDescent="0.25">
      <c r="A1393" s="6">
        <v>138.10003</v>
      </c>
      <c r="B1393" s="6">
        <v>0.81090325848899181</v>
      </c>
      <c r="C1393" s="6">
        <v>133.953</v>
      </c>
      <c r="D1393" s="6">
        <f t="shared" si="26"/>
        <v>407.10299999999995</v>
      </c>
    </row>
    <row r="1394" spans="1:4" x14ac:dyDescent="0.25">
      <c r="A1394" s="6">
        <v>138.20003</v>
      </c>
      <c r="B1394" s="6">
        <v>0.81090325848899181</v>
      </c>
      <c r="C1394" s="6">
        <v>128.30019999999999</v>
      </c>
      <c r="D1394" s="6">
        <f t="shared" si="26"/>
        <v>401.4502</v>
      </c>
    </row>
    <row r="1395" spans="1:4" x14ac:dyDescent="0.25">
      <c r="A1395" s="6">
        <v>138.30002999999999</v>
      </c>
      <c r="B1395" s="6">
        <v>0.81090325848899181</v>
      </c>
      <c r="C1395" s="6">
        <v>122.80459999999999</v>
      </c>
      <c r="D1395" s="6">
        <f t="shared" si="26"/>
        <v>395.95459999999997</v>
      </c>
    </row>
    <row r="1396" spans="1:4" x14ac:dyDescent="0.25">
      <c r="A1396" s="6">
        <v>138.40002999999999</v>
      </c>
      <c r="B1396" s="6">
        <v>0.81090325848899181</v>
      </c>
      <c r="C1396" s="6">
        <v>117.4482</v>
      </c>
      <c r="D1396" s="6">
        <f t="shared" si="26"/>
        <v>390.59819999999996</v>
      </c>
    </row>
    <row r="1397" spans="1:4" x14ac:dyDescent="0.25">
      <c r="A1397" s="6">
        <v>138.50003000000001</v>
      </c>
      <c r="B1397" s="6">
        <v>0.81090325848899181</v>
      </c>
      <c r="C1397" s="6">
        <v>112.22239999999999</v>
      </c>
      <c r="D1397" s="6">
        <f t="shared" si="26"/>
        <v>385.37239999999997</v>
      </c>
    </row>
    <row r="1398" spans="1:4" x14ac:dyDescent="0.25">
      <c r="A1398" s="6">
        <v>138.60003</v>
      </c>
      <c r="B1398" s="6">
        <v>0.81090325848899181</v>
      </c>
      <c r="C1398" s="6">
        <v>107.1232</v>
      </c>
      <c r="D1398" s="6">
        <f t="shared" si="26"/>
        <v>380.27319999999997</v>
      </c>
    </row>
    <row r="1399" spans="1:4" x14ac:dyDescent="0.25">
      <c r="A1399" s="6">
        <v>138.70003</v>
      </c>
      <c r="B1399" s="6">
        <v>0.81090325848899181</v>
      </c>
      <c r="C1399" s="6">
        <v>102.148</v>
      </c>
      <c r="D1399" s="6">
        <f t="shared" si="26"/>
        <v>375.298</v>
      </c>
    </row>
    <row r="1400" spans="1:4" x14ac:dyDescent="0.25">
      <c r="A1400" s="6">
        <v>138.80002999999999</v>
      </c>
      <c r="B1400" s="6">
        <v>0.81090325848899181</v>
      </c>
      <c r="C1400" s="6">
        <v>97.293369999999996</v>
      </c>
      <c r="D1400" s="6">
        <f t="shared" si="26"/>
        <v>370.44336999999996</v>
      </c>
    </row>
    <row r="1401" spans="1:4" x14ac:dyDescent="0.25">
      <c r="A1401" s="6">
        <v>138.90002999999999</v>
      </c>
      <c r="B1401" s="6">
        <v>0.81090325848899181</v>
      </c>
      <c r="C1401" s="6">
        <v>92.556650000000005</v>
      </c>
      <c r="D1401" s="6">
        <f t="shared" si="26"/>
        <v>365.70664999999997</v>
      </c>
    </row>
    <row r="1402" spans="1:4" x14ac:dyDescent="0.25">
      <c r="A1402" s="6">
        <v>139.00003000000001</v>
      </c>
      <c r="B1402" s="6">
        <v>0.81090325848899181</v>
      </c>
      <c r="C1402" s="6">
        <v>87.934150000000002</v>
      </c>
      <c r="D1402" s="6">
        <f t="shared" si="26"/>
        <v>361.08414999999997</v>
      </c>
    </row>
    <row r="1403" spans="1:4" x14ac:dyDescent="0.25">
      <c r="A1403" s="6">
        <v>139.10003</v>
      </c>
      <c r="B1403" s="6">
        <v>0.81090325848899181</v>
      </c>
      <c r="C1403" s="6">
        <v>83.422499999999999</v>
      </c>
      <c r="D1403" s="6">
        <f t="shared" si="26"/>
        <v>356.57249999999999</v>
      </c>
    </row>
    <row r="1404" spans="1:4" x14ac:dyDescent="0.25">
      <c r="A1404" s="6">
        <v>139.20003</v>
      </c>
      <c r="B1404" s="6">
        <v>0.81090325848899181</v>
      </c>
      <c r="C1404" s="6">
        <v>79.019440000000003</v>
      </c>
      <c r="D1404" s="6">
        <f t="shared" si="26"/>
        <v>352.16944000000001</v>
      </c>
    </row>
    <row r="1405" spans="1:4" x14ac:dyDescent="0.25">
      <c r="A1405" s="6">
        <v>139.30002999999999</v>
      </c>
      <c r="B1405" s="6">
        <v>0.81090325848899181</v>
      </c>
      <c r="C1405" s="6">
        <v>74.723240000000004</v>
      </c>
      <c r="D1405" s="6">
        <f t="shared" si="26"/>
        <v>347.87324000000001</v>
      </c>
    </row>
    <row r="1406" spans="1:4" x14ac:dyDescent="0.25">
      <c r="A1406" s="6">
        <v>139.40002999999999</v>
      </c>
      <c r="B1406" s="6">
        <v>0.81090325848899181</v>
      </c>
      <c r="C1406" s="6">
        <v>70.531739999999999</v>
      </c>
      <c r="D1406" s="6">
        <f t="shared" si="26"/>
        <v>343.68173999999999</v>
      </c>
    </row>
    <row r="1407" spans="1:4" x14ac:dyDescent="0.25">
      <c r="A1407" s="6">
        <v>139.50003000000001</v>
      </c>
      <c r="B1407" s="6">
        <v>0.81090325848899181</v>
      </c>
      <c r="C1407" s="6">
        <v>66.441299999999998</v>
      </c>
      <c r="D1407" s="6">
        <f t="shared" si="26"/>
        <v>339.59129999999999</v>
      </c>
    </row>
    <row r="1408" spans="1:4" x14ac:dyDescent="0.25">
      <c r="A1408" s="6">
        <v>139.60003</v>
      </c>
      <c r="B1408" s="6">
        <v>0.81090325848899181</v>
      </c>
      <c r="C1408" s="6">
        <v>62.448680000000003</v>
      </c>
      <c r="D1408" s="6">
        <f t="shared" si="26"/>
        <v>335.59868</v>
      </c>
    </row>
    <row r="1409" spans="1:4" x14ac:dyDescent="0.25">
      <c r="A1409" s="6">
        <v>139.70003</v>
      </c>
      <c r="B1409" s="6">
        <v>0.81090325848899181</v>
      </c>
      <c r="C1409" s="6">
        <v>58.55312</v>
      </c>
      <c r="D1409" s="6">
        <f t="shared" si="26"/>
        <v>331.70311999999996</v>
      </c>
    </row>
    <row r="1410" spans="1:4" x14ac:dyDescent="0.25">
      <c r="A1410" s="6">
        <v>139.80002999999999</v>
      </c>
      <c r="B1410" s="6">
        <v>0.81090325848899181</v>
      </c>
      <c r="C1410" s="6">
        <v>54.752020000000002</v>
      </c>
      <c r="D1410" s="6">
        <f t="shared" si="26"/>
        <v>327.90201999999999</v>
      </c>
    </row>
    <row r="1411" spans="1:4" x14ac:dyDescent="0.25">
      <c r="A1411" s="6">
        <v>139.90002999999999</v>
      </c>
      <c r="B1411" s="6">
        <v>0.81090325848899181</v>
      </c>
      <c r="C1411" s="6">
        <v>51.042969999999997</v>
      </c>
      <c r="D1411" s="6">
        <f t="shared" ref="D1411:D1429" si="27">C1411+273.15</f>
        <v>324.19296999999995</v>
      </c>
    </row>
    <row r="1412" spans="1:4" x14ac:dyDescent="0.25">
      <c r="A1412" s="6">
        <v>140.00003000000001</v>
      </c>
      <c r="B1412" s="6">
        <v>0.81090325848899181</v>
      </c>
      <c r="C1412" s="6">
        <v>47.42286</v>
      </c>
      <c r="D1412" s="6">
        <f t="shared" si="27"/>
        <v>320.57285999999999</v>
      </c>
    </row>
    <row r="1413" spans="1:4" x14ac:dyDescent="0.25">
      <c r="A1413" s="6">
        <v>140.10003</v>
      </c>
      <c r="B1413" s="6">
        <v>0.81090325848899181</v>
      </c>
      <c r="C1413" s="6">
        <v>43.889890000000001</v>
      </c>
      <c r="D1413" s="6">
        <f t="shared" si="27"/>
        <v>317.03988999999996</v>
      </c>
    </row>
    <row r="1414" spans="1:4" x14ac:dyDescent="0.25">
      <c r="A1414" s="6">
        <v>140.20003</v>
      </c>
      <c r="B1414" s="6">
        <v>0.81090325848899181</v>
      </c>
      <c r="C1414" s="6">
        <v>40.443440000000002</v>
      </c>
      <c r="D1414" s="6">
        <f t="shared" si="27"/>
        <v>313.59343999999999</v>
      </c>
    </row>
    <row r="1415" spans="1:4" x14ac:dyDescent="0.25">
      <c r="A1415" s="6">
        <v>140.30002999999999</v>
      </c>
      <c r="B1415" s="6">
        <v>0.81090325848899181</v>
      </c>
      <c r="C1415" s="6">
        <v>37.194200000000002</v>
      </c>
      <c r="D1415" s="6">
        <f t="shared" si="27"/>
        <v>310.3442</v>
      </c>
    </row>
    <row r="1416" spans="1:4" x14ac:dyDescent="0.25">
      <c r="A1416" s="6">
        <v>140.40002999999999</v>
      </c>
      <c r="B1416" s="6">
        <v>0.81090325848899181</v>
      </c>
      <c r="C1416" s="6">
        <v>34.444400000000002</v>
      </c>
      <c r="D1416" s="6">
        <f t="shared" si="27"/>
        <v>307.59439999999995</v>
      </c>
    </row>
    <row r="1417" spans="1:4" x14ac:dyDescent="0.25">
      <c r="A1417" s="6">
        <v>140.50003000000001</v>
      </c>
      <c r="B1417" s="6">
        <v>0.81090325848899181</v>
      </c>
      <c r="C1417" s="6">
        <v>32.276539999999997</v>
      </c>
      <c r="D1417" s="6">
        <f t="shared" si="27"/>
        <v>305.42653999999999</v>
      </c>
    </row>
    <row r="1418" spans="1:4" x14ac:dyDescent="0.25">
      <c r="A1418" s="6">
        <v>140.60003</v>
      </c>
      <c r="B1418" s="6">
        <v>0.81090325848899181</v>
      </c>
      <c r="C1418" s="6">
        <v>30.619209999999999</v>
      </c>
      <c r="D1418" s="6">
        <f t="shared" si="27"/>
        <v>303.76920999999999</v>
      </c>
    </row>
    <row r="1419" spans="1:4" x14ac:dyDescent="0.25">
      <c r="A1419" s="6">
        <v>140.70003</v>
      </c>
      <c r="B1419" s="6">
        <v>0.81090325848899181</v>
      </c>
      <c r="C1419" s="6">
        <v>29.369620000000001</v>
      </c>
      <c r="D1419" s="6">
        <f t="shared" si="27"/>
        <v>302.51961999999997</v>
      </c>
    </row>
    <row r="1420" spans="1:4" x14ac:dyDescent="0.25">
      <c r="A1420" s="6">
        <v>140.80002999999999</v>
      </c>
      <c r="B1420" s="6">
        <v>0.81090325848899181</v>
      </c>
      <c r="C1420" s="6">
        <v>28.43366</v>
      </c>
      <c r="D1420" s="6">
        <f t="shared" si="27"/>
        <v>301.58365999999995</v>
      </c>
    </row>
    <row r="1421" spans="1:4" x14ac:dyDescent="0.25">
      <c r="A1421" s="6">
        <v>140.90002999999999</v>
      </c>
      <c r="B1421" s="6">
        <v>0.81090325848899181</v>
      </c>
      <c r="C1421" s="6">
        <v>27.70974</v>
      </c>
      <c r="D1421" s="6">
        <f t="shared" si="27"/>
        <v>300.85973999999999</v>
      </c>
    </row>
    <row r="1422" spans="1:4" x14ac:dyDescent="0.25">
      <c r="A1422" s="6">
        <v>141.00003000000001</v>
      </c>
      <c r="B1422" s="6">
        <v>0.81090325848899181</v>
      </c>
      <c r="C1422" s="6">
        <v>27.091349999999998</v>
      </c>
      <c r="D1422" s="6">
        <f t="shared" si="27"/>
        <v>300.24134999999995</v>
      </c>
    </row>
    <row r="1423" spans="1:4" x14ac:dyDescent="0.25">
      <c r="A1423" s="6">
        <v>141.10003</v>
      </c>
      <c r="B1423" s="6">
        <v>0.81090325848899181</v>
      </c>
      <c r="C1423" s="6">
        <v>26.527519999999999</v>
      </c>
      <c r="D1423" s="6">
        <f t="shared" si="27"/>
        <v>299.67751999999996</v>
      </c>
    </row>
    <row r="1424" spans="1:4" x14ac:dyDescent="0.25">
      <c r="A1424" s="6">
        <v>141.20003</v>
      </c>
      <c r="B1424" s="6">
        <v>0.81090325848899181</v>
      </c>
      <c r="C1424" s="6">
        <v>25.99841</v>
      </c>
      <c r="D1424" s="6">
        <f t="shared" si="27"/>
        <v>299.14840999999996</v>
      </c>
    </row>
    <row r="1425" spans="1:4" x14ac:dyDescent="0.25">
      <c r="A1425" s="6">
        <v>141.30002999999999</v>
      </c>
      <c r="B1425" s="6">
        <v>0.81090325848899181</v>
      </c>
      <c r="C1425" s="6">
        <v>25.517710000000001</v>
      </c>
      <c r="D1425" s="6">
        <f t="shared" si="27"/>
        <v>298.66771</v>
      </c>
    </row>
    <row r="1426" spans="1:4" x14ac:dyDescent="0.25">
      <c r="A1426" s="6">
        <v>141.40002999999999</v>
      </c>
      <c r="B1426" s="6">
        <v>0.81090325848899181</v>
      </c>
      <c r="C1426" s="6">
        <v>25.246479999999998</v>
      </c>
      <c r="D1426" s="6">
        <f t="shared" si="27"/>
        <v>298.39648</v>
      </c>
    </row>
    <row r="1427" spans="1:4" x14ac:dyDescent="0.25">
      <c r="A1427" s="6">
        <v>141.50003000000001</v>
      </c>
      <c r="B1427" s="6">
        <v>0.81090325848899181</v>
      </c>
      <c r="C1427" s="6">
        <v>25.13382</v>
      </c>
      <c r="D1427" s="6">
        <f t="shared" si="27"/>
        <v>298.28381999999999</v>
      </c>
    </row>
    <row r="1428" spans="1:4" x14ac:dyDescent="0.25">
      <c r="A1428" s="6">
        <v>141.60003</v>
      </c>
      <c r="B1428" s="6">
        <v>0.81090325848899181</v>
      </c>
      <c r="C1428" s="6">
        <v>25.082439999999998</v>
      </c>
      <c r="D1428" s="6">
        <f t="shared" si="27"/>
        <v>298.23244</v>
      </c>
    </row>
    <row r="1429" spans="1:4" x14ac:dyDescent="0.25">
      <c r="A1429" s="6">
        <v>141.70003</v>
      </c>
      <c r="B1429" s="6">
        <v>0.81090325848899181</v>
      </c>
      <c r="C1429" s="6">
        <v>25.055890000000002</v>
      </c>
      <c r="D1429" s="6">
        <f t="shared" si="27"/>
        <v>298.20588999999995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G1182"/>
  <sheetViews>
    <sheetView topLeftCell="A19" workbookViewId="0">
      <selection activeCell="E53" sqref="E53:G54"/>
    </sheetView>
  </sheetViews>
  <sheetFormatPr defaultColWidth="8.7109375" defaultRowHeight="15" x14ac:dyDescent="0.25"/>
  <cols>
    <col min="1" max="1" width="12.5703125" customWidth="1"/>
    <col min="2" max="2" width="12.5703125" style="5" customWidth="1"/>
    <col min="3" max="3" width="12.5703125" customWidth="1"/>
    <col min="4" max="4" width="12.5703125" style="5" customWidth="1"/>
    <col min="5" max="7" width="12.5703125" customWidth="1"/>
  </cols>
  <sheetData>
    <row r="1" spans="1:7" s="1" customFormat="1" ht="30" x14ac:dyDescent="0.25">
      <c r="A1" s="12" t="s">
        <v>1</v>
      </c>
      <c r="B1" s="12" t="s">
        <v>0</v>
      </c>
      <c r="C1" s="2" t="s">
        <v>35</v>
      </c>
      <c r="D1" s="2" t="s">
        <v>24</v>
      </c>
      <c r="E1" s="2" t="s">
        <v>1</v>
      </c>
      <c r="F1" s="2" t="s">
        <v>12</v>
      </c>
      <c r="G1" s="2" t="s">
        <v>0</v>
      </c>
    </row>
    <row r="2" spans="1:7" x14ac:dyDescent="0.25">
      <c r="A2" s="3">
        <v>0</v>
      </c>
      <c r="B2" s="3">
        <v>0.02</v>
      </c>
      <c r="C2" s="3">
        <v>179.98490000000001</v>
      </c>
      <c r="D2" s="6">
        <f>C2+273.15</f>
        <v>453.13490000000002</v>
      </c>
      <c r="E2" s="6">
        <f>0</f>
        <v>0</v>
      </c>
      <c r="F2" s="6">
        <f>interpolate($A$2:$A$1049,$D$2:$D$1049,E2)</f>
        <v>453.13490000000002</v>
      </c>
      <c r="G2" s="6">
        <f>interpolate($A$2:$A$1049,$B$2:$B$1049,E2)</f>
        <v>0.02</v>
      </c>
    </row>
    <row r="3" spans="1:7" x14ac:dyDescent="0.25">
      <c r="A3" s="3">
        <v>0.10000999999999927</v>
      </c>
      <c r="B3" s="3">
        <v>2.0836811458989454E-2</v>
      </c>
      <c r="C3" s="3">
        <v>179.99610000000001</v>
      </c>
      <c r="D3" s="6">
        <f t="shared" ref="D3:D66" si="0">C3+273.15</f>
        <v>453.14609999999999</v>
      </c>
      <c r="E3" s="6">
        <f>E2+2</f>
        <v>2</v>
      </c>
      <c r="F3" s="6">
        <f t="shared" ref="F3:F52" si="1">interpolate($A$2:$A$1049,$D$2:$D$1049,E3)</f>
        <v>453.17559999999997</v>
      </c>
      <c r="G3" s="6">
        <f>interpolate($A$2:$A$1049,$B$2:$B$1049,E3)</f>
        <v>4.1006988542943809E-2</v>
      </c>
    </row>
    <row r="4" spans="1:7" x14ac:dyDescent="0.25">
      <c r="A4" s="3">
        <v>0.19999999999999929</v>
      </c>
      <c r="B4" s="3">
        <v>2.1749968900870321E-2</v>
      </c>
      <c r="C4" s="3">
        <v>180.00110000000001</v>
      </c>
      <c r="D4" s="6">
        <f t="shared" si="0"/>
        <v>453.15109999999999</v>
      </c>
      <c r="E4" s="6">
        <f t="shared" ref="E4:E52" si="2">E3+2</f>
        <v>4</v>
      </c>
      <c r="F4" s="6">
        <f t="shared" si="1"/>
        <v>453.19039999999995</v>
      </c>
      <c r="G4" s="6">
        <f t="shared" ref="G4:G52" si="3">interpolate($A$2:$A$1049,$B$2:$B$1049,E4)</f>
        <v>6.8303742664981473E-2</v>
      </c>
    </row>
    <row r="5" spans="1:7" x14ac:dyDescent="0.25">
      <c r="A5" s="3">
        <v>0.29999999999999893</v>
      </c>
      <c r="B5" s="3">
        <v>2.2695122579149938E-2</v>
      </c>
      <c r="C5" s="3">
        <v>180.00399999999999</v>
      </c>
      <c r="D5" s="6">
        <f t="shared" si="0"/>
        <v>453.154</v>
      </c>
      <c r="E5" s="6">
        <f t="shared" si="2"/>
        <v>6</v>
      </c>
      <c r="F5" s="6">
        <f t="shared" si="1"/>
        <v>453.20839999999998</v>
      </c>
      <c r="G5" s="6">
        <f t="shared" si="3"/>
        <v>0.10367880779945782</v>
      </c>
    </row>
    <row r="6" spans="1:7" x14ac:dyDescent="0.25">
      <c r="A6" s="3">
        <v>0.39999999999999858</v>
      </c>
      <c r="B6" s="3">
        <v>2.3656773807649602E-2</v>
      </c>
      <c r="C6" s="3">
        <v>180.00640000000001</v>
      </c>
      <c r="D6" s="6">
        <f t="shared" si="0"/>
        <v>453.15639999999996</v>
      </c>
      <c r="E6" s="6">
        <f t="shared" si="2"/>
        <v>8</v>
      </c>
      <c r="F6" s="6">
        <f t="shared" si="1"/>
        <v>453.23019999999997</v>
      </c>
      <c r="G6" s="6">
        <f t="shared" si="3"/>
        <v>0.14920948427208885</v>
      </c>
    </row>
    <row r="7" spans="1:7" x14ac:dyDescent="0.25">
      <c r="A7" s="3">
        <v>0.5</v>
      </c>
      <c r="B7" s="3">
        <v>2.4634192875246378E-2</v>
      </c>
      <c r="C7" s="3">
        <v>180.00899999999999</v>
      </c>
      <c r="D7" s="6">
        <f t="shared" si="0"/>
        <v>453.15899999999999</v>
      </c>
      <c r="E7" s="6">
        <f t="shared" si="2"/>
        <v>10</v>
      </c>
      <c r="F7" s="6">
        <f t="shared" si="1"/>
        <v>453.25379999999996</v>
      </c>
      <c r="G7" s="6">
        <f t="shared" si="3"/>
        <v>0.20663470721004731</v>
      </c>
    </row>
    <row r="8" spans="1:7" x14ac:dyDescent="0.25">
      <c r="A8" s="3">
        <v>0.60000999999999927</v>
      </c>
      <c r="B8" s="3">
        <v>2.562756979200357E-2</v>
      </c>
      <c r="C8" s="3">
        <v>180.01079999999999</v>
      </c>
      <c r="D8" s="6">
        <f t="shared" si="0"/>
        <v>453.16079999999999</v>
      </c>
      <c r="E8" s="6">
        <f t="shared" si="2"/>
        <v>12</v>
      </c>
      <c r="F8" s="6">
        <f t="shared" si="1"/>
        <v>453.27829999999994</v>
      </c>
      <c r="G8" s="6">
        <f t="shared" si="3"/>
        <v>0.27690086090755067</v>
      </c>
    </row>
    <row r="9" spans="1:7" x14ac:dyDescent="0.25">
      <c r="A9" s="3">
        <v>0.69999999999999929</v>
      </c>
      <c r="B9" s="3">
        <v>2.6635938634306081E-2</v>
      </c>
      <c r="C9" s="3">
        <v>180.01249999999999</v>
      </c>
      <c r="D9" s="6">
        <f t="shared" si="0"/>
        <v>453.16249999999997</v>
      </c>
      <c r="E9" s="6">
        <f t="shared" si="2"/>
        <v>14</v>
      </c>
      <c r="F9" s="6">
        <f t="shared" si="1"/>
        <v>453.29819999999995</v>
      </c>
      <c r="G9" s="6">
        <f t="shared" si="3"/>
        <v>0.35880552677582267</v>
      </c>
    </row>
    <row r="10" spans="1:7" x14ac:dyDescent="0.25">
      <c r="A10" s="3">
        <v>0.79999999999999893</v>
      </c>
      <c r="B10" s="3">
        <v>2.7658788285639946E-2</v>
      </c>
      <c r="C10" s="3">
        <v>180.01400000000001</v>
      </c>
      <c r="D10" s="6">
        <f t="shared" si="0"/>
        <v>453.16399999999999</v>
      </c>
      <c r="E10" s="6">
        <f t="shared" si="2"/>
        <v>16</v>
      </c>
      <c r="F10" s="6">
        <f t="shared" si="1"/>
        <v>453.30520000000001</v>
      </c>
      <c r="G10" s="6">
        <f t="shared" si="3"/>
        <v>0.44826181720701919</v>
      </c>
    </row>
    <row r="11" spans="1:7" x14ac:dyDescent="0.25">
      <c r="A11" s="3">
        <v>0.89999999999999858</v>
      </c>
      <c r="B11" s="3">
        <v>2.8695586626504191E-2</v>
      </c>
      <c r="C11" s="3">
        <v>180.0153</v>
      </c>
      <c r="D11" s="6">
        <f t="shared" si="0"/>
        <v>453.1653</v>
      </c>
      <c r="E11" s="6">
        <f t="shared" si="2"/>
        <v>18</v>
      </c>
      <c r="F11" s="6">
        <f t="shared" si="1"/>
        <v>453.29609999999997</v>
      </c>
      <c r="G11" s="6">
        <f t="shared" si="3"/>
        <v>0.53795018429333485</v>
      </c>
    </row>
    <row r="12" spans="1:7" x14ac:dyDescent="0.25">
      <c r="A12" s="3">
        <v>1</v>
      </c>
      <c r="B12" s="3">
        <v>2.9746005074259143E-2</v>
      </c>
      <c r="C12" s="3">
        <v>180.01660000000001</v>
      </c>
      <c r="D12" s="6">
        <f t="shared" si="0"/>
        <v>453.16660000000002</v>
      </c>
      <c r="E12" s="6">
        <f t="shared" si="2"/>
        <v>20</v>
      </c>
      <c r="F12" s="6">
        <f t="shared" si="1"/>
        <v>453.27479999999997</v>
      </c>
      <c r="G12" s="6">
        <f t="shared" si="3"/>
        <v>0.61970915934588866</v>
      </c>
    </row>
    <row r="13" spans="1:7" x14ac:dyDescent="0.25">
      <c r="A13" s="3">
        <v>1.1000099999999993</v>
      </c>
      <c r="B13" s="3">
        <v>3.0809612764559329E-2</v>
      </c>
      <c r="C13" s="3">
        <v>180.0179</v>
      </c>
      <c r="D13" s="6">
        <f t="shared" si="0"/>
        <v>453.16789999999997</v>
      </c>
      <c r="E13" s="6">
        <f t="shared" si="2"/>
        <v>22</v>
      </c>
      <c r="F13" s="6">
        <f t="shared" si="1"/>
        <v>453.2482</v>
      </c>
      <c r="G13" s="6">
        <f t="shared" si="3"/>
        <v>0.68815860501955517</v>
      </c>
    </row>
    <row r="14" spans="1:7" x14ac:dyDescent="0.25">
      <c r="A14" s="3">
        <v>1.1999999999999993</v>
      </c>
      <c r="B14" s="3">
        <v>3.1886561089674879E-2</v>
      </c>
      <c r="C14" s="3">
        <v>180.01910000000001</v>
      </c>
      <c r="D14" s="6">
        <f t="shared" si="0"/>
        <v>453.16909999999996</v>
      </c>
      <c r="E14" s="6">
        <f t="shared" si="2"/>
        <v>24</v>
      </c>
      <c r="F14" s="6">
        <f t="shared" si="1"/>
        <v>453.22329999999999</v>
      </c>
      <c r="G14" s="6">
        <f t="shared" si="3"/>
        <v>0.74269023442243309</v>
      </c>
    </row>
    <row r="15" spans="1:7" x14ac:dyDescent="0.25">
      <c r="A15" s="3">
        <v>1.2999999999999989</v>
      </c>
      <c r="B15" s="3">
        <v>3.2977463370189621E-2</v>
      </c>
      <c r="C15" s="3">
        <v>180.02010000000001</v>
      </c>
      <c r="D15" s="6">
        <f t="shared" si="0"/>
        <v>453.17009999999999</v>
      </c>
      <c r="E15" s="6">
        <f t="shared" si="2"/>
        <v>26</v>
      </c>
      <c r="F15" s="6">
        <f t="shared" si="1"/>
        <v>453.20249999999999</v>
      </c>
      <c r="G15" s="6">
        <f t="shared" si="3"/>
        <v>0.78525808360942206</v>
      </c>
    </row>
    <row r="16" spans="1:7" x14ac:dyDescent="0.25">
      <c r="A16" s="3">
        <v>1.3999999999999986</v>
      </c>
      <c r="B16" s="3">
        <v>3.4082034413341851E-2</v>
      </c>
      <c r="C16" s="3">
        <v>180.02109999999999</v>
      </c>
      <c r="D16" s="6">
        <f t="shared" si="0"/>
        <v>453.17109999999997</v>
      </c>
      <c r="E16" s="6">
        <f t="shared" si="2"/>
        <v>28</v>
      </c>
      <c r="F16" s="6">
        <f t="shared" si="1"/>
        <v>453.18829999999997</v>
      </c>
      <c r="G16" s="6">
        <f t="shared" si="3"/>
        <v>0.81832158409599587</v>
      </c>
    </row>
    <row r="17" spans="1:7" x14ac:dyDescent="0.25">
      <c r="A17" s="3">
        <v>1.5</v>
      </c>
      <c r="B17" s="3">
        <v>3.5200553895866404E-2</v>
      </c>
      <c r="C17" s="3">
        <v>180.02170000000001</v>
      </c>
      <c r="D17" s="6">
        <f t="shared" si="0"/>
        <v>453.17169999999999</v>
      </c>
      <c r="E17" s="6">
        <f t="shared" si="2"/>
        <v>30</v>
      </c>
      <c r="F17" s="6">
        <f t="shared" si="1"/>
        <v>453.17599999999999</v>
      </c>
      <c r="G17" s="6">
        <f t="shared" si="3"/>
        <v>0.84404673623273863</v>
      </c>
    </row>
    <row r="18" spans="1:7" x14ac:dyDescent="0.25">
      <c r="A18" s="3">
        <v>1.6000099999999993</v>
      </c>
      <c r="B18" s="3">
        <v>3.6333273665991185E-2</v>
      </c>
      <c r="C18" s="3">
        <v>180.02279999999999</v>
      </c>
      <c r="D18" s="6">
        <f t="shared" si="0"/>
        <v>453.17279999999994</v>
      </c>
      <c r="E18" s="6">
        <f t="shared" si="2"/>
        <v>32</v>
      </c>
      <c r="F18" s="6">
        <f t="shared" si="1"/>
        <v>453.16499999999996</v>
      </c>
      <c r="G18" s="6">
        <f t="shared" si="3"/>
        <v>0.86363393445053516</v>
      </c>
    </row>
    <row r="19" spans="1:7" x14ac:dyDescent="0.25">
      <c r="A19" s="3">
        <v>1.6999999999999993</v>
      </c>
      <c r="B19" s="3">
        <v>3.7479721463334406E-2</v>
      </c>
      <c r="C19" s="3">
        <v>180.02340000000001</v>
      </c>
      <c r="D19" s="6">
        <f t="shared" si="0"/>
        <v>453.17340000000002</v>
      </c>
      <c r="E19" s="6">
        <f t="shared" si="2"/>
        <v>34</v>
      </c>
      <c r="F19" s="6">
        <f t="shared" si="1"/>
        <v>453.1549</v>
      </c>
      <c r="G19" s="6">
        <f t="shared" si="3"/>
        <v>0.87744157663556654</v>
      </c>
    </row>
    <row r="20" spans="1:7" x14ac:dyDescent="0.25">
      <c r="A20" s="3">
        <v>1.7999999999999989</v>
      </c>
      <c r="B20" s="3">
        <v>3.8640520913641979E-2</v>
      </c>
      <c r="C20" s="3">
        <v>180.02430000000001</v>
      </c>
      <c r="D20" s="6">
        <f t="shared" si="0"/>
        <v>453.17430000000002</v>
      </c>
      <c r="E20" s="6">
        <f t="shared" si="2"/>
        <v>36</v>
      </c>
      <c r="F20" s="6">
        <f t="shared" si="1"/>
        <v>453.1463</v>
      </c>
      <c r="G20" s="6">
        <f t="shared" si="3"/>
        <v>0.88620999479734008</v>
      </c>
    </row>
    <row r="21" spans="1:7" x14ac:dyDescent="0.25">
      <c r="A21" s="3">
        <v>1.8999999999999986</v>
      </c>
      <c r="B21" s="3">
        <v>3.9816268435014457E-2</v>
      </c>
      <c r="C21" s="3">
        <v>180.0248</v>
      </c>
      <c r="D21" s="6">
        <f t="shared" si="0"/>
        <v>453.1748</v>
      </c>
      <c r="E21" s="6">
        <f t="shared" si="2"/>
        <v>38</v>
      </c>
      <c r="F21" s="6">
        <f t="shared" si="1"/>
        <v>453.14149999999995</v>
      </c>
      <c r="G21" s="6">
        <f t="shared" si="3"/>
        <v>0.89131350242715246</v>
      </c>
    </row>
    <row r="22" spans="1:7" x14ac:dyDescent="0.25">
      <c r="A22" s="3">
        <v>2</v>
      </c>
      <c r="B22" s="3">
        <v>4.1006988542943809E-2</v>
      </c>
      <c r="C22" s="3">
        <v>180.0256</v>
      </c>
      <c r="D22" s="6">
        <f t="shared" si="0"/>
        <v>453.17559999999997</v>
      </c>
      <c r="E22" s="6">
        <f t="shared" si="2"/>
        <v>40</v>
      </c>
      <c r="F22" s="6">
        <f t="shared" si="1"/>
        <v>453.13799999999998</v>
      </c>
      <c r="G22" s="6">
        <f t="shared" si="3"/>
        <v>0.89401897081545012</v>
      </c>
    </row>
    <row r="23" spans="1:7" x14ac:dyDescent="0.25">
      <c r="A23" s="3">
        <v>2.1000099999999993</v>
      </c>
      <c r="B23" s="3">
        <v>4.2212719121185877E-2</v>
      </c>
      <c r="C23" s="3">
        <v>180.02629999999999</v>
      </c>
      <c r="D23" s="6">
        <f t="shared" si="0"/>
        <v>453.17629999999997</v>
      </c>
      <c r="E23" s="6">
        <f t="shared" si="2"/>
        <v>42</v>
      </c>
      <c r="F23" s="6">
        <f t="shared" si="1"/>
        <v>453.13589999999999</v>
      </c>
      <c r="G23" s="6">
        <f t="shared" si="3"/>
        <v>0.89521911301838497</v>
      </c>
    </row>
    <row r="24" spans="1:7" x14ac:dyDescent="0.25">
      <c r="A24" s="3">
        <v>2.1999999999999993</v>
      </c>
      <c r="B24" s="3">
        <v>4.3433231569333791E-2</v>
      </c>
      <c r="C24" s="3">
        <v>180.02719999999999</v>
      </c>
      <c r="D24" s="6">
        <f t="shared" si="0"/>
        <v>453.17719999999997</v>
      </c>
      <c r="E24" s="6">
        <f t="shared" si="2"/>
        <v>44</v>
      </c>
      <c r="F24" s="6">
        <f t="shared" si="1"/>
        <v>453.13419999999996</v>
      </c>
      <c r="G24" s="6">
        <f t="shared" si="3"/>
        <v>0.89543116610573759</v>
      </c>
    </row>
    <row r="25" spans="1:7" x14ac:dyDescent="0.25">
      <c r="A25" s="3">
        <v>2.2999999999999989</v>
      </c>
      <c r="B25" s="3">
        <v>4.4669100708079799E-2</v>
      </c>
      <c r="C25" s="3">
        <v>180.0282</v>
      </c>
      <c r="D25" s="6">
        <f t="shared" si="0"/>
        <v>453.17819999999995</v>
      </c>
      <c r="E25" s="6">
        <f t="shared" si="2"/>
        <v>46</v>
      </c>
      <c r="F25" s="6">
        <f t="shared" si="1"/>
        <v>453.13369999999998</v>
      </c>
      <c r="G25" s="6">
        <f t="shared" si="3"/>
        <v>0.89543116610573759</v>
      </c>
    </row>
    <row r="26" spans="1:7" x14ac:dyDescent="0.25">
      <c r="A26" s="3">
        <v>2.3999999999999986</v>
      </c>
      <c r="B26" s="3">
        <v>4.592078609151163E-2</v>
      </c>
      <c r="C26" s="3">
        <v>180.02879999999999</v>
      </c>
      <c r="D26" s="6">
        <f t="shared" si="0"/>
        <v>453.17879999999997</v>
      </c>
      <c r="E26" s="6">
        <f t="shared" si="2"/>
        <v>48</v>
      </c>
      <c r="F26" s="6">
        <f t="shared" si="1"/>
        <v>453.13239999999996</v>
      </c>
      <c r="G26" s="6">
        <f t="shared" si="3"/>
        <v>0.89543116610573759</v>
      </c>
    </row>
    <row r="27" spans="1:7" x14ac:dyDescent="0.25">
      <c r="A27" s="3">
        <v>2.5</v>
      </c>
      <c r="B27" s="3">
        <v>4.7188753013660378E-2</v>
      </c>
      <c r="C27" s="3">
        <v>180.02940000000001</v>
      </c>
      <c r="D27" s="6">
        <f t="shared" si="0"/>
        <v>453.17939999999999</v>
      </c>
      <c r="E27" s="6">
        <f t="shared" si="2"/>
        <v>50</v>
      </c>
      <c r="F27" s="6">
        <f t="shared" si="1"/>
        <v>453.13149999999996</v>
      </c>
      <c r="G27" s="6">
        <f t="shared" si="3"/>
        <v>0.89543116610573759</v>
      </c>
    </row>
    <row r="28" spans="1:7" x14ac:dyDescent="0.25">
      <c r="A28" s="3">
        <v>2.6000099999999993</v>
      </c>
      <c r="B28" s="3">
        <v>4.8473391340708494E-2</v>
      </c>
      <c r="C28" s="3">
        <v>180.03</v>
      </c>
      <c r="D28" s="6">
        <f t="shared" si="0"/>
        <v>453.17999999999995</v>
      </c>
      <c r="E28" s="6">
        <f t="shared" si="2"/>
        <v>52</v>
      </c>
      <c r="F28" s="6">
        <f t="shared" si="1"/>
        <v>453.13140002</v>
      </c>
      <c r="G28" s="6">
        <f t="shared" si="3"/>
        <v>0.89543116610573759</v>
      </c>
    </row>
    <row r="29" spans="1:7" x14ac:dyDescent="0.25">
      <c r="A29" s="3">
        <v>2.7000099999999989</v>
      </c>
      <c r="B29" s="3">
        <v>4.9774994518459501E-2</v>
      </c>
      <c r="C29" s="3">
        <v>180.03049999999999</v>
      </c>
      <c r="D29" s="6">
        <f t="shared" si="0"/>
        <v>453.18049999999994</v>
      </c>
      <c r="E29" s="6">
        <f t="shared" si="2"/>
        <v>54</v>
      </c>
      <c r="F29" s="6">
        <f t="shared" si="1"/>
        <v>453.13140002</v>
      </c>
      <c r="G29" s="6">
        <f t="shared" si="3"/>
        <v>0.89543116610573759</v>
      </c>
    </row>
    <row r="30" spans="1:7" x14ac:dyDescent="0.25">
      <c r="A30" s="3">
        <v>2.7999999999999989</v>
      </c>
      <c r="B30" s="3">
        <v>5.1093108888735306E-2</v>
      </c>
      <c r="C30" s="3">
        <v>180.03129999999999</v>
      </c>
      <c r="D30" s="6">
        <f t="shared" si="0"/>
        <v>453.18129999999996</v>
      </c>
      <c r="E30" s="6">
        <f t="shared" si="2"/>
        <v>56</v>
      </c>
      <c r="F30" s="6">
        <f t="shared" si="1"/>
        <v>453.13070002000001</v>
      </c>
      <c r="G30" s="6">
        <f t="shared" si="3"/>
        <v>0.89543116610573759</v>
      </c>
    </row>
    <row r="31" spans="1:7" x14ac:dyDescent="0.25">
      <c r="A31" s="3">
        <v>2.9000000000000004</v>
      </c>
      <c r="B31" s="3">
        <v>5.2427976837337985E-2</v>
      </c>
      <c r="C31" s="3">
        <v>180.03219999999999</v>
      </c>
      <c r="D31" s="6">
        <f t="shared" si="0"/>
        <v>453.18219999999997</v>
      </c>
      <c r="E31" s="6">
        <f>E30+2</f>
        <v>58</v>
      </c>
      <c r="F31" s="6">
        <f t="shared" si="1"/>
        <v>453.13080001999998</v>
      </c>
      <c r="G31" s="6">
        <f t="shared" si="3"/>
        <v>0.89543116610573759</v>
      </c>
    </row>
    <row r="32" spans="1:7" x14ac:dyDescent="0.25">
      <c r="A32" s="3">
        <v>2.9999999999999982</v>
      </c>
      <c r="B32" s="3">
        <v>5.3779705440615576E-2</v>
      </c>
      <c r="C32" s="3">
        <v>180.03290000000001</v>
      </c>
      <c r="D32" s="6">
        <f t="shared" si="0"/>
        <v>453.18290000000002</v>
      </c>
      <c r="E32" s="6">
        <f t="shared" si="2"/>
        <v>60</v>
      </c>
      <c r="F32" s="6">
        <f t="shared" si="1"/>
        <v>453.13039996000003</v>
      </c>
      <c r="G32" s="6">
        <f t="shared" si="3"/>
        <v>0.89543116610573759</v>
      </c>
    </row>
    <row r="33" spans="1:7" x14ac:dyDescent="0.25">
      <c r="A33" s="3">
        <v>3.0999999999999996</v>
      </c>
      <c r="B33" s="3">
        <v>5.5148800017892241E-2</v>
      </c>
      <c r="C33" s="3">
        <v>180.03360000000001</v>
      </c>
      <c r="D33" s="6">
        <f t="shared" si="0"/>
        <v>453.18359999999996</v>
      </c>
      <c r="E33" s="6">
        <f t="shared" si="2"/>
        <v>62</v>
      </c>
      <c r="F33" s="6">
        <f t="shared" si="1"/>
        <v>453.13029996</v>
      </c>
      <c r="G33" s="6">
        <f t="shared" si="3"/>
        <v>0.89543116610573759</v>
      </c>
    </row>
    <row r="34" spans="1:7" x14ac:dyDescent="0.25">
      <c r="A34" s="3">
        <v>3.1999999999999975</v>
      </c>
      <c r="B34" s="3">
        <v>5.6535434429034359E-2</v>
      </c>
      <c r="C34" s="3">
        <v>180.03440000000001</v>
      </c>
      <c r="D34" s="6">
        <f t="shared" si="0"/>
        <v>453.18439999999998</v>
      </c>
      <c r="E34" s="6">
        <f t="shared" si="2"/>
        <v>64</v>
      </c>
      <c r="F34" s="6">
        <f t="shared" si="1"/>
        <v>453.13020001999996</v>
      </c>
      <c r="G34" s="6">
        <f t="shared" si="3"/>
        <v>0.89543116610573759</v>
      </c>
    </row>
    <row r="35" spans="1:7" x14ac:dyDescent="0.25">
      <c r="A35" s="3">
        <v>3.2999999999999989</v>
      </c>
      <c r="B35" s="3">
        <v>5.794002018408563E-2</v>
      </c>
      <c r="C35" s="3">
        <v>180.03530000000001</v>
      </c>
      <c r="D35" s="6">
        <f t="shared" si="0"/>
        <v>453.18529999999998</v>
      </c>
      <c r="E35" s="6">
        <f t="shared" si="2"/>
        <v>66</v>
      </c>
      <c r="F35" s="6">
        <f t="shared" si="1"/>
        <v>453.13009997999995</v>
      </c>
      <c r="G35" s="6">
        <f t="shared" si="3"/>
        <v>0.89543116610573759</v>
      </c>
    </row>
    <row r="36" spans="1:7" x14ac:dyDescent="0.25">
      <c r="A36" s="3">
        <v>3.4000000000000004</v>
      </c>
      <c r="B36" s="3">
        <v>5.936310888161514E-2</v>
      </c>
      <c r="C36" s="3">
        <v>180.0361</v>
      </c>
      <c r="D36" s="6">
        <f t="shared" si="0"/>
        <v>453.18610000000001</v>
      </c>
      <c r="E36" s="6">
        <f t="shared" si="2"/>
        <v>68</v>
      </c>
      <c r="F36" s="6">
        <f t="shared" si="1"/>
        <v>453.13009999999997</v>
      </c>
      <c r="G36" s="6">
        <f t="shared" si="3"/>
        <v>0.89543116610573759</v>
      </c>
    </row>
    <row r="37" spans="1:7" x14ac:dyDescent="0.25">
      <c r="A37" s="3">
        <v>3.4999999999999982</v>
      </c>
      <c r="B37" s="3">
        <v>6.0804938171799987E-2</v>
      </c>
      <c r="C37" s="3">
        <v>180.0368</v>
      </c>
      <c r="D37" s="6">
        <f t="shared" si="0"/>
        <v>453.18679999999995</v>
      </c>
      <c r="E37" s="6">
        <f t="shared" si="2"/>
        <v>70</v>
      </c>
      <c r="F37" s="6">
        <f t="shared" si="1"/>
        <v>453.12889999999999</v>
      </c>
      <c r="G37" s="6">
        <f t="shared" si="3"/>
        <v>0.89543116610573759</v>
      </c>
    </row>
    <row r="38" spans="1:7" x14ac:dyDescent="0.25">
      <c r="A38" s="3">
        <v>3.5999999999999996</v>
      </c>
      <c r="B38" s="3">
        <v>6.2265641889213748E-2</v>
      </c>
      <c r="C38" s="3">
        <v>180.0376</v>
      </c>
      <c r="D38" s="6">
        <f t="shared" si="0"/>
        <v>453.18759999999997</v>
      </c>
      <c r="E38" s="6">
        <f t="shared" si="2"/>
        <v>72</v>
      </c>
      <c r="F38" s="6">
        <f t="shared" si="1"/>
        <v>453.12969999999996</v>
      </c>
      <c r="G38" s="6">
        <f t="shared" si="3"/>
        <v>0.89543116610573803</v>
      </c>
    </row>
    <row r="39" spans="1:7" x14ac:dyDescent="0.25">
      <c r="A39" s="3">
        <v>3.6999999999999975</v>
      </c>
      <c r="B39" s="3">
        <v>6.3745717848437966E-2</v>
      </c>
      <c r="C39" s="3">
        <v>180.03809999999999</v>
      </c>
      <c r="D39" s="6">
        <f t="shared" si="0"/>
        <v>453.18809999999996</v>
      </c>
      <c r="E39" s="6">
        <f t="shared" si="2"/>
        <v>74</v>
      </c>
      <c r="F39" s="6">
        <f t="shared" si="1"/>
        <v>453.12909999999999</v>
      </c>
      <c r="G39" s="6">
        <f t="shared" si="3"/>
        <v>0.89543116610573803</v>
      </c>
    </row>
    <row r="40" spans="1:7" x14ac:dyDescent="0.25">
      <c r="A40" s="3">
        <v>3.7999999999999989</v>
      </c>
      <c r="B40" s="3">
        <v>6.5245286125351729E-2</v>
      </c>
      <c r="C40" s="3">
        <v>180.03890000000001</v>
      </c>
      <c r="D40" s="6">
        <f t="shared" si="0"/>
        <v>453.18889999999999</v>
      </c>
      <c r="E40" s="6">
        <f t="shared" si="2"/>
        <v>76</v>
      </c>
      <c r="F40" s="6">
        <f t="shared" si="1"/>
        <v>453.13100001999999</v>
      </c>
      <c r="G40" s="6">
        <f t="shared" si="3"/>
        <v>0.89543116610573803</v>
      </c>
    </row>
    <row r="41" spans="1:7" x14ac:dyDescent="0.25">
      <c r="A41" s="3">
        <v>3.9000000000000004</v>
      </c>
      <c r="B41" s="3">
        <v>6.6764458040301136E-2</v>
      </c>
      <c r="C41" s="3">
        <v>180.0395</v>
      </c>
      <c r="D41" s="6">
        <f t="shared" si="0"/>
        <v>453.18949999999995</v>
      </c>
      <c r="E41" s="6">
        <f t="shared" si="2"/>
        <v>78</v>
      </c>
      <c r="F41" s="6">
        <f t="shared" si="1"/>
        <v>453.12969997999994</v>
      </c>
      <c r="G41" s="6">
        <f t="shared" si="3"/>
        <v>0.89543116610573803</v>
      </c>
    </row>
    <row r="42" spans="1:7" x14ac:dyDescent="0.25">
      <c r="A42" s="3">
        <v>3.9999999999999982</v>
      </c>
      <c r="B42" s="3">
        <v>6.8303742664981446E-2</v>
      </c>
      <c r="C42" s="3">
        <v>180.04040000000001</v>
      </c>
      <c r="D42" s="6">
        <f t="shared" si="0"/>
        <v>453.19039999999995</v>
      </c>
      <c r="E42" s="6">
        <f t="shared" si="2"/>
        <v>80</v>
      </c>
      <c r="F42" s="6">
        <f t="shared" si="1"/>
        <v>453.12889996000001</v>
      </c>
      <c r="G42" s="6">
        <f t="shared" si="3"/>
        <v>0.89543116610573803</v>
      </c>
    </row>
    <row r="43" spans="1:7" x14ac:dyDescent="0.25">
      <c r="A43" s="3">
        <v>4.0999999999999996</v>
      </c>
      <c r="B43" s="3">
        <v>6.9863281338708644E-2</v>
      </c>
      <c r="C43" s="3">
        <v>180.0411</v>
      </c>
      <c r="D43" s="6">
        <f t="shared" si="0"/>
        <v>453.19110000000001</v>
      </c>
      <c r="E43" s="6">
        <f t="shared" si="2"/>
        <v>82</v>
      </c>
      <c r="F43" s="6">
        <f t="shared" si="1"/>
        <v>453.12990005999995</v>
      </c>
      <c r="G43" s="6">
        <f t="shared" si="3"/>
        <v>0.89543116610573803</v>
      </c>
    </row>
    <row r="44" spans="1:7" x14ac:dyDescent="0.25">
      <c r="A44" s="3">
        <v>4.1999999999999975</v>
      </c>
      <c r="B44" s="3">
        <v>7.1442816398658973E-2</v>
      </c>
      <c r="C44" s="3">
        <v>180.0419</v>
      </c>
      <c r="D44" s="6">
        <f t="shared" si="0"/>
        <v>453.19189999999998</v>
      </c>
      <c r="E44" s="6">
        <f t="shared" si="2"/>
        <v>84</v>
      </c>
      <c r="F44" s="6">
        <f t="shared" si="1"/>
        <v>453.12840001999996</v>
      </c>
      <c r="G44" s="6">
        <f t="shared" si="3"/>
        <v>0.89543116610573803</v>
      </c>
    </row>
    <row r="45" spans="1:7" x14ac:dyDescent="0.25">
      <c r="A45" s="3">
        <v>4.2999999999999989</v>
      </c>
      <c r="B45" s="3">
        <v>7.3042811888073211E-2</v>
      </c>
      <c r="C45" s="3">
        <v>180.0428</v>
      </c>
      <c r="D45" s="6">
        <f t="shared" si="0"/>
        <v>453.19279999999998</v>
      </c>
      <c r="E45" s="6">
        <f t="shared" si="2"/>
        <v>86</v>
      </c>
      <c r="F45" s="6">
        <f t="shared" si="1"/>
        <v>453.12969997999994</v>
      </c>
      <c r="G45" s="6">
        <f t="shared" si="3"/>
        <v>0.89543116610573803</v>
      </c>
    </row>
    <row r="46" spans="1:7" x14ac:dyDescent="0.25">
      <c r="A46" s="3">
        <v>4.4000000000000004</v>
      </c>
      <c r="B46" s="3">
        <v>7.4663990763806073E-2</v>
      </c>
      <c r="C46" s="3">
        <v>180.0437</v>
      </c>
      <c r="D46" s="6">
        <f t="shared" si="0"/>
        <v>453.19369999999998</v>
      </c>
      <c r="E46" s="6">
        <f t="shared" si="2"/>
        <v>88</v>
      </c>
      <c r="F46" s="6">
        <f t="shared" si="1"/>
        <v>453.12910008</v>
      </c>
      <c r="G46" s="6">
        <f t="shared" si="3"/>
        <v>0.89543116610573803</v>
      </c>
    </row>
    <row r="47" spans="1:7" x14ac:dyDescent="0.25">
      <c r="A47" s="3">
        <v>4.4999999999999982</v>
      </c>
      <c r="B47" s="3">
        <v>7.6307398686637037E-2</v>
      </c>
      <c r="C47" s="3">
        <v>180.04419999999999</v>
      </c>
      <c r="D47" s="6">
        <f t="shared" si="0"/>
        <v>453.19419999999997</v>
      </c>
      <c r="E47" s="6">
        <f t="shared" si="2"/>
        <v>90</v>
      </c>
      <c r="F47" s="6">
        <f t="shared" si="1"/>
        <v>453.12880003999993</v>
      </c>
      <c r="G47" s="6">
        <f t="shared" si="3"/>
        <v>0.89543116610573803</v>
      </c>
    </row>
    <row r="48" spans="1:7" x14ac:dyDescent="0.25">
      <c r="A48" s="3">
        <v>4.5999999999999996</v>
      </c>
      <c r="B48" s="3">
        <v>7.7972187620670833E-2</v>
      </c>
      <c r="C48" s="3">
        <v>180.04490000000001</v>
      </c>
      <c r="D48" s="6">
        <f t="shared" si="0"/>
        <v>453.19489999999996</v>
      </c>
      <c r="E48" s="6">
        <f t="shared" si="2"/>
        <v>92</v>
      </c>
      <c r="F48" s="6">
        <f t="shared" si="1"/>
        <v>453.12880011999994</v>
      </c>
      <c r="G48" s="6">
        <f t="shared" si="3"/>
        <v>0.89543116610573803</v>
      </c>
    </row>
    <row r="49" spans="1:7" x14ac:dyDescent="0.25">
      <c r="A49" s="3">
        <v>4.6999999999999975</v>
      </c>
      <c r="B49" s="3">
        <v>7.9658759069627744E-2</v>
      </c>
      <c r="C49" s="3">
        <v>180.04580000000001</v>
      </c>
      <c r="D49" s="6">
        <f t="shared" si="0"/>
        <v>453.19579999999996</v>
      </c>
      <c r="E49" s="6">
        <f>E48+2</f>
        <v>94</v>
      </c>
      <c r="F49" s="6">
        <f t="shared" si="1"/>
        <v>453.12890007999999</v>
      </c>
      <c r="G49" s="6">
        <f t="shared" si="3"/>
        <v>0.89543116610573803</v>
      </c>
    </row>
    <row r="50" spans="1:7" x14ac:dyDescent="0.25">
      <c r="A50" s="3">
        <v>4.7999999999999989</v>
      </c>
      <c r="B50" s="3">
        <v>8.1367049243197168E-2</v>
      </c>
      <c r="C50" s="3">
        <v>180.04640000000001</v>
      </c>
      <c r="D50" s="6">
        <f t="shared" si="0"/>
        <v>453.19639999999998</v>
      </c>
      <c r="E50" s="6">
        <f t="shared" si="2"/>
        <v>96</v>
      </c>
      <c r="F50" s="6">
        <f t="shared" si="1"/>
        <v>453.12860011999999</v>
      </c>
      <c r="G50" s="6">
        <f t="shared" si="3"/>
        <v>0.89543116610573803</v>
      </c>
    </row>
    <row r="51" spans="1:7" x14ac:dyDescent="0.25">
      <c r="A51" s="3">
        <v>4.9000000000000004</v>
      </c>
      <c r="B51" s="3">
        <v>8.3096990598697101E-2</v>
      </c>
      <c r="C51" s="3">
        <v>180.04750000000001</v>
      </c>
      <c r="D51" s="6">
        <f t="shared" si="0"/>
        <v>453.19749999999999</v>
      </c>
      <c r="E51" s="6">
        <f t="shared" si="2"/>
        <v>98</v>
      </c>
      <c r="F51" s="6">
        <f t="shared" si="1"/>
        <v>453.12860003999998</v>
      </c>
      <c r="G51" s="6">
        <f t="shared" si="3"/>
        <v>0.89543116610573803</v>
      </c>
    </row>
    <row r="52" spans="1:7" x14ac:dyDescent="0.25">
      <c r="A52" s="3">
        <v>4.9999999999999982</v>
      </c>
      <c r="B52" s="3">
        <v>8.4849169756827977E-2</v>
      </c>
      <c r="C52" s="3">
        <v>180.04859999999999</v>
      </c>
      <c r="D52" s="6">
        <f t="shared" si="0"/>
        <v>453.19859999999994</v>
      </c>
      <c r="E52" s="6">
        <f t="shared" si="2"/>
        <v>100</v>
      </c>
      <c r="F52" s="6">
        <f t="shared" si="1"/>
        <v>453.12879995999998</v>
      </c>
      <c r="G52" s="6">
        <f t="shared" si="3"/>
        <v>0.89543116610573803</v>
      </c>
    </row>
    <row r="53" spans="1:7" x14ac:dyDescent="0.25">
      <c r="A53" s="3">
        <v>5.0999999999999996</v>
      </c>
      <c r="B53" s="3">
        <v>8.662407577663872E-2</v>
      </c>
      <c r="C53" s="3">
        <v>180.0497</v>
      </c>
      <c r="D53" s="6">
        <f t="shared" si="0"/>
        <v>453.19970000000001</v>
      </c>
      <c r="E53" s="6"/>
      <c r="F53" s="6"/>
      <c r="G53" s="6"/>
    </row>
    <row r="54" spans="1:7" x14ac:dyDescent="0.25">
      <c r="A54" s="3">
        <v>5.1999999999999975</v>
      </c>
      <c r="B54" s="3">
        <v>8.8422505411617947E-2</v>
      </c>
      <c r="C54" s="3">
        <v>180.0506</v>
      </c>
      <c r="D54" s="6">
        <f t="shared" si="0"/>
        <v>453.20060000000001</v>
      </c>
      <c r="E54" s="6"/>
      <c r="F54" s="6"/>
      <c r="G54" s="6"/>
    </row>
    <row r="55" spans="1:7" x14ac:dyDescent="0.25">
      <c r="A55" s="3">
        <v>5.2999999999999989</v>
      </c>
      <c r="B55" s="3">
        <v>9.024553809388626E-2</v>
      </c>
      <c r="C55" s="3">
        <v>180.0514</v>
      </c>
      <c r="D55" s="6">
        <f t="shared" si="0"/>
        <v>453.20139999999998</v>
      </c>
      <c r="E55" s="6"/>
      <c r="F55" s="6"/>
      <c r="G55" s="6"/>
    </row>
    <row r="56" spans="1:7" x14ac:dyDescent="0.25">
      <c r="A56" s="3">
        <v>5.4</v>
      </c>
      <c r="B56" s="3">
        <v>9.2091886760115704E-2</v>
      </c>
      <c r="C56" s="3">
        <v>180.05240000000001</v>
      </c>
      <c r="D56" s="6">
        <f t="shared" si="0"/>
        <v>453.20240000000001</v>
      </c>
      <c r="E56" s="6"/>
      <c r="F56" s="6"/>
      <c r="G56" s="6"/>
    </row>
    <row r="57" spans="1:7" x14ac:dyDescent="0.25">
      <c r="A57" s="3">
        <v>5.4999999999999982</v>
      </c>
      <c r="B57" s="3">
        <v>9.3961740279657507E-2</v>
      </c>
      <c r="C57" s="3">
        <v>180.05330000000001</v>
      </c>
      <c r="D57" s="6">
        <f t="shared" si="0"/>
        <v>453.20330000000001</v>
      </c>
      <c r="F57" s="6"/>
      <c r="G57" s="6"/>
    </row>
    <row r="58" spans="1:7" x14ac:dyDescent="0.25">
      <c r="A58" s="3">
        <v>5.6</v>
      </c>
      <c r="B58" s="3">
        <v>9.585540509616132E-2</v>
      </c>
      <c r="C58" s="3">
        <v>180.05420000000001</v>
      </c>
      <c r="D58" s="6">
        <f t="shared" si="0"/>
        <v>453.20420000000001</v>
      </c>
      <c r="F58" s="6"/>
      <c r="G58" s="6"/>
    </row>
    <row r="59" spans="1:7" x14ac:dyDescent="0.25">
      <c r="A59" s="3">
        <v>5.6999999999999975</v>
      </c>
      <c r="B59" s="3">
        <v>9.7773580401464055E-2</v>
      </c>
      <c r="C59" s="3">
        <v>180.05529999999999</v>
      </c>
      <c r="D59" s="6">
        <f t="shared" si="0"/>
        <v>453.20529999999997</v>
      </c>
      <c r="F59" s="6"/>
      <c r="G59" s="6"/>
    </row>
    <row r="60" spans="1:7" x14ac:dyDescent="0.25">
      <c r="A60" s="3">
        <v>5.7999999999999989</v>
      </c>
      <c r="B60" s="3">
        <v>9.971709546960511E-2</v>
      </c>
      <c r="C60" s="3">
        <v>180.05609999999999</v>
      </c>
      <c r="D60" s="6">
        <f t="shared" si="0"/>
        <v>453.20609999999999</v>
      </c>
      <c r="F60" s="6"/>
      <c r="G60" s="6"/>
    </row>
    <row r="61" spans="1:7" x14ac:dyDescent="0.25">
      <c r="A61" s="3">
        <v>5.9</v>
      </c>
      <c r="B61" s="3">
        <v>0.1016855975776899</v>
      </c>
      <c r="C61" s="3">
        <v>180.05709999999999</v>
      </c>
      <c r="D61" s="6">
        <f t="shared" si="0"/>
        <v>453.20709999999997</v>
      </c>
      <c r="F61" s="6"/>
      <c r="G61" s="6"/>
    </row>
    <row r="62" spans="1:7" x14ac:dyDescent="0.25">
      <c r="A62" s="3">
        <v>5.9999999999999982</v>
      </c>
      <c r="B62" s="3">
        <v>0.10367880779945778</v>
      </c>
      <c r="C62" s="3">
        <v>180.05840000000001</v>
      </c>
      <c r="D62" s="6">
        <f t="shared" si="0"/>
        <v>453.20839999999998</v>
      </c>
      <c r="F62" s="6"/>
      <c r="G62" s="6"/>
    </row>
    <row r="63" spans="1:7" x14ac:dyDescent="0.25">
      <c r="A63" s="3">
        <v>6.1</v>
      </c>
      <c r="B63" s="3">
        <v>0.10569786810654971</v>
      </c>
      <c r="C63" s="3">
        <v>180.05959999999999</v>
      </c>
      <c r="D63" s="6">
        <f t="shared" si="0"/>
        <v>453.20959999999997</v>
      </c>
      <c r="F63" s="6"/>
      <c r="G63" s="6"/>
    </row>
    <row r="64" spans="1:7" x14ac:dyDescent="0.25">
      <c r="A64" s="3">
        <v>6.1999999999999975</v>
      </c>
      <c r="B64" s="3">
        <v>0.10774303491099881</v>
      </c>
      <c r="C64" s="3">
        <v>180.06059999999999</v>
      </c>
      <c r="D64" s="6">
        <f t="shared" si="0"/>
        <v>453.2106</v>
      </c>
      <c r="F64" s="6"/>
      <c r="G64" s="6"/>
    </row>
    <row r="65" spans="1:7" x14ac:dyDescent="0.25">
      <c r="A65" s="3">
        <v>6.2999999999999989</v>
      </c>
      <c r="B65" s="3">
        <v>0.10981448207267165</v>
      </c>
      <c r="C65" s="3">
        <v>180.0617</v>
      </c>
      <c r="D65" s="6">
        <f t="shared" si="0"/>
        <v>453.21169999999995</v>
      </c>
      <c r="F65" s="6"/>
      <c r="G65" s="6"/>
    </row>
    <row r="66" spans="1:7" x14ac:dyDescent="0.25">
      <c r="A66" s="3">
        <v>6.4</v>
      </c>
      <c r="B66" s="3">
        <v>0.11191388064755081</v>
      </c>
      <c r="C66" s="3">
        <v>180.0626</v>
      </c>
      <c r="D66" s="6">
        <f t="shared" si="0"/>
        <v>453.21259999999995</v>
      </c>
      <c r="F66" s="6"/>
      <c r="G66" s="6"/>
    </row>
    <row r="67" spans="1:7" x14ac:dyDescent="0.25">
      <c r="A67" s="3">
        <v>6.4999999999999982</v>
      </c>
      <c r="B67" s="3">
        <v>0.11403996108337397</v>
      </c>
      <c r="C67" s="3">
        <v>180.0635</v>
      </c>
      <c r="D67" s="6">
        <f t="shared" ref="D67:D130" si="4">C67+273.15</f>
        <v>453.21349999999995</v>
      </c>
      <c r="F67" s="6"/>
      <c r="G67" s="6"/>
    </row>
    <row r="68" spans="1:7" x14ac:dyDescent="0.25">
      <c r="A68" s="3">
        <v>6.6</v>
      </c>
      <c r="B68" s="3">
        <v>0.11619306609671257</v>
      </c>
      <c r="C68" s="3">
        <v>180.06440000000001</v>
      </c>
      <c r="D68" s="6">
        <f t="shared" si="4"/>
        <v>453.21439999999996</v>
      </c>
      <c r="F68" s="6"/>
      <c r="G68" s="6"/>
    </row>
    <row r="69" spans="1:7" x14ac:dyDescent="0.25">
      <c r="A69" s="3">
        <v>6.6999999999999975</v>
      </c>
      <c r="B69" s="3">
        <v>0.11837300306584388</v>
      </c>
      <c r="C69" s="3">
        <v>180.06540000000001</v>
      </c>
      <c r="D69" s="6">
        <f t="shared" si="4"/>
        <v>453.21539999999999</v>
      </c>
      <c r="F69" s="6"/>
      <c r="G69" s="6"/>
    </row>
    <row r="70" spans="1:7" x14ac:dyDescent="0.25">
      <c r="A70" s="3">
        <v>6.7999999999999989</v>
      </c>
      <c r="B70" s="3">
        <v>0.1205786400254505</v>
      </c>
      <c r="C70" s="3">
        <v>180.06639999999999</v>
      </c>
      <c r="D70" s="6">
        <f t="shared" si="4"/>
        <v>453.21639999999996</v>
      </c>
      <c r="F70" s="6"/>
      <c r="G70" s="6"/>
    </row>
    <row r="71" spans="1:7" x14ac:dyDescent="0.25">
      <c r="A71" s="3">
        <v>6.9</v>
      </c>
      <c r="B71" s="3">
        <v>0.12281084627486465</v>
      </c>
      <c r="C71" s="3">
        <v>180.0675</v>
      </c>
      <c r="D71" s="6">
        <f t="shared" si="4"/>
        <v>453.21749999999997</v>
      </c>
      <c r="F71" s="6"/>
      <c r="G71" s="6"/>
    </row>
    <row r="72" spans="1:7" x14ac:dyDescent="0.25">
      <c r="A72" s="3">
        <v>6.9999999999999982</v>
      </c>
      <c r="B72" s="3">
        <v>0.12507037729149156</v>
      </c>
      <c r="C72" s="3">
        <v>180.0684</v>
      </c>
      <c r="D72" s="6">
        <f t="shared" si="4"/>
        <v>453.21839999999997</v>
      </c>
      <c r="F72" s="6"/>
      <c r="G72" s="6"/>
    </row>
    <row r="73" spans="1:7" x14ac:dyDescent="0.25">
      <c r="A73" s="3">
        <v>7.1</v>
      </c>
      <c r="B73" s="3">
        <v>0.12735618241139018</v>
      </c>
      <c r="C73" s="3">
        <v>180.06970000000001</v>
      </c>
      <c r="D73" s="6">
        <f t="shared" si="4"/>
        <v>453.21969999999999</v>
      </c>
      <c r="F73" s="6"/>
      <c r="G73" s="6"/>
    </row>
    <row r="74" spans="1:7" x14ac:dyDescent="0.25">
      <c r="A74" s="3">
        <v>7.1999999999999975</v>
      </c>
      <c r="B74" s="3">
        <v>0.12966913968942551</v>
      </c>
      <c r="C74" s="3">
        <v>180.071</v>
      </c>
      <c r="D74" s="6">
        <f t="shared" si="4"/>
        <v>453.221</v>
      </c>
      <c r="F74" s="6"/>
      <c r="G74" s="6"/>
    </row>
    <row r="75" spans="1:7" x14ac:dyDescent="0.25">
      <c r="A75" s="3">
        <v>7.2999999999999989</v>
      </c>
      <c r="B75" s="3">
        <v>0.13201077884226445</v>
      </c>
      <c r="C75" s="3">
        <v>180.072</v>
      </c>
      <c r="D75" s="6">
        <f t="shared" si="4"/>
        <v>453.22199999999998</v>
      </c>
      <c r="F75" s="6"/>
      <c r="G75" s="6"/>
    </row>
    <row r="76" spans="1:7" x14ac:dyDescent="0.25">
      <c r="A76" s="3">
        <v>7.4</v>
      </c>
      <c r="B76" s="3">
        <v>0.13438070462013854</v>
      </c>
      <c r="C76" s="3">
        <v>180.07310000000001</v>
      </c>
      <c r="D76" s="6">
        <f t="shared" si="4"/>
        <v>453.22309999999999</v>
      </c>
      <c r="F76" s="6"/>
      <c r="G76" s="6"/>
    </row>
    <row r="77" spans="1:7" x14ac:dyDescent="0.25">
      <c r="A77" s="3">
        <v>7.4999999999999982</v>
      </c>
      <c r="B77" s="3">
        <v>0.13677931852676806</v>
      </c>
      <c r="C77" s="3">
        <v>180.07429999999999</v>
      </c>
      <c r="D77" s="6">
        <f t="shared" si="4"/>
        <v>453.22429999999997</v>
      </c>
      <c r="F77" s="6"/>
      <c r="G77" s="6"/>
    </row>
    <row r="78" spans="1:7" x14ac:dyDescent="0.25">
      <c r="A78" s="3">
        <v>7.6</v>
      </c>
      <c r="B78" s="3">
        <v>0.13920816904067604</v>
      </c>
      <c r="C78" s="3">
        <v>180.0752</v>
      </c>
      <c r="D78" s="6">
        <f t="shared" si="4"/>
        <v>453.22519999999997</v>
      </c>
      <c r="F78" s="6"/>
      <c r="G78" s="6"/>
    </row>
    <row r="79" spans="1:7" x14ac:dyDescent="0.25">
      <c r="A79" s="3">
        <v>7.6999999999999975</v>
      </c>
      <c r="B79" s="3">
        <v>0.14166484964112086</v>
      </c>
      <c r="C79" s="3">
        <v>180.07640000000001</v>
      </c>
      <c r="D79" s="6">
        <f t="shared" si="4"/>
        <v>453.22640000000001</v>
      </c>
      <c r="F79" s="6"/>
      <c r="G79" s="6"/>
    </row>
    <row r="80" spans="1:7" x14ac:dyDescent="0.25">
      <c r="A80" s="3">
        <v>7.7999999999999989</v>
      </c>
      <c r="B80" s="3">
        <v>0.14414996070749761</v>
      </c>
      <c r="C80" s="3">
        <v>180.07749999999999</v>
      </c>
      <c r="D80" s="6">
        <f t="shared" si="4"/>
        <v>453.22749999999996</v>
      </c>
      <c r="F80" s="6"/>
      <c r="G80" s="6"/>
    </row>
    <row r="81" spans="1:7" x14ac:dyDescent="0.25">
      <c r="A81" s="3">
        <v>7.9</v>
      </c>
      <c r="B81" s="3">
        <v>0.1466653008764103</v>
      </c>
      <c r="C81" s="3">
        <v>180.07839999999999</v>
      </c>
      <c r="D81" s="6">
        <f t="shared" si="4"/>
        <v>453.22839999999997</v>
      </c>
      <c r="F81" s="6"/>
      <c r="G81" s="6"/>
    </row>
    <row r="82" spans="1:7" x14ac:dyDescent="0.25">
      <c r="A82" s="3">
        <v>7.9999999999999982</v>
      </c>
      <c r="B82" s="3">
        <v>0.1492094842720888</v>
      </c>
      <c r="C82" s="3">
        <v>180.08019999999999</v>
      </c>
      <c r="D82" s="6">
        <f t="shared" si="4"/>
        <v>453.23019999999997</v>
      </c>
      <c r="F82" s="6"/>
      <c r="G82" s="6"/>
    </row>
    <row r="83" spans="1:7" x14ac:dyDescent="0.25">
      <c r="A83" s="3">
        <v>8.1</v>
      </c>
      <c r="B83" s="3">
        <v>0.15178374667545458</v>
      </c>
      <c r="C83" s="3">
        <v>180.0812</v>
      </c>
      <c r="D83" s="6">
        <f t="shared" si="4"/>
        <v>453.23119999999994</v>
      </c>
      <c r="F83" s="6"/>
      <c r="G83" s="6"/>
    </row>
    <row r="84" spans="1:7" x14ac:dyDescent="0.25">
      <c r="A84" s="3">
        <v>8.1999999999999975</v>
      </c>
      <c r="B84" s="3">
        <v>0.15438767407488299</v>
      </c>
      <c r="C84" s="3">
        <v>180.08240000000001</v>
      </c>
      <c r="D84" s="6">
        <f t="shared" si="4"/>
        <v>453.23239999999998</v>
      </c>
      <c r="F84" s="6"/>
      <c r="G84" s="6"/>
    </row>
    <row r="85" spans="1:7" x14ac:dyDescent="0.25">
      <c r="A85" s="3">
        <v>8.2999999999999989</v>
      </c>
      <c r="B85" s="3">
        <v>0.1570220482143781</v>
      </c>
      <c r="C85" s="3">
        <v>180.08349999999999</v>
      </c>
      <c r="D85" s="6">
        <f t="shared" si="4"/>
        <v>453.23349999999994</v>
      </c>
      <c r="F85" s="6"/>
      <c r="G85" s="6"/>
    </row>
    <row r="86" spans="1:7" x14ac:dyDescent="0.25">
      <c r="A86" s="3">
        <v>8.4</v>
      </c>
      <c r="B86" s="3">
        <v>0.15968681530995232</v>
      </c>
      <c r="C86" s="3">
        <v>180.08459999999999</v>
      </c>
      <c r="D86" s="6">
        <f t="shared" si="4"/>
        <v>453.2346</v>
      </c>
      <c r="F86" s="6"/>
      <c r="G86" s="6"/>
    </row>
    <row r="87" spans="1:7" x14ac:dyDescent="0.25">
      <c r="A87" s="3">
        <v>8.4999999999999982</v>
      </c>
      <c r="B87" s="3">
        <v>0.16238232683370973</v>
      </c>
      <c r="C87" s="3">
        <v>180.08580000000001</v>
      </c>
      <c r="D87" s="6">
        <f t="shared" si="4"/>
        <v>453.23579999999998</v>
      </c>
      <c r="F87" s="6"/>
      <c r="G87" s="6"/>
    </row>
    <row r="88" spans="1:7" x14ac:dyDescent="0.25">
      <c r="A88" s="3">
        <v>8.6</v>
      </c>
      <c r="B88" s="3">
        <v>0.16510991362664262</v>
      </c>
      <c r="C88" s="3">
        <v>180.08699999999999</v>
      </c>
      <c r="D88" s="6">
        <f t="shared" si="4"/>
        <v>453.23699999999997</v>
      </c>
      <c r="F88" s="6"/>
      <c r="G88" s="6"/>
    </row>
    <row r="89" spans="1:7" x14ac:dyDescent="0.25">
      <c r="A89" s="3">
        <v>8.6999999999999975</v>
      </c>
      <c r="B89" s="3">
        <v>0.16786838868865533</v>
      </c>
      <c r="C89" s="3">
        <v>180.0882</v>
      </c>
      <c r="D89" s="6">
        <f t="shared" si="4"/>
        <v>453.23820000000001</v>
      </c>
      <c r="F89" s="6"/>
      <c r="G89" s="6"/>
    </row>
    <row r="90" spans="1:7" x14ac:dyDescent="0.25">
      <c r="A90" s="3">
        <v>8.7999999999999989</v>
      </c>
      <c r="B90" s="3">
        <v>0.17065684769828451</v>
      </c>
      <c r="C90" s="3">
        <v>180.08949999999999</v>
      </c>
      <c r="D90" s="6">
        <f t="shared" si="4"/>
        <v>453.23949999999996</v>
      </c>
      <c r="F90" s="6"/>
      <c r="G90" s="6"/>
    </row>
    <row r="91" spans="1:7" x14ac:dyDescent="0.25">
      <c r="A91" s="3">
        <v>8.9</v>
      </c>
      <c r="B91" s="3">
        <v>0.17347791856617331</v>
      </c>
      <c r="C91" s="3">
        <v>180.09059999999999</v>
      </c>
      <c r="D91" s="6">
        <f t="shared" si="4"/>
        <v>453.24059999999997</v>
      </c>
      <c r="F91" s="6"/>
      <c r="G91" s="6"/>
    </row>
    <row r="92" spans="1:7" x14ac:dyDescent="0.25">
      <c r="A92" s="3">
        <v>8.9999999999999982</v>
      </c>
      <c r="B92" s="3">
        <v>0.17633091460838865</v>
      </c>
      <c r="C92" s="3">
        <v>180.09190000000001</v>
      </c>
      <c r="D92" s="6">
        <f t="shared" si="4"/>
        <v>453.24189999999999</v>
      </c>
      <c r="F92" s="6"/>
      <c r="G92" s="6"/>
    </row>
    <row r="93" spans="1:7" x14ac:dyDescent="0.25">
      <c r="A93" s="3">
        <v>9.1</v>
      </c>
      <c r="B93" s="3">
        <v>0.17921533550876831</v>
      </c>
      <c r="C93" s="3">
        <v>180.0932</v>
      </c>
      <c r="D93" s="6">
        <f t="shared" si="4"/>
        <v>453.2432</v>
      </c>
      <c r="F93" s="6"/>
      <c r="G93" s="6"/>
    </row>
    <row r="94" spans="1:7" x14ac:dyDescent="0.25">
      <c r="A94" s="3">
        <v>9.1999999999999975</v>
      </c>
      <c r="B94" s="3">
        <v>0.18213226445180383</v>
      </c>
      <c r="C94" s="3">
        <v>180.09450000000001</v>
      </c>
      <c r="D94" s="6">
        <f t="shared" si="4"/>
        <v>453.24450000000002</v>
      </c>
      <c r="F94" s="6"/>
      <c r="G94" s="6"/>
    </row>
    <row r="95" spans="1:7" x14ac:dyDescent="0.25">
      <c r="A95" s="3">
        <v>9.2999999999999989</v>
      </c>
      <c r="B95" s="3">
        <v>0.18508123864504505</v>
      </c>
      <c r="C95" s="3">
        <v>180.09549999999999</v>
      </c>
      <c r="D95" s="6">
        <f t="shared" si="4"/>
        <v>453.24549999999999</v>
      </c>
      <c r="F95" s="6"/>
      <c r="G95" s="6"/>
    </row>
    <row r="96" spans="1:7" x14ac:dyDescent="0.25">
      <c r="A96" s="3">
        <v>9.4</v>
      </c>
      <c r="B96" s="3">
        <v>0.18806092224433821</v>
      </c>
      <c r="C96" s="3">
        <v>180.0967</v>
      </c>
      <c r="D96" s="6">
        <f t="shared" si="4"/>
        <v>453.24669999999998</v>
      </c>
      <c r="F96" s="6"/>
      <c r="G96" s="6"/>
    </row>
    <row r="97" spans="1:7" x14ac:dyDescent="0.25">
      <c r="A97" s="3">
        <v>9.4999999999999982</v>
      </c>
      <c r="B97" s="3">
        <v>0.19107287998848121</v>
      </c>
      <c r="C97" s="3">
        <v>180.09800000000001</v>
      </c>
      <c r="D97" s="6">
        <f t="shared" si="4"/>
        <v>453.24799999999999</v>
      </c>
      <c r="F97" s="6"/>
      <c r="G97" s="6"/>
    </row>
    <row r="98" spans="1:7" x14ac:dyDescent="0.25">
      <c r="A98" s="3">
        <v>9.6</v>
      </c>
      <c r="B98" s="3">
        <v>0.19411930076068507</v>
      </c>
      <c r="C98" s="3">
        <v>180.0994</v>
      </c>
      <c r="D98" s="6">
        <f t="shared" si="4"/>
        <v>453.24939999999998</v>
      </c>
      <c r="F98" s="6"/>
      <c r="G98" s="6"/>
    </row>
    <row r="99" spans="1:7" x14ac:dyDescent="0.25">
      <c r="A99" s="3">
        <v>9.6999999999999975</v>
      </c>
      <c r="B99" s="3">
        <v>0.19719916016360692</v>
      </c>
      <c r="C99" s="3">
        <v>180.10069999999999</v>
      </c>
      <c r="D99" s="6">
        <f t="shared" si="4"/>
        <v>453.25069999999994</v>
      </c>
      <c r="F99" s="6"/>
      <c r="G99" s="6"/>
    </row>
    <row r="100" spans="1:7" x14ac:dyDescent="0.25">
      <c r="A100" s="3">
        <v>9.7999999999999989</v>
      </c>
      <c r="B100" s="3">
        <v>0.20031308359245009</v>
      </c>
      <c r="C100" s="3">
        <v>180.10169999999999</v>
      </c>
      <c r="D100" s="6">
        <f t="shared" si="4"/>
        <v>453.25169999999997</v>
      </c>
      <c r="F100" s="6"/>
      <c r="G100" s="6"/>
    </row>
    <row r="101" spans="1:7" x14ac:dyDescent="0.25">
      <c r="A101" s="3">
        <v>9.9</v>
      </c>
      <c r="B101" s="3">
        <v>0.20345862450117999</v>
      </c>
      <c r="C101" s="3">
        <v>180.1026</v>
      </c>
      <c r="D101" s="6">
        <f t="shared" si="4"/>
        <v>453.25259999999997</v>
      </c>
      <c r="F101" s="6"/>
      <c r="G101" s="6"/>
    </row>
    <row r="102" spans="1:7" x14ac:dyDescent="0.25">
      <c r="A102" s="3">
        <v>9.9999999999999982</v>
      </c>
      <c r="B102" s="3">
        <v>0.20663470721004726</v>
      </c>
      <c r="C102" s="3">
        <v>180.10380000000001</v>
      </c>
      <c r="D102" s="6">
        <f t="shared" si="4"/>
        <v>453.25379999999996</v>
      </c>
      <c r="F102" s="6"/>
      <c r="G102" s="6"/>
    </row>
    <row r="103" spans="1:7" x14ac:dyDescent="0.25">
      <c r="A103" s="3">
        <v>10.1</v>
      </c>
      <c r="B103" s="3">
        <v>0.20984345055800008</v>
      </c>
      <c r="C103" s="3">
        <v>180.10509999999999</v>
      </c>
      <c r="D103" s="6">
        <f t="shared" si="4"/>
        <v>453.25509999999997</v>
      </c>
      <c r="F103" s="6"/>
      <c r="G103" s="6"/>
    </row>
    <row r="104" spans="1:7" x14ac:dyDescent="0.25">
      <c r="A104" s="3">
        <v>10.199999999999998</v>
      </c>
      <c r="B104" s="3">
        <v>0.21308340612974799</v>
      </c>
      <c r="C104" s="3">
        <v>180.1062</v>
      </c>
      <c r="D104" s="6">
        <f t="shared" si="4"/>
        <v>453.25619999999998</v>
      </c>
      <c r="F104" s="6"/>
      <c r="G104" s="6"/>
    </row>
    <row r="105" spans="1:7" x14ac:dyDescent="0.25">
      <c r="A105" s="3">
        <v>10.299999999999999</v>
      </c>
      <c r="B105" s="3">
        <v>0.21635547824675477</v>
      </c>
      <c r="C105" s="3">
        <v>180.1078</v>
      </c>
      <c r="D105" s="6">
        <f t="shared" si="4"/>
        <v>453.25779999999997</v>
      </c>
      <c r="F105" s="6"/>
      <c r="G105" s="6"/>
    </row>
    <row r="106" spans="1:7" x14ac:dyDescent="0.25">
      <c r="A106" s="3">
        <v>10.4</v>
      </c>
      <c r="B106" s="3">
        <v>0.21966098023894687</v>
      </c>
      <c r="C106" s="3">
        <v>180.10910000000001</v>
      </c>
      <c r="D106" s="6">
        <f t="shared" si="4"/>
        <v>453.25909999999999</v>
      </c>
      <c r="F106" s="6"/>
      <c r="G106" s="6"/>
    </row>
    <row r="107" spans="1:7" x14ac:dyDescent="0.25">
      <c r="A107" s="3">
        <v>10.499999999999998</v>
      </c>
      <c r="B107" s="3">
        <v>0.22299931547930035</v>
      </c>
      <c r="C107" s="3">
        <v>180.1105</v>
      </c>
      <c r="D107" s="6">
        <f t="shared" si="4"/>
        <v>453.26049999999998</v>
      </c>
      <c r="F107" s="6"/>
      <c r="G107" s="6"/>
    </row>
    <row r="108" spans="1:7" x14ac:dyDescent="0.25">
      <c r="A108" s="3">
        <v>10.6</v>
      </c>
      <c r="B108" s="3">
        <v>0.22636951835762195</v>
      </c>
      <c r="C108" s="3">
        <v>180.11179999999999</v>
      </c>
      <c r="D108" s="6">
        <f t="shared" si="4"/>
        <v>453.26179999999999</v>
      </c>
      <c r="F108" s="6"/>
      <c r="G108" s="6"/>
    </row>
    <row r="109" spans="1:7" x14ac:dyDescent="0.25">
      <c r="A109" s="3">
        <v>10.699999999999998</v>
      </c>
      <c r="B109" s="3">
        <v>0.22977350758639442</v>
      </c>
      <c r="C109" s="3">
        <v>180.11279999999999</v>
      </c>
      <c r="D109" s="6">
        <f t="shared" si="4"/>
        <v>453.26279999999997</v>
      </c>
      <c r="F109" s="6"/>
      <c r="G109" s="6"/>
    </row>
    <row r="110" spans="1:7" x14ac:dyDescent="0.25">
      <c r="A110" s="3">
        <v>10.799999999999999</v>
      </c>
      <c r="B110" s="3">
        <v>0.23320995482620671</v>
      </c>
      <c r="C110" s="3">
        <v>180.1139</v>
      </c>
      <c r="D110" s="6">
        <f t="shared" si="4"/>
        <v>453.26389999999998</v>
      </c>
      <c r="F110" s="6"/>
      <c r="G110" s="6"/>
    </row>
    <row r="111" spans="1:7" x14ac:dyDescent="0.25">
      <c r="A111" s="3">
        <v>10.9</v>
      </c>
      <c r="B111" s="3">
        <v>0.2366775842708444</v>
      </c>
      <c r="C111" s="3">
        <v>180.11529999999999</v>
      </c>
      <c r="D111" s="6">
        <f t="shared" si="4"/>
        <v>453.26529999999997</v>
      </c>
      <c r="F111" s="6"/>
      <c r="G111" s="6"/>
    </row>
    <row r="112" spans="1:7" x14ac:dyDescent="0.25">
      <c r="A112" s="3">
        <v>10.999999999999998</v>
      </c>
      <c r="B112" s="3">
        <v>0.24017679867481814</v>
      </c>
      <c r="C112" s="3">
        <v>180.1165</v>
      </c>
      <c r="D112" s="6">
        <f t="shared" si="4"/>
        <v>453.26649999999995</v>
      </c>
      <c r="F112" s="6"/>
      <c r="G112" s="6"/>
    </row>
    <row r="113" spans="1:7" x14ac:dyDescent="0.25">
      <c r="A113" s="3">
        <v>11.1</v>
      </c>
      <c r="B113" s="3">
        <v>0.24370938291603783</v>
      </c>
      <c r="C113" s="3">
        <v>180.1174</v>
      </c>
      <c r="D113" s="6">
        <f t="shared" si="4"/>
        <v>453.26739999999995</v>
      </c>
      <c r="F113" s="6"/>
      <c r="G113" s="6"/>
    </row>
    <row r="114" spans="1:7" x14ac:dyDescent="0.25">
      <c r="A114" s="3">
        <v>11.199999999999998</v>
      </c>
      <c r="B114" s="3">
        <v>0.24727487920521449</v>
      </c>
      <c r="C114" s="3">
        <v>180.11869999999999</v>
      </c>
      <c r="D114" s="6">
        <f t="shared" si="4"/>
        <v>453.26869999999997</v>
      </c>
      <c r="F114" s="6"/>
      <c r="G114" s="6"/>
    </row>
    <row r="115" spans="1:7" x14ac:dyDescent="0.25">
      <c r="A115" s="3">
        <v>11.299999999999999</v>
      </c>
      <c r="B115" s="3">
        <v>0.25087155019447421</v>
      </c>
      <c r="C115" s="3">
        <v>180.11969999999999</v>
      </c>
      <c r="D115" s="6">
        <f t="shared" si="4"/>
        <v>453.26969999999994</v>
      </c>
      <c r="F115" s="6"/>
      <c r="G115" s="6"/>
    </row>
    <row r="116" spans="1:7" x14ac:dyDescent="0.25">
      <c r="A116" s="3">
        <v>11.4</v>
      </c>
      <c r="B116" s="3">
        <v>0.2544995759976354</v>
      </c>
      <c r="C116" s="3">
        <v>180.1208</v>
      </c>
      <c r="D116" s="6">
        <f t="shared" si="4"/>
        <v>453.27080000000001</v>
      </c>
      <c r="F116" s="6"/>
      <c r="G116" s="6"/>
    </row>
    <row r="117" spans="1:7" x14ac:dyDescent="0.25">
      <c r="A117" s="3">
        <v>11.499999999999998</v>
      </c>
      <c r="B117" s="3">
        <v>0.25815777336697371</v>
      </c>
      <c r="C117" s="3">
        <v>180.12209999999999</v>
      </c>
      <c r="D117" s="6">
        <f t="shared" si="4"/>
        <v>453.27209999999997</v>
      </c>
      <c r="F117" s="6"/>
      <c r="G117" s="6"/>
    </row>
    <row r="118" spans="1:7" x14ac:dyDescent="0.25">
      <c r="A118" s="3">
        <v>11.6</v>
      </c>
      <c r="B118" s="3">
        <v>0.26184596469025168</v>
      </c>
      <c r="C118" s="3">
        <v>180.12299999999999</v>
      </c>
      <c r="D118" s="6">
        <f t="shared" si="4"/>
        <v>453.27299999999997</v>
      </c>
      <c r="F118" s="6"/>
      <c r="G118" s="6"/>
    </row>
    <row r="119" spans="1:7" x14ac:dyDescent="0.25">
      <c r="A119" s="3">
        <v>11.699999999999998</v>
      </c>
      <c r="B119" s="3">
        <v>0.26556641389810426</v>
      </c>
      <c r="C119" s="3">
        <v>180.1241</v>
      </c>
      <c r="D119" s="6">
        <f t="shared" si="4"/>
        <v>453.27409999999998</v>
      </c>
      <c r="F119" s="6"/>
      <c r="G119" s="6"/>
    </row>
    <row r="120" spans="1:7" x14ac:dyDescent="0.25">
      <c r="A120" s="3">
        <v>11.799999999999999</v>
      </c>
      <c r="B120" s="3">
        <v>0.26931586143073322</v>
      </c>
      <c r="C120" s="3">
        <v>180.12540000000001</v>
      </c>
      <c r="D120" s="6">
        <f t="shared" si="4"/>
        <v>453.27539999999999</v>
      </c>
      <c r="F120" s="6"/>
      <c r="G120" s="6"/>
    </row>
    <row r="121" spans="1:7" x14ac:dyDescent="0.25">
      <c r="A121" s="3">
        <v>11.9</v>
      </c>
      <c r="B121" s="3">
        <v>0.27309422848834286</v>
      </c>
      <c r="C121" s="3">
        <v>180.1268</v>
      </c>
      <c r="D121" s="6">
        <f t="shared" si="4"/>
        <v>453.27679999999998</v>
      </c>
      <c r="F121" s="6"/>
      <c r="G121" s="6"/>
    </row>
    <row r="122" spans="1:7" x14ac:dyDescent="0.25">
      <c r="A122" s="3">
        <v>11.999999999999998</v>
      </c>
      <c r="B122" s="3">
        <v>0.27690086090755062</v>
      </c>
      <c r="C122" s="3">
        <v>180.1283</v>
      </c>
      <c r="D122" s="6">
        <f t="shared" si="4"/>
        <v>453.27829999999994</v>
      </c>
      <c r="F122" s="6"/>
      <c r="G122" s="6"/>
    </row>
    <row r="123" spans="1:7" x14ac:dyDescent="0.25">
      <c r="A123" s="3">
        <v>12.1</v>
      </c>
      <c r="B123" s="3">
        <v>0.28073654543552223</v>
      </c>
      <c r="C123" s="3">
        <v>180.12960000000001</v>
      </c>
      <c r="D123" s="6">
        <f t="shared" si="4"/>
        <v>453.27959999999996</v>
      </c>
      <c r="F123" s="6"/>
      <c r="G123" s="6"/>
    </row>
    <row r="124" spans="1:7" x14ac:dyDescent="0.25">
      <c r="A124" s="3">
        <v>12.199999999999998</v>
      </c>
      <c r="B124" s="3">
        <v>0.28460375238330959</v>
      </c>
      <c r="C124" s="3">
        <v>180.1309</v>
      </c>
      <c r="D124" s="6">
        <f t="shared" si="4"/>
        <v>453.28089999999997</v>
      </c>
      <c r="F124" s="6"/>
      <c r="G124" s="6"/>
    </row>
    <row r="125" spans="1:7" x14ac:dyDescent="0.25">
      <c r="A125" s="3">
        <v>12.299999999999999</v>
      </c>
      <c r="B125" s="3">
        <v>0.28850068561588976</v>
      </c>
      <c r="C125" s="3">
        <v>180.13200000000001</v>
      </c>
      <c r="D125" s="6">
        <f t="shared" si="4"/>
        <v>453.28199999999998</v>
      </c>
      <c r="F125" s="6"/>
      <c r="G125" s="6"/>
    </row>
    <row r="126" spans="1:7" x14ac:dyDescent="0.25">
      <c r="A126" s="3">
        <v>12.4</v>
      </c>
      <c r="B126" s="3">
        <v>0.29242694988349421</v>
      </c>
      <c r="C126" s="3">
        <v>180.13339999999999</v>
      </c>
      <c r="D126" s="6">
        <f t="shared" si="4"/>
        <v>453.28339999999997</v>
      </c>
      <c r="F126" s="6"/>
      <c r="G126" s="6"/>
    </row>
    <row r="127" spans="1:7" x14ac:dyDescent="0.25">
      <c r="A127" s="3">
        <v>12.499999999999998</v>
      </c>
      <c r="B127" s="3">
        <v>0.29638166963283852</v>
      </c>
      <c r="C127" s="3">
        <v>180.13460000000001</v>
      </c>
      <c r="D127" s="6">
        <f t="shared" si="4"/>
        <v>453.28459999999995</v>
      </c>
      <c r="F127" s="6"/>
      <c r="G127" s="6"/>
    </row>
    <row r="128" spans="1:7" x14ac:dyDescent="0.25">
      <c r="A128" s="3">
        <v>12.6</v>
      </c>
      <c r="B128" s="3">
        <v>0.30036431703037159</v>
      </c>
      <c r="C128" s="3">
        <v>180.13579999999999</v>
      </c>
      <c r="D128" s="6">
        <f t="shared" si="4"/>
        <v>453.28579999999999</v>
      </c>
      <c r="F128" s="6"/>
      <c r="G128" s="6"/>
    </row>
    <row r="129" spans="1:7" x14ac:dyDescent="0.25">
      <c r="A129" s="3">
        <v>12.699999999999998</v>
      </c>
      <c r="B129" s="3">
        <v>0.30437445429945093</v>
      </c>
      <c r="C129" s="3">
        <v>180.13720000000001</v>
      </c>
      <c r="D129" s="6">
        <f t="shared" si="4"/>
        <v>453.28719999999998</v>
      </c>
      <c r="F129" s="6"/>
      <c r="G129" s="6"/>
    </row>
    <row r="130" spans="1:7" x14ac:dyDescent="0.25">
      <c r="A130" s="3">
        <v>12.799999999999999</v>
      </c>
      <c r="B130" s="3">
        <v>0.30841126842631289</v>
      </c>
      <c r="C130" s="3">
        <v>180.13839999999999</v>
      </c>
      <c r="D130" s="6">
        <f t="shared" si="4"/>
        <v>453.28839999999997</v>
      </c>
      <c r="F130" s="6"/>
      <c r="G130" s="6"/>
    </row>
    <row r="131" spans="1:7" x14ac:dyDescent="0.25">
      <c r="A131" s="3">
        <v>12.9</v>
      </c>
      <c r="B131" s="3">
        <v>0.3124749282676621</v>
      </c>
      <c r="C131" s="3">
        <v>180.1395</v>
      </c>
      <c r="D131" s="6">
        <f t="shared" ref="D131:D194" si="5">C131+273.15</f>
        <v>453.28949999999998</v>
      </c>
      <c r="F131" s="6"/>
      <c r="G131" s="6"/>
    </row>
    <row r="132" spans="1:7" x14ac:dyDescent="0.25">
      <c r="A132" s="3">
        <v>12.999999999999998</v>
      </c>
      <c r="B132" s="3">
        <v>0.31656668336311417</v>
      </c>
      <c r="C132" s="3">
        <v>180.1404</v>
      </c>
      <c r="D132" s="6">
        <f t="shared" si="5"/>
        <v>453.29039999999998</v>
      </c>
      <c r="F132" s="6"/>
      <c r="G132" s="6"/>
    </row>
    <row r="133" spans="1:7" x14ac:dyDescent="0.25">
      <c r="A133" s="3">
        <v>13.1</v>
      </c>
      <c r="B133" s="3">
        <v>0.32068413594746081</v>
      </c>
      <c r="C133" s="3">
        <v>180.1412</v>
      </c>
      <c r="D133" s="6">
        <f t="shared" si="5"/>
        <v>453.2912</v>
      </c>
      <c r="F133" s="6"/>
      <c r="G133" s="6"/>
    </row>
    <row r="134" spans="1:7" x14ac:dyDescent="0.25">
      <c r="A134" s="3">
        <v>13.199999999999998</v>
      </c>
      <c r="B134" s="3">
        <v>0.32482691578674155</v>
      </c>
      <c r="C134" s="3">
        <v>180.142</v>
      </c>
      <c r="D134" s="6">
        <f t="shared" si="5"/>
        <v>453.29199999999997</v>
      </c>
      <c r="F134" s="6"/>
      <c r="G134" s="6"/>
    </row>
    <row r="135" spans="1:7" x14ac:dyDescent="0.25">
      <c r="A135" s="3">
        <v>13.299999999999999</v>
      </c>
      <c r="B135" s="3">
        <v>0.32899446878080668</v>
      </c>
      <c r="C135" s="3">
        <v>180.14269999999999</v>
      </c>
      <c r="D135" s="6">
        <f t="shared" si="5"/>
        <v>453.29269999999997</v>
      </c>
      <c r="F135" s="6"/>
      <c r="G135" s="6"/>
    </row>
    <row r="136" spans="1:7" x14ac:dyDescent="0.25">
      <c r="A136" s="3">
        <v>13.4</v>
      </c>
      <c r="B136" s="3">
        <v>0.33318600943328097</v>
      </c>
      <c r="C136" s="3">
        <v>180.1437</v>
      </c>
      <c r="D136" s="6">
        <f t="shared" si="5"/>
        <v>453.29369999999994</v>
      </c>
      <c r="F136" s="6"/>
      <c r="G136" s="6"/>
    </row>
    <row r="137" spans="1:7" x14ac:dyDescent="0.25">
      <c r="A137" s="3">
        <v>13.499999999999998</v>
      </c>
      <c r="B137" s="3">
        <v>0.33740058214029406</v>
      </c>
      <c r="C137" s="3">
        <v>180.1447</v>
      </c>
      <c r="D137" s="6">
        <f t="shared" si="5"/>
        <v>453.29469999999998</v>
      </c>
      <c r="F137" s="6"/>
      <c r="G137" s="6"/>
    </row>
    <row r="138" spans="1:7" x14ac:dyDescent="0.25">
      <c r="A138" s="3">
        <v>13.6</v>
      </c>
      <c r="B138" s="3">
        <v>0.34163788671214879</v>
      </c>
      <c r="C138" s="3">
        <v>180.1455</v>
      </c>
      <c r="D138" s="6">
        <f t="shared" si="5"/>
        <v>453.29549999999995</v>
      </c>
      <c r="F138" s="6"/>
      <c r="G138" s="6"/>
    </row>
    <row r="139" spans="1:7" x14ac:dyDescent="0.25">
      <c r="A139" s="3">
        <v>13.699999999999998</v>
      </c>
      <c r="B139" s="3">
        <v>0.34589737655343727</v>
      </c>
      <c r="C139" s="3">
        <v>180.14619999999999</v>
      </c>
      <c r="D139" s="6">
        <f t="shared" si="5"/>
        <v>453.2962</v>
      </c>
      <c r="F139" s="6"/>
      <c r="G139" s="6"/>
    </row>
    <row r="140" spans="1:7" x14ac:dyDescent="0.25">
      <c r="A140" s="3">
        <v>13.799999999999999</v>
      </c>
      <c r="B140" s="3">
        <v>0.35017916048292513</v>
      </c>
      <c r="C140" s="3">
        <v>180.14689999999999</v>
      </c>
      <c r="D140" s="6">
        <f t="shared" si="5"/>
        <v>453.29689999999994</v>
      </c>
      <c r="F140" s="6"/>
      <c r="G140" s="6"/>
    </row>
    <row r="141" spans="1:7" x14ac:dyDescent="0.25">
      <c r="A141" s="3">
        <v>13.9</v>
      </c>
      <c r="B141" s="3">
        <v>0.35448208777343865</v>
      </c>
      <c r="C141" s="3">
        <v>180.1474</v>
      </c>
      <c r="D141" s="6">
        <f t="shared" si="5"/>
        <v>453.29739999999998</v>
      </c>
      <c r="F141" s="6"/>
      <c r="G141" s="6"/>
    </row>
    <row r="142" spans="1:7" x14ac:dyDescent="0.25">
      <c r="A142" s="3">
        <v>13.999999999999998</v>
      </c>
      <c r="B142" s="3">
        <v>0.35880552677582261</v>
      </c>
      <c r="C142" s="3">
        <v>180.1482</v>
      </c>
      <c r="D142" s="6">
        <f t="shared" si="5"/>
        <v>453.29819999999995</v>
      </c>
      <c r="F142" s="6"/>
      <c r="G142" s="6"/>
    </row>
    <row r="143" spans="1:7" x14ac:dyDescent="0.25">
      <c r="A143" s="3">
        <v>14.1</v>
      </c>
      <c r="B143" s="3">
        <v>0.36314883208222754</v>
      </c>
      <c r="C143" s="3">
        <v>180.14869999999999</v>
      </c>
      <c r="D143" s="6">
        <f t="shared" si="5"/>
        <v>453.29869999999994</v>
      </c>
      <c r="F143" s="6"/>
      <c r="G143" s="6"/>
    </row>
    <row r="144" spans="1:7" x14ac:dyDescent="0.25">
      <c r="A144" s="3">
        <v>14.199999999999998</v>
      </c>
      <c r="B144" s="3">
        <v>0.3675108241973003</v>
      </c>
      <c r="C144" s="3">
        <v>180.14959999999999</v>
      </c>
      <c r="D144" s="6">
        <f t="shared" si="5"/>
        <v>453.29959999999994</v>
      </c>
      <c r="F144" s="6"/>
      <c r="G144" s="6"/>
    </row>
    <row r="145" spans="1:7" x14ac:dyDescent="0.25">
      <c r="A145" s="3">
        <v>14.299999999999999</v>
      </c>
      <c r="B145" s="3">
        <v>0.37189063382170884</v>
      </c>
      <c r="C145" s="3">
        <v>180.15010000000001</v>
      </c>
      <c r="D145" s="6">
        <f t="shared" si="5"/>
        <v>453.30009999999999</v>
      </c>
      <c r="F145" s="6"/>
      <c r="G145" s="6"/>
    </row>
    <row r="146" spans="1:7" x14ac:dyDescent="0.25">
      <c r="A146" s="3">
        <v>14.4</v>
      </c>
      <c r="B146" s="3">
        <v>0.37628777564877547</v>
      </c>
      <c r="C146" s="3">
        <v>180.15100000000001</v>
      </c>
      <c r="D146" s="6">
        <f t="shared" si="5"/>
        <v>453.30099999999999</v>
      </c>
      <c r="F146" s="6"/>
      <c r="G146" s="6"/>
    </row>
    <row r="147" spans="1:7" x14ac:dyDescent="0.25">
      <c r="A147" s="3">
        <v>14.499999999999998</v>
      </c>
      <c r="B147" s="3">
        <v>0.38070144166789766</v>
      </c>
      <c r="C147" s="3">
        <v>180.15170000000001</v>
      </c>
      <c r="D147" s="6">
        <f t="shared" si="5"/>
        <v>453.30169999999998</v>
      </c>
      <c r="F147" s="6"/>
      <c r="G147" s="6"/>
    </row>
    <row r="148" spans="1:7" x14ac:dyDescent="0.25">
      <c r="A148" s="3">
        <v>14.6</v>
      </c>
      <c r="B148" s="3">
        <v>0.38513082011610211</v>
      </c>
      <c r="C148" s="3">
        <v>180.15199999999999</v>
      </c>
      <c r="D148" s="6">
        <f t="shared" si="5"/>
        <v>453.30199999999996</v>
      </c>
      <c r="F148" s="6"/>
      <c r="G148" s="6"/>
    </row>
    <row r="149" spans="1:7" x14ac:dyDescent="0.25">
      <c r="A149" s="3">
        <v>14.699999999999998</v>
      </c>
      <c r="B149" s="3">
        <v>0.38957498916085914</v>
      </c>
      <c r="C149" s="3">
        <v>180.1525</v>
      </c>
      <c r="D149" s="6">
        <f t="shared" si="5"/>
        <v>453.30250000000001</v>
      </c>
      <c r="F149" s="6"/>
      <c r="G149" s="6"/>
    </row>
    <row r="150" spans="1:7" x14ac:dyDescent="0.25">
      <c r="A150" s="3">
        <v>14.799999999999999</v>
      </c>
      <c r="B150" s="3">
        <v>0.3940332883848347</v>
      </c>
      <c r="C150" s="3">
        <v>180.15289999999999</v>
      </c>
      <c r="D150" s="6">
        <f t="shared" si="5"/>
        <v>453.30289999999997</v>
      </c>
      <c r="F150" s="6"/>
      <c r="G150" s="6"/>
    </row>
    <row r="151" spans="1:7" x14ac:dyDescent="0.25">
      <c r="A151" s="3">
        <v>14.9</v>
      </c>
      <c r="B151" s="3">
        <v>0.39850475593020623</v>
      </c>
      <c r="C151" s="3">
        <v>180.1533</v>
      </c>
      <c r="D151" s="6">
        <f t="shared" si="5"/>
        <v>453.30329999999998</v>
      </c>
      <c r="F151" s="6"/>
      <c r="G151" s="6"/>
    </row>
    <row r="152" spans="1:7" x14ac:dyDescent="0.25">
      <c r="A152" s="3">
        <v>14.999999999999998</v>
      </c>
      <c r="B152" s="3">
        <v>0.40298835489172685</v>
      </c>
      <c r="C152" s="3">
        <v>180.1534</v>
      </c>
      <c r="D152" s="6">
        <f t="shared" si="5"/>
        <v>453.30340000000001</v>
      </c>
      <c r="F152" s="6"/>
      <c r="G152" s="6"/>
    </row>
    <row r="153" spans="1:7" x14ac:dyDescent="0.25">
      <c r="A153" s="3">
        <v>15.1</v>
      </c>
      <c r="B153" s="3">
        <v>0.40748343861075698</v>
      </c>
      <c r="C153" s="3">
        <v>180.1533</v>
      </c>
      <c r="D153" s="6">
        <f t="shared" si="5"/>
        <v>453.30329999999998</v>
      </c>
      <c r="F153" s="6"/>
      <c r="G153" s="6"/>
    </row>
    <row r="154" spans="1:7" x14ac:dyDescent="0.25">
      <c r="A154" s="3">
        <v>15.199999999999998</v>
      </c>
      <c r="B154" s="3">
        <v>0.41198847111667741</v>
      </c>
      <c r="C154" s="3">
        <v>180.15379999999999</v>
      </c>
      <c r="D154" s="6">
        <f t="shared" si="5"/>
        <v>453.30379999999997</v>
      </c>
      <c r="F154" s="6"/>
      <c r="G154" s="6"/>
    </row>
    <row r="155" spans="1:7" x14ac:dyDescent="0.25">
      <c r="A155" s="3">
        <v>15.299999999999999</v>
      </c>
      <c r="B155" s="3">
        <v>0.41650216909853188</v>
      </c>
      <c r="C155" s="3">
        <v>180.1541</v>
      </c>
      <c r="D155" s="6">
        <f t="shared" si="5"/>
        <v>453.30409999999995</v>
      </c>
      <c r="F155" s="6"/>
      <c r="G155" s="6"/>
    </row>
    <row r="156" spans="1:7" x14ac:dyDescent="0.25">
      <c r="A156" s="3">
        <v>15.4</v>
      </c>
      <c r="B156" s="3">
        <v>0.42102367076173031</v>
      </c>
      <c r="C156" s="3">
        <v>180.15440000000001</v>
      </c>
      <c r="D156" s="6">
        <f t="shared" si="5"/>
        <v>453.30439999999999</v>
      </c>
      <c r="F156" s="6"/>
      <c r="G156" s="6"/>
    </row>
    <row r="157" spans="1:7" x14ac:dyDescent="0.25">
      <c r="A157" s="3">
        <v>15.499999999999998</v>
      </c>
      <c r="B157" s="3">
        <v>0.42555164651607086</v>
      </c>
      <c r="C157" s="3">
        <v>180.15459999999999</v>
      </c>
      <c r="D157" s="6">
        <f t="shared" si="5"/>
        <v>453.30459999999994</v>
      </c>
      <c r="F157" s="6"/>
      <c r="G157" s="6"/>
    </row>
    <row r="158" spans="1:7" x14ac:dyDescent="0.25">
      <c r="A158" s="3">
        <v>15.6</v>
      </c>
      <c r="B158" s="3">
        <v>0.43008562731515154</v>
      </c>
      <c r="C158" s="3">
        <v>180.15459999999999</v>
      </c>
      <c r="D158" s="6">
        <f t="shared" si="5"/>
        <v>453.30459999999994</v>
      </c>
      <c r="F158" s="6"/>
      <c r="G158" s="6"/>
    </row>
    <row r="159" spans="1:7" x14ac:dyDescent="0.25">
      <c r="A159" s="3">
        <v>15.699999999999998</v>
      </c>
      <c r="B159" s="3">
        <v>0.43462479389125591</v>
      </c>
      <c r="C159" s="3">
        <v>180.15479999999999</v>
      </c>
      <c r="D159" s="6">
        <f t="shared" si="5"/>
        <v>453.3048</v>
      </c>
      <c r="F159" s="6"/>
      <c r="G159" s="6"/>
    </row>
    <row r="160" spans="1:7" x14ac:dyDescent="0.25">
      <c r="A160" s="3">
        <v>15.799999999999999</v>
      </c>
      <c r="B160" s="3">
        <v>0.439168211903951</v>
      </c>
      <c r="C160" s="3">
        <v>180.15469999999999</v>
      </c>
      <c r="D160" s="6">
        <f t="shared" si="5"/>
        <v>453.30469999999997</v>
      </c>
      <c r="F160" s="6"/>
      <c r="G160" s="6"/>
    </row>
    <row r="161" spans="1:7" x14ac:dyDescent="0.25">
      <c r="A161" s="3">
        <v>15.9</v>
      </c>
      <c r="B161" s="3">
        <v>0.44371432036680974</v>
      </c>
      <c r="C161" s="3">
        <v>180.155</v>
      </c>
      <c r="D161" s="6">
        <f t="shared" si="5"/>
        <v>453.30499999999995</v>
      </c>
      <c r="F161" s="6"/>
      <c r="G161" s="6"/>
    </row>
    <row r="162" spans="1:7" x14ac:dyDescent="0.25">
      <c r="A162" s="3">
        <v>15.999999999999998</v>
      </c>
      <c r="B162" s="3">
        <v>0.44826181720701913</v>
      </c>
      <c r="C162" s="3">
        <v>180.15520000000001</v>
      </c>
      <c r="D162" s="6">
        <f t="shared" si="5"/>
        <v>453.30520000000001</v>
      </c>
      <c r="F162" s="6"/>
      <c r="G162" s="6"/>
    </row>
    <row r="163" spans="1:7" x14ac:dyDescent="0.25">
      <c r="A163" s="3">
        <v>16.100000000000001</v>
      </c>
      <c r="B163" s="3">
        <v>0.45281000448353281</v>
      </c>
      <c r="C163" s="3">
        <v>180.1551</v>
      </c>
      <c r="D163" s="6">
        <f t="shared" si="5"/>
        <v>453.30509999999998</v>
      </c>
      <c r="F163" s="6"/>
      <c r="G163" s="6"/>
    </row>
    <row r="164" spans="1:7" x14ac:dyDescent="0.25">
      <c r="A164" s="3">
        <v>16.199999999999996</v>
      </c>
      <c r="B164" s="3">
        <v>0.45735809920155635</v>
      </c>
      <c r="C164" s="3">
        <v>180.1549</v>
      </c>
      <c r="D164" s="6">
        <f t="shared" si="5"/>
        <v>453.30489999999998</v>
      </c>
      <c r="F164" s="6"/>
      <c r="G164" s="6"/>
    </row>
    <row r="165" spans="1:7" x14ac:dyDescent="0.25">
      <c r="A165" s="3">
        <v>16.299999999999997</v>
      </c>
      <c r="B165" s="3">
        <v>0.4619048705833303</v>
      </c>
      <c r="C165" s="3">
        <v>180.15459999999999</v>
      </c>
      <c r="D165" s="6">
        <f t="shared" si="5"/>
        <v>453.30459999999994</v>
      </c>
      <c r="F165" s="6"/>
      <c r="G165" s="6"/>
    </row>
    <row r="166" spans="1:7" x14ac:dyDescent="0.25">
      <c r="A166" s="3">
        <v>16.399999999999999</v>
      </c>
      <c r="B166" s="3">
        <v>0.46644948310086326</v>
      </c>
      <c r="C166" s="3">
        <v>180.15459999999999</v>
      </c>
      <c r="D166" s="6">
        <f t="shared" si="5"/>
        <v>453.30459999999994</v>
      </c>
      <c r="F166" s="6"/>
      <c r="G166" s="6"/>
    </row>
    <row r="167" spans="1:7" x14ac:dyDescent="0.25">
      <c r="A167" s="3">
        <v>16.5</v>
      </c>
      <c r="B167" s="3">
        <v>0.47099078852856224</v>
      </c>
      <c r="C167" s="3">
        <v>180.1542</v>
      </c>
      <c r="D167" s="6">
        <f t="shared" si="5"/>
        <v>453.30419999999998</v>
      </c>
      <c r="F167" s="6"/>
      <c r="G167" s="6"/>
    </row>
    <row r="168" spans="1:7" x14ac:dyDescent="0.25">
      <c r="A168" s="3">
        <v>16.600000000000001</v>
      </c>
      <c r="B168" s="3">
        <v>0.47552755358708698</v>
      </c>
      <c r="C168" s="3">
        <v>180.154</v>
      </c>
      <c r="D168" s="6">
        <f t="shared" si="5"/>
        <v>453.30399999999997</v>
      </c>
      <c r="F168" s="6"/>
      <c r="G168" s="6"/>
    </row>
    <row r="169" spans="1:7" x14ac:dyDescent="0.25">
      <c r="A169" s="3">
        <v>16.699999999999996</v>
      </c>
      <c r="B169" s="3">
        <v>0.48005889271682961</v>
      </c>
      <c r="C169" s="3">
        <v>180.15379999999999</v>
      </c>
      <c r="D169" s="6">
        <f t="shared" si="5"/>
        <v>453.30379999999997</v>
      </c>
      <c r="F169" s="6"/>
      <c r="G169" s="6"/>
    </row>
    <row r="170" spans="1:7" x14ac:dyDescent="0.25">
      <c r="A170" s="3">
        <v>16.799999999999997</v>
      </c>
      <c r="B170" s="3">
        <v>0.48458311860153269</v>
      </c>
      <c r="C170" s="3">
        <v>180.1533</v>
      </c>
      <c r="D170" s="6">
        <f t="shared" si="5"/>
        <v>453.30329999999998</v>
      </c>
      <c r="F170" s="6"/>
      <c r="G170" s="6"/>
    </row>
    <row r="171" spans="1:7" x14ac:dyDescent="0.25">
      <c r="A171" s="3">
        <v>16.899999999999999</v>
      </c>
      <c r="B171" s="3">
        <v>0.48909957707781354</v>
      </c>
      <c r="C171" s="3">
        <v>180.15299999999999</v>
      </c>
      <c r="D171" s="6">
        <f t="shared" si="5"/>
        <v>453.303</v>
      </c>
      <c r="F171" s="6"/>
      <c r="G171" s="6"/>
    </row>
    <row r="172" spans="1:7" x14ac:dyDescent="0.25">
      <c r="A172" s="3">
        <v>17</v>
      </c>
      <c r="B172" s="3">
        <v>0.49360718621197075</v>
      </c>
      <c r="C172" s="3">
        <v>180.1525</v>
      </c>
      <c r="D172" s="6">
        <f t="shared" si="5"/>
        <v>453.30250000000001</v>
      </c>
      <c r="F172" s="6"/>
      <c r="G172" s="6"/>
    </row>
    <row r="173" spans="1:7" x14ac:dyDescent="0.25">
      <c r="A173" s="3">
        <v>17.100000000000001</v>
      </c>
      <c r="B173" s="3">
        <v>0.49810467645174222</v>
      </c>
      <c r="C173" s="3">
        <v>180.15199999999999</v>
      </c>
      <c r="D173" s="6">
        <f t="shared" si="5"/>
        <v>453.30199999999996</v>
      </c>
      <c r="F173" s="6"/>
      <c r="G173" s="6"/>
    </row>
    <row r="174" spans="1:7" x14ac:dyDescent="0.25">
      <c r="A174" s="3">
        <v>17.199999999999996</v>
      </c>
      <c r="B174" s="3">
        <v>0.50259062314685521</v>
      </c>
      <c r="C174" s="3">
        <v>180.15199999999999</v>
      </c>
      <c r="D174" s="6">
        <f t="shared" si="5"/>
        <v>453.30199999999996</v>
      </c>
      <c r="F174" s="6"/>
      <c r="G174" s="6"/>
    </row>
    <row r="175" spans="1:7" x14ac:dyDescent="0.25">
      <c r="A175" s="3">
        <v>17.299999999999997</v>
      </c>
      <c r="B175" s="3">
        <v>0.50706407944897247</v>
      </c>
      <c r="C175" s="3">
        <v>180.1514</v>
      </c>
      <c r="D175" s="6">
        <f t="shared" si="5"/>
        <v>453.30139999999994</v>
      </c>
      <c r="F175" s="6"/>
      <c r="G175" s="6"/>
    </row>
    <row r="176" spans="1:7" x14ac:dyDescent="0.25">
      <c r="A176" s="3">
        <v>17.399999999999999</v>
      </c>
      <c r="B176" s="3">
        <v>0.51152418106192321</v>
      </c>
      <c r="C176" s="3">
        <v>180.15090000000001</v>
      </c>
      <c r="D176" s="6">
        <f t="shared" si="5"/>
        <v>453.30089999999996</v>
      </c>
      <c r="F176" s="6"/>
      <c r="G176" s="6"/>
    </row>
    <row r="177" spans="1:7" x14ac:dyDescent="0.25">
      <c r="A177" s="3">
        <v>17.5</v>
      </c>
      <c r="B177" s="3">
        <v>0.51596994486444814</v>
      </c>
      <c r="C177" s="3">
        <v>180.15020000000001</v>
      </c>
      <c r="D177" s="6">
        <f t="shared" si="5"/>
        <v>453.30020000000002</v>
      </c>
      <c r="F177" s="6"/>
      <c r="G177" s="6"/>
    </row>
    <row r="178" spans="1:7" x14ac:dyDescent="0.25">
      <c r="A178" s="3">
        <v>17.600000000000001</v>
      </c>
      <c r="B178" s="3">
        <v>0.52040034270683355</v>
      </c>
      <c r="C178" s="3">
        <v>180.14959999999999</v>
      </c>
      <c r="D178" s="6">
        <f t="shared" si="5"/>
        <v>453.29959999999994</v>
      </c>
      <c r="F178" s="6"/>
      <c r="G178" s="6"/>
    </row>
    <row r="179" spans="1:7" x14ac:dyDescent="0.25">
      <c r="A179" s="3">
        <v>17.699999999999996</v>
      </c>
      <c r="B179" s="3">
        <v>0.5248145778355906</v>
      </c>
      <c r="C179" s="3">
        <v>180.1489</v>
      </c>
      <c r="D179" s="6">
        <f t="shared" si="5"/>
        <v>453.2989</v>
      </c>
      <c r="F179" s="6"/>
      <c r="G179" s="6"/>
    </row>
    <row r="180" spans="1:7" x14ac:dyDescent="0.25">
      <c r="A180" s="3">
        <v>17.799999999999997</v>
      </c>
      <c r="B180" s="3">
        <v>0.52921140321268445</v>
      </c>
      <c r="C180" s="3">
        <v>180.1482</v>
      </c>
      <c r="D180" s="6">
        <f t="shared" si="5"/>
        <v>453.29819999999995</v>
      </c>
      <c r="F180" s="6"/>
      <c r="G180" s="6"/>
    </row>
    <row r="181" spans="1:7" x14ac:dyDescent="0.25">
      <c r="A181" s="3">
        <v>17.899999999999999</v>
      </c>
      <c r="B181" s="3">
        <v>0.53359020595081608</v>
      </c>
      <c r="C181" s="3">
        <v>180.14709999999999</v>
      </c>
      <c r="D181" s="6">
        <f t="shared" si="5"/>
        <v>453.2971</v>
      </c>
      <c r="F181" s="6"/>
      <c r="G181" s="6"/>
    </row>
    <row r="182" spans="1:7" x14ac:dyDescent="0.25">
      <c r="A182" s="3">
        <v>18</v>
      </c>
      <c r="B182" s="3">
        <v>0.53795018429333485</v>
      </c>
      <c r="C182" s="3">
        <v>180.14609999999999</v>
      </c>
      <c r="D182" s="6">
        <f t="shared" si="5"/>
        <v>453.29609999999997</v>
      </c>
      <c r="F182" s="6"/>
      <c r="G182" s="6"/>
    </row>
    <row r="183" spans="1:7" x14ac:dyDescent="0.25">
      <c r="A183" s="3">
        <v>18.100000000000001</v>
      </c>
      <c r="B183" s="3">
        <v>0.54229024129705505</v>
      </c>
      <c r="C183" s="3">
        <v>180.14519999999999</v>
      </c>
      <c r="D183" s="6">
        <f t="shared" si="5"/>
        <v>453.29519999999997</v>
      </c>
      <c r="F183" s="6"/>
      <c r="G183" s="6"/>
    </row>
    <row r="184" spans="1:7" x14ac:dyDescent="0.25">
      <c r="A184" s="3">
        <v>18.199999999999996</v>
      </c>
      <c r="B184" s="3">
        <v>0.54660875718840041</v>
      </c>
      <c r="C184" s="3">
        <v>180.14449999999999</v>
      </c>
      <c r="D184" s="6">
        <f t="shared" si="5"/>
        <v>453.29449999999997</v>
      </c>
      <c r="F184" s="6"/>
      <c r="G184" s="6"/>
    </row>
    <row r="185" spans="1:7" x14ac:dyDescent="0.25">
      <c r="A185" s="3">
        <v>18.299999999999997</v>
      </c>
      <c r="B185" s="3">
        <v>0.55090452245304833</v>
      </c>
      <c r="C185" s="3">
        <v>180.1437</v>
      </c>
      <c r="D185" s="6">
        <f t="shared" si="5"/>
        <v>453.29369999999994</v>
      </c>
      <c r="F185" s="6"/>
      <c r="G185" s="6"/>
    </row>
    <row r="186" spans="1:7" x14ac:dyDescent="0.25">
      <c r="A186" s="3">
        <v>18.399999999999999</v>
      </c>
      <c r="B186" s="3">
        <v>0.55517664027427749</v>
      </c>
      <c r="C186" s="3">
        <v>180.1429</v>
      </c>
      <c r="D186" s="6">
        <f t="shared" si="5"/>
        <v>453.29289999999997</v>
      </c>
      <c r="F186" s="6"/>
      <c r="G186" s="6"/>
    </row>
    <row r="187" spans="1:7" x14ac:dyDescent="0.25">
      <c r="A187" s="3">
        <v>18.5</v>
      </c>
      <c r="B187" s="3">
        <v>0.55942504811256744</v>
      </c>
      <c r="C187" s="3">
        <v>180.14189999999999</v>
      </c>
      <c r="D187" s="6">
        <f t="shared" si="5"/>
        <v>453.29189999999994</v>
      </c>
      <c r="F187" s="6"/>
      <c r="G187" s="6"/>
    </row>
    <row r="188" spans="1:7" x14ac:dyDescent="0.25">
      <c r="A188" s="3">
        <v>18.600000000000001</v>
      </c>
      <c r="B188" s="3">
        <v>0.56364947579719071</v>
      </c>
      <c r="C188" s="3">
        <v>180.14080000000001</v>
      </c>
      <c r="D188" s="6">
        <f t="shared" si="5"/>
        <v>453.29079999999999</v>
      </c>
      <c r="F188" s="6"/>
      <c r="G188" s="6"/>
    </row>
    <row r="189" spans="1:7" x14ac:dyDescent="0.25">
      <c r="A189" s="3">
        <v>18.699999999999996</v>
      </c>
      <c r="B189" s="3">
        <v>0.56784717909399596</v>
      </c>
      <c r="C189" s="3">
        <v>180.14</v>
      </c>
      <c r="D189" s="6">
        <f t="shared" si="5"/>
        <v>453.28999999999996</v>
      </c>
      <c r="F189" s="6"/>
      <c r="G189" s="6"/>
    </row>
    <row r="190" spans="1:7" x14ac:dyDescent="0.25">
      <c r="A190" s="3">
        <v>18.799999999999997</v>
      </c>
      <c r="B190" s="3">
        <v>0.57201865081440362</v>
      </c>
      <c r="C190" s="3">
        <v>180.1386</v>
      </c>
      <c r="D190" s="6">
        <f t="shared" si="5"/>
        <v>453.28859999999997</v>
      </c>
      <c r="F190" s="6"/>
      <c r="G190" s="6"/>
    </row>
    <row r="191" spans="1:7" x14ac:dyDescent="0.25">
      <c r="A191" s="3">
        <v>18.899999999999999</v>
      </c>
      <c r="B191" s="3">
        <v>0.57616171208152589</v>
      </c>
      <c r="C191" s="3">
        <v>180.1377</v>
      </c>
      <c r="D191" s="6">
        <f t="shared" si="5"/>
        <v>453.28769999999997</v>
      </c>
      <c r="F191" s="6"/>
      <c r="G191" s="6"/>
    </row>
    <row r="192" spans="1:7" x14ac:dyDescent="0.25">
      <c r="A192" s="3">
        <v>19</v>
      </c>
      <c r="B192" s="3">
        <v>0.58027403267283606</v>
      </c>
      <c r="C192" s="3">
        <v>180.13679999999999</v>
      </c>
      <c r="D192" s="6">
        <f t="shared" si="5"/>
        <v>453.28679999999997</v>
      </c>
      <c r="F192" s="6"/>
      <c r="G192" s="6"/>
    </row>
    <row r="193" spans="1:7" x14ac:dyDescent="0.25">
      <c r="A193" s="3">
        <v>19.099999999999994</v>
      </c>
      <c r="B193" s="3">
        <v>0.58435695843881097</v>
      </c>
      <c r="C193" s="3">
        <v>180.13560000000001</v>
      </c>
      <c r="D193" s="6">
        <f t="shared" si="5"/>
        <v>453.28559999999999</v>
      </c>
      <c r="F193" s="6"/>
      <c r="G193" s="6"/>
    </row>
    <row r="194" spans="1:7" x14ac:dyDescent="0.25">
      <c r="A194" s="3">
        <v>19.199999999999996</v>
      </c>
      <c r="B194" s="3">
        <v>0.58841154129418272</v>
      </c>
      <c r="C194" s="3">
        <v>180.13470000000001</v>
      </c>
      <c r="D194" s="6">
        <f t="shared" si="5"/>
        <v>453.28469999999999</v>
      </c>
      <c r="F194" s="6"/>
      <c r="G194" s="6"/>
    </row>
    <row r="195" spans="1:7" x14ac:dyDescent="0.25">
      <c r="A195" s="3">
        <v>19.299999999999997</v>
      </c>
      <c r="B195" s="3">
        <v>0.59243669180050729</v>
      </c>
      <c r="C195" s="3">
        <v>180.13339999999999</v>
      </c>
      <c r="D195" s="6">
        <f t="shared" ref="D195:D258" si="6">C195+273.15</f>
        <v>453.28339999999997</v>
      </c>
      <c r="F195" s="6"/>
      <c r="G195" s="6"/>
    </row>
    <row r="196" spans="1:7" x14ac:dyDescent="0.25">
      <c r="A196" s="3">
        <v>19.399999999999999</v>
      </c>
      <c r="B196" s="3">
        <v>0.59643058630537249</v>
      </c>
      <c r="C196" s="3">
        <v>180.13220000000001</v>
      </c>
      <c r="D196" s="6">
        <f t="shared" si="6"/>
        <v>453.28219999999999</v>
      </c>
      <c r="F196" s="6"/>
      <c r="G196" s="6"/>
    </row>
    <row r="197" spans="1:7" x14ac:dyDescent="0.25">
      <c r="A197" s="3">
        <v>19.5</v>
      </c>
      <c r="B197" s="3">
        <v>0.60039272824498702</v>
      </c>
      <c r="C197" s="3">
        <v>180.13069999999999</v>
      </c>
      <c r="D197" s="6">
        <f t="shared" si="6"/>
        <v>453.28069999999997</v>
      </c>
      <c r="F197" s="6"/>
      <c r="G197" s="6"/>
    </row>
    <row r="198" spans="1:7" x14ac:dyDescent="0.25">
      <c r="A198" s="3">
        <v>19.599999999999994</v>
      </c>
      <c r="B198" s="3">
        <v>0.6043206860828011</v>
      </c>
      <c r="C198" s="3">
        <v>180.12970000000001</v>
      </c>
      <c r="D198" s="6">
        <f t="shared" si="6"/>
        <v>453.27969999999999</v>
      </c>
      <c r="F198" s="6"/>
      <c r="G198" s="6"/>
    </row>
    <row r="199" spans="1:7" x14ac:dyDescent="0.25">
      <c r="A199" s="3">
        <v>19.699999999999996</v>
      </c>
      <c r="B199" s="3">
        <v>0.60821715277055977</v>
      </c>
      <c r="C199" s="3">
        <v>180.12870000000001</v>
      </c>
      <c r="D199" s="6">
        <f t="shared" si="6"/>
        <v>453.27869999999996</v>
      </c>
      <c r="F199" s="6"/>
      <c r="G199" s="6"/>
    </row>
    <row r="200" spans="1:7" x14ac:dyDescent="0.25">
      <c r="A200" s="3">
        <v>19.799999999999997</v>
      </c>
      <c r="B200" s="3">
        <v>0.61208154293835271</v>
      </c>
      <c r="C200" s="3">
        <v>180.12719999999999</v>
      </c>
      <c r="D200" s="6">
        <f t="shared" si="6"/>
        <v>453.27719999999999</v>
      </c>
      <c r="F200" s="6"/>
      <c r="G200" s="6"/>
    </row>
    <row r="201" spans="1:7" x14ac:dyDescent="0.25">
      <c r="A201" s="3">
        <v>19.899999999999999</v>
      </c>
      <c r="B201" s="3">
        <v>0.61591206670510856</v>
      </c>
      <c r="C201" s="3">
        <v>180.126</v>
      </c>
      <c r="D201" s="6">
        <f t="shared" si="6"/>
        <v>453.27599999999995</v>
      </c>
      <c r="F201" s="6"/>
      <c r="G201" s="6"/>
    </row>
    <row r="202" spans="1:7" x14ac:dyDescent="0.25">
      <c r="A202" s="3">
        <v>20</v>
      </c>
      <c r="B202" s="3">
        <v>0.61970915934588866</v>
      </c>
      <c r="C202" s="3">
        <v>180.12479999999999</v>
      </c>
      <c r="D202" s="6">
        <f t="shared" si="6"/>
        <v>453.27479999999997</v>
      </c>
      <c r="F202" s="6"/>
      <c r="G202" s="6"/>
    </row>
    <row r="203" spans="1:7" x14ac:dyDescent="0.25">
      <c r="A203" s="3">
        <v>20.099999999999994</v>
      </c>
      <c r="B203" s="3">
        <v>0.62347046186998689</v>
      </c>
      <c r="C203" s="3">
        <v>180.12350000000001</v>
      </c>
      <c r="D203" s="6">
        <f t="shared" si="6"/>
        <v>453.27350000000001</v>
      </c>
      <c r="F203" s="6"/>
      <c r="G203" s="6"/>
    </row>
    <row r="204" spans="1:7" x14ac:dyDescent="0.25">
      <c r="A204" s="3">
        <v>20.199999999999996</v>
      </c>
      <c r="B204" s="3">
        <v>0.62719754527015381</v>
      </c>
      <c r="C204" s="3">
        <v>180.12209999999999</v>
      </c>
      <c r="D204" s="6">
        <f t="shared" si="6"/>
        <v>453.27209999999997</v>
      </c>
      <c r="F204" s="6"/>
      <c r="G204" s="6"/>
    </row>
    <row r="205" spans="1:7" x14ac:dyDescent="0.25">
      <c r="A205" s="3">
        <v>20.299999999999997</v>
      </c>
      <c r="B205" s="3">
        <v>0.63089101242736501</v>
      </c>
      <c r="C205" s="3">
        <v>180.1206</v>
      </c>
      <c r="D205" s="6">
        <f t="shared" si="6"/>
        <v>453.27059999999994</v>
      </c>
      <c r="F205" s="6"/>
      <c r="G205" s="6"/>
    </row>
    <row r="206" spans="1:7" x14ac:dyDescent="0.25">
      <c r="A206" s="3">
        <v>20.399999999999999</v>
      </c>
      <c r="B206" s="3">
        <v>0.63454823418018658</v>
      </c>
      <c r="C206" s="3">
        <v>180.11940000000001</v>
      </c>
      <c r="D206" s="6">
        <f t="shared" si="6"/>
        <v>453.26940000000002</v>
      </c>
      <c r="F206" s="6"/>
      <c r="G206" s="6"/>
    </row>
    <row r="207" spans="1:7" x14ac:dyDescent="0.25">
      <c r="A207" s="3">
        <v>20.5</v>
      </c>
      <c r="B207" s="3">
        <v>0.63816903416717141</v>
      </c>
      <c r="C207" s="3">
        <v>180.11799999999999</v>
      </c>
      <c r="D207" s="6">
        <f t="shared" si="6"/>
        <v>453.26799999999997</v>
      </c>
      <c r="F207" s="6"/>
      <c r="G207" s="6"/>
    </row>
    <row r="208" spans="1:7" x14ac:dyDescent="0.25">
      <c r="A208" s="3">
        <v>20.599999999999994</v>
      </c>
      <c r="B208" s="3">
        <v>0.64175326229347052</v>
      </c>
      <c r="C208" s="3">
        <v>180.11660000000001</v>
      </c>
      <c r="D208" s="6">
        <f t="shared" si="6"/>
        <v>453.26659999999998</v>
      </c>
      <c r="F208" s="6"/>
      <c r="G208" s="6"/>
    </row>
    <row r="209" spans="1:7" x14ac:dyDescent="0.25">
      <c r="A209" s="3">
        <v>20.699999999999996</v>
      </c>
      <c r="B209" s="3">
        <v>0.64530179035999746</v>
      </c>
      <c r="C209" s="3">
        <v>180.11529999999999</v>
      </c>
      <c r="D209" s="6">
        <f t="shared" si="6"/>
        <v>453.26529999999997</v>
      </c>
      <c r="F209" s="6"/>
      <c r="G209" s="6"/>
    </row>
    <row r="210" spans="1:7" x14ac:dyDescent="0.25">
      <c r="A210" s="3">
        <v>20.799999999999997</v>
      </c>
      <c r="B210" s="3">
        <v>0.64881579786210497</v>
      </c>
      <c r="C210" s="3">
        <v>180.114</v>
      </c>
      <c r="D210" s="6">
        <f t="shared" si="6"/>
        <v>453.26400000000001</v>
      </c>
      <c r="F210" s="6"/>
      <c r="G210" s="6"/>
    </row>
    <row r="211" spans="1:7" x14ac:dyDescent="0.25">
      <c r="A211" s="3">
        <v>20.9</v>
      </c>
      <c r="B211" s="3">
        <v>0.65229479699153459</v>
      </c>
      <c r="C211" s="3">
        <v>180.11259999999999</v>
      </c>
      <c r="D211" s="6">
        <f t="shared" si="6"/>
        <v>453.26259999999996</v>
      </c>
      <c r="F211" s="6"/>
      <c r="G211" s="6"/>
    </row>
    <row r="212" spans="1:7" x14ac:dyDescent="0.25">
      <c r="A212" s="3">
        <v>21</v>
      </c>
      <c r="B212" s="3">
        <v>0.65573615483448144</v>
      </c>
      <c r="C212" s="3">
        <v>180.11109999999999</v>
      </c>
      <c r="D212" s="6">
        <f t="shared" si="6"/>
        <v>453.26109999999994</v>
      </c>
      <c r="F212" s="6"/>
      <c r="G212" s="6"/>
    </row>
    <row r="213" spans="1:7" x14ac:dyDescent="0.25">
      <c r="A213" s="3">
        <v>21.099999999999994</v>
      </c>
      <c r="B213" s="3">
        <v>0.65913837544561948</v>
      </c>
      <c r="C213" s="3">
        <v>180.11009999999999</v>
      </c>
      <c r="D213" s="6">
        <f t="shared" si="6"/>
        <v>453.26009999999997</v>
      </c>
      <c r="F213" s="6"/>
      <c r="G213" s="6"/>
    </row>
    <row r="214" spans="1:7" x14ac:dyDescent="0.25">
      <c r="A214" s="3">
        <v>21.199999999999996</v>
      </c>
      <c r="B214" s="3">
        <v>0.66250514490427614</v>
      </c>
      <c r="C214" s="3">
        <v>180.10890000000001</v>
      </c>
      <c r="D214" s="6">
        <f t="shared" si="6"/>
        <v>453.25889999999998</v>
      </c>
      <c r="F214" s="6"/>
      <c r="G214" s="6"/>
    </row>
    <row r="215" spans="1:7" x14ac:dyDescent="0.25">
      <c r="A215" s="3">
        <v>21.299999999999997</v>
      </c>
      <c r="B215" s="3">
        <v>0.6658383118786716</v>
      </c>
      <c r="C215" s="3">
        <v>180.10740000000001</v>
      </c>
      <c r="D215" s="6">
        <f t="shared" si="6"/>
        <v>453.25739999999996</v>
      </c>
      <c r="F215" s="6"/>
      <c r="G215" s="6"/>
    </row>
    <row r="216" spans="1:7" x14ac:dyDescent="0.25">
      <c r="A216" s="3">
        <v>21.4</v>
      </c>
      <c r="B216" s="3">
        <v>0.66913588636126942</v>
      </c>
      <c r="C216" s="3">
        <v>180.10599999999999</v>
      </c>
      <c r="D216" s="6">
        <f t="shared" si="6"/>
        <v>453.25599999999997</v>
      </c>
      <c r="F216" s="6"/>
      <c r="G216" s="6"/>
    </row>
    <row r="217" spans="1:7" x14ac:dyDescent="0.25">
      <c r="A217" s="3">
        <v>21.5</v>
      </c>
      <c r="B217" s="3">
        <v>0.67239786084732744</v>
      </c>
      <c r="C217" s="3">
        <v>180.1046</v>
      </c>
      <c r="D217" s="6">
        <f t="shared" si="6"/>
        <v>453.25459999999998</v>
      </c>
      <c r="F217" s="6"/>
      <c r="G217" s="6"/>
    </row>
    <row r="218" spans="1:7" x14ac:dyDescent="0.25">
      <c r="A218" s="3">
        <v>21.599999999999994</v>
      </c>
      <c r="B218" s="3">
        <v>0.67562200267597017</v>
      </c>
      <c r="C218" s="3">
        <v>180.10339999999999</v>
      </c>
      <c r="D218" s="6">
        <f t="shared" si="6"/>
        <v>453.25339999999994</v>
      </c>
      <c r="F218" s="6"/>
      <c r="G218" s="6"/>
    </row>
    <row r="219" spans="1:7" x14ac:dyDescent="0.25">
      <c r="A219" s="3">
        <v>21.699999999999996</v>
      </c>
      <c r="B219" s="3">
        <v>0.67880984531623623</v>
      </c>
      <c r="C219" s="3">
        <v>180.10210000000001</v>
      </c>
      <c r="D219" s="6">
        <f t="shared" si="6"/>
        <v>453.25209999999998</v>
      </c>
      <c r="F219" s="6"/>
      <c r="G219" s="6"/>
    </row>
    <row r="220" spans="1:7" x14ac:dyDescent="0.25">
      <c r="A220" s="3">
        <v>21.799999999999997</v>
      </c>
      <c r="B220" s="3">
        <v>0.68196192410641909</v>
      </c>
      <c r="C220" s="3">
        <v>180.10079999999999</v>
      </c>
      <c r="D220" s="6">
        <f t="shared" si="6"/>
        <v>453.25079999999997</v>
      </c>
      <c r="F220" s="6"/>
      <c r="G220" s="6"/>
    </row>
    <row r="221" spans="1:7" x14ac:dyDescent="0.25">
      <c r="A221" s="3">
        <v>21.9</v>
      </c>
      <c r="B221" s="3">
        <v>0.68507727093474446</v>
      </c>
      <c r="C221" s="3">
        <v>180.09960000000001</v>
      </c>
      <c r="D221" s="6">
        <f t="shared" si="6"/>
        <v>453.24959999999999</v>
      </c>
      <c r="F221" s="6"/>
      <c r="G221" s="6"/>
    </row>
    <row r="222" spans="1:7" x14ac:dyDescent="0.25">
      <c r="A222" s="3">
        <v>22</v>
      </c>
      <c r="B222" s="3">
        <v>0.68815860501955517</v>
      </c>
      <c r="C222" s="3">
        <v>180.09819999999999</v>
      </c>
      <c r="D222" s="6">
        <f t="shared" si="6"/>
        <v>453.2482</v>
      </c>
      <c r="F222" s="6"/>
      <c r="G222" s="6"/>
    </row>
    <row r="223" spans="1:7" x14ac:dyDescent="0.25">
      <c r="A223" s="3">
        <v>22.099999999999994</v>
      </c>
      <c r="B223" s="3">
        <v>0.69120405642919402</v>
      </c>
      <c r="C223" s="3">
        <v>180.09690000000001</v>
      </c>
      <c r="D223" s="6">
        <f t="shared" si="6"/>
        <v>453.24689999999998</v>
      </c>
      <c r="F223" s="6"/>
      <c r="G223" s="6"/>
    </row>
    <row r="224" spans="1:7" x14ac:dyDescent="0.25">
      <c r="A224" s="3">
        <v>22.199999999999996</v>
      </c>
      <c r="B224" s="3">
        <v>0.69421309858090052</v>
      </c>
      <c r="C224" s="3">
        <v>180.09569999999999</v>
      </c>
      <c r="D224" s="6">
        <f t="shared" si="6"/>
        <v>453.24569999999994</v>
      </c>
      <c r="F224" s="6"/>
      <c r="G224" s="6"/>
    </row>
    <row r="225" spans="1:7" x14ac:dyDescent="0.25">
      <c r="A225" s="3">
        <v>22.299999999999997</v>
      </c>
      <c r="B225" s="3">
        <v>0.69718768520928853</v>
      </c>
      <c r="C225" s="3">
        <v>180.09440000000001</v>
      </c>
      <c r="D225" s="6">
        <f t="shared" si="6"/>
        <v>453.24439999999998</v>
      </c>
      <c r="F225" s="6"/>
      <c r="G225" s="6"/>
    </row>
    <row r="226" spans="1:7" x14ac:dyDescent="0.25">
      <c r="A226" s="3">
        <v>22.4</v>
      </c>
      <c r="B226" s="3">
        <v>0.70012803520267941</v>
      </c>
      <c r="C226" s="3">
        <v>180.0933</v>
      </c>
      <c r="D226" s="6">
        <f t="shared" si="6"/>
        <v>453.24329999999998</v>
      </c>
      <c r="F226" s="6"/>
      <c r="G226" s="6"/>
    </row>
    <row r="227" spans="1:7" x14ac:dyDescent="0.25">
      <c r="A227" s="3">
        <v>22.5</v>
      </c>
      <c r="B227" s="3">
        <v>0.70303491779717264</v>
      </c>
      <c r="C227" s="3">
        <v>180.09190000000001</v>
      </c>
      <c r="D227" s="6">
        <f t="shared" si="6"/>
        <v>453.24189999999999</v>
      </c>
      <c r="F227" s="6"/>
      <c r="G227" s="6"/>
    </row>
    <row r="228" spans="1:7" x14ac:dyDescent="0.25">
      <c r="A228" s="3">
        <v>22.599999999999994</v>
      </c>
      <c r="B228" s="3">
        <v>0.70590871948700395</v>
      </c>
      <c r="C228" s="3">
        <v>180.0907</v>
      </c>
      <c r="D228" s="6">
        <f t="shared" si="6"/>
        <v>453.24069999999995</v>
      </c>
      <c r="F228" s="6"/>
      <c r="G228" s="6"/>
    </row>
    <row r="229" spans="1:7" x14ac:dyDescent="0.25">
      <c r="A229" s="3">
        <v>22.699999999999996</v>
      </c>
      <c r="B229" s="3">
        <v>0.70874800936794879</v>
      </c>
      <c r="C229" s="3">
        <v>180.08940000000001</v>
      </c>
      <c r="D229" s="6">
        <f t="shared" si="6"/>
        <v>453.23939999999999</v>
      </c>
      <c r="F229" s="6"/>
      <c r="G229" s="6"/>
    </row>
    <row r="230" spans="1:7" x14ac:dyDescent="0.25">
      <c r="A230" s="3">
        <v>22.799999999999997</v>
      </c>
      <c r="B230" s="3">
        <v>0.71155349288579617</v>
      </c>
      <c r="C230" s="3">
        <v>180.0881</v>
      </c>
      <c r="D230" s="6">
        <f t="shared" si="6"/>
        <v>453.23809999999997</v>
      </c>
      <c r="F230" s="6"/>
      <c r="G230" s="6"/>
    </row>
    <row r="231" spans="1:7" x14ac:dyDescent="0.25">
      <c r="A231" s="3">
        <v>22.9</v>
      </c>
      <c r="B231" s="3">
        <v>0.71432524758955107</v>
      </c>
      <c r="C231" s="3">
        <v>180.08680000000001</v>
      </c>
      <c r="D231" s="6">
        <f t="shared" si="6"/>
        <v>453.23680000000002</v>
      </c>
      <c r="F231" s="6"/>
      <c r="G231" s="6"/>
    </row>
    <row r="232" spans="1:7" x14ac:dyDescent="0.25">
      <c r="A232" s="3">
        <v>23</v>
      </c>
      <c r="B232" s="3">
        <v>0.71706441920322583</v>
      </c>
      <c r="C232" s="3">
        <v>180.0857</v>
      </c>
      <c r="D232" s="6">
        <f t="shared" si="6"/>
        <v>453.23569999999995</v>
      </c>
      <c r="F232" s="6"/>
      <c r="G232" s="6"/>
    </row>
    <row r="233" spans="1:7" x14ac:dyDescent="0.25">
      <c r="A233" s="3">
        <v>23.099999999999994</v>
      </c>
      <c r="B233" s="3">
        <v>0.71977040234426337</v>
      </c>
      <c r="C233" s="3">
        <v>180.08449999999999</v>
      </c>
      <c r="D233" s="6">
        <f t="shared" si="6"/>
        <v>453.23449999999997</v>
      </c>
      <c r="F233" s="6"/>
      <c r="G233" s="6"/>
    </row>
    <row r="234" spans="1:7" x14ac:dyDescent="0.25">
      <c r="A234" s="3">
        <v>23.199999999999996</v>
      </c>
      <c r="B234" s="3">
        <v>0.72244239900838525</v>
      </c>
      <c r="C234" s="3">
        <v>180.08320000000001</v>
      </c>
      <c r="D234" s="6">
        <f t="shared" si="6"/>
        <v>453.23320000000001</v>
      </c>
      <c r="F234" s="6"/>
      <c r="G234" s="6"/>
    </row>
    <row r="235" spans="1:7" x14ac:dyDescent="0.25">
      <c r="A235" s="3">
        <v>23.299999999999997</v>
      </c>
      <c r="B235" s="3">
        <v>0.72508187011878533</v>
      </c>
      <c r="C235" s="3">
        <v>180.0822</v>
      </c>
      <c r="D235" s="6">
        <f t="shared" si="6"/>
        <v>453.23219999999998</v>
      </c>
      <c r="F235" s="6"/>
      <c r="G235" s="6"/>
    </row>
    <row r="236" spans="1:7" x14ac:dyDescent="0.25">
      <c r="A236" s="3">
        <v>23.4</v>
      </c>
      <c r="B236" s="3">
        <v>0.72769095077468715</v>
      </c>
      <c r="C236" s="3">
        <v>180.08090000000001</v>
      </c>
      <c r="D236" s="6">
        <f t="shared" si="6"/>
        <v>453.23090000000002</v>
      </c>
      <c r="F236" s="6"/>
      <c r="G236" s="6"/>
    </row>
    <row r="237" spans="1:7" x14ac:dyDescent="0.25">
      <c r="A237" s="3">
        <v>23.5</v>
      </c>
      <c r="B237" s="3">
        <v>0.73026971102035354</v>
      </c>
      <c r="C237" s="3">
        <v>180.0796</v>
      </c>
      <c r="D237" s="6">
        <f t="shared" si="6"/>
        <v>453.2296</v>
      </c>
      <c r="F237" s="6"/>
      <c r="G237" s="6"/>
    </row>
    <row r="238" spans="1:7" x14ac:dyDescent="0.25">
      <c r="A238" s="3">
        <v>23.599999999999994</v>
      </c>
      <c r="B238" s="3">
        <v>0.73281593820755553</v>
      </c>
      <c r="C238" s="3">
        <v>180.07810000000001</v>
      </c>
      <c r="D238" s="6">
        <f t="shared" si="6"/>
        <v>453.22809999999998</v>
      </c>
      <c r="F238" s="6"/>
      <c r="G238" s="6"/>
    </row>
    <row r="239" spans="1:7" x14ac:dyDescent="0.25">
      <c r="A239" s="3">
        <v>23.699999999999996</v>
      </c>
      <c r="B239" s="3">
        <v>0.73533166612149414</v>
      </c>
      <c r="C239" s="3">
        <v>180.07689999999999</v>
      </c>
      <c r="D239" s="6">
        <f t="shared" si="6"/>
        <v>453.2269</v>
      </c>
      <c r="F239" s="6"/>
      <c r="G239" s="6"/>
    </row>
    <row r="240" spans="1:7" x14ac:dyDescent="0.25">
      <c r="A240" s="3">
        <v>23.799999999999997</v>
      </c>
      <c r="B240" s="3">
        <v>0.73781550388323736</v>
      </c>
      <c r="C240" s="3">
        <v>180.07579999999999</v>
      </c>
      <c r="D240" s="6">
        <f t="shared" si="6"/>
        <v>453.22579999999994</v>
      </c>
      <c r="F240" s="6"/>
      <c r="G240" s="6"/>
    </row>
    <row r="241" spans="1:7" x14ac:dyDescent="0.25">
      <c r="A241" s="3">
        <v>23.9</v>
      </c>
      <c r="B241" s="3">
        <v>0.74026860722312071</v>
      </c>
      <c r="C241" s="3">
        <v>180.0745</v>
      </c>
      <c r="D241" s="6">
        <f t="shared" si="6"/>
        <v>453.22449999999998</v>
      </c>
      <c r="F241" s="6"/>
      <c r="G241" s="6"/>
    </row>
    <row r="242" spans="1:7" x14ac:dyDescent="0.25">
      <c r="A242" s="3">
        <v>24</v>
      </c>
      <c r="B242" s="3">
        <v>0.74269023442243309</v>
      </c>
      <c r="C242" s="3">
        <v>180.07329999999999</v>
      </c>
      <c r="D242" s="6">
        <f t="shared" si="6"/>
        <v>453.22329999999999</v>
      </c>
      <c r="F242" s="6"/>
      <c r="G242" s="6"/>
    </row>
    <row r="243" spans="1:7" x14ac:dyDescent="0.25">
      <c r="A243" s="3">
        <v>24.099999999999994</v>
      </c>
      <c r="B243" s="3">
        <v>0.74508128730105727</v>
      </c>
      <c r="C243" s="3">
        <v>180.07210000000001</v>
      </c>
      <c r="D243" s="6">
        <f t="shared" si="6"/>
        <v>453.22209999999995</v>
      </c>
      <c r="F243" s="6"/>
      <c r="G243" s="6"/>
    </row>
    <row r="244" spans="1:7" x14ac:dyDescent="0.25">
      <c r="A244" s="3">
        <v>24.199999999999996</v>
      </c>
      <c r="B244" s="3">
        <v>0.74744291658616735</v>
      </c>
      <c r="C244" s="3">
        <v>180.07089999999999</v>
      </c>
      <c r="D244" s="6">
        <f t="shared" si="6"/>
        <v>453.22089999999997</v>
      </c>
      <c r="F244" s="6"/>
      <c r="G244" s="6"/>
    </row>
    <row r="245" spans="1:7" x14ac:dyDescent="0.25">
      <c r="A245" s="3">
        <v>24.299999999999997</v>
      </c>
      <c r="B245" s="3">
        <v>0.74977580520932485</v>
      </c>
      <c r="C245" s="3">
        <v>180.06960000000001</v>
      </c>
      <c r="D245" s="6">
        <f t="shared" si="6"/>
        <v>453.21960000000001</v>
      </c>
      <c r="F245" s="6"/>
      <c r="G245" s="6"/>
    </row>
    <row r="246" spans="1:7" x14ac:dyDescent="0.25">
      <c r="A246" s="3">
        <v>24.4</v>
      </c>
      <c r="B246" s="3">
        <v>0.75207980307568101</v>
      </c>
      <c r="C246" s="3">
        <v>180.0684</v>
      </c>
      <c r="D246" s="6">
        <f t="shared" si="6"/>
        <v>453.21839999999997</v>
      </c>
      <c r="F246" s="6"/>
      <c r="G246" s="6"/>
    </row>
    <row r="247" spans="1:7" x14ac:dyDescent="0.25">
      <c r="A247" s="3">
        <v>24.5</v>
      </c>
      <c r="B247" s="3">
        <v>0.75435551806937329</v>
      </c>
      <c r="C247" s="3">
        <v>180.06739999999999</v>
      </c>
      <c r="D247" s="6">
        <f t="shared" si="6"/>
        <v>453.2174</v>
      </c>
      <c r="F247" s="6"/>
      <c r="G247" s="6"/>
    </row>
    <row r="248" spans="1:7" x14ac:dyDescent="0.25">
      <c r="A248" s="3">
        <v>24.599999999999994</v>
      </c>
      <c r="B248" s="3">
        <v>0.75660292892696446</v>
      </c>
      <c r="C248" s="3">
        <v>180.066</v>
      </c>
      <c r="D248" s="6">
        <f t="shared" si="6"/>
        <v>453.21600000000001</v>
      </c>
      <c r="F248" s="6"/>
      <c r="G248" s="6"/>
    </row>
    <row r="249" spans="1:7" x14ac:dyDescent="0.25">
      <c r="A249" s="3">
        <v>24.699999999999996</v>
      </c>
      <c r="B249" s="3">
        <v>0.75882198936920997</v>
      </c>
      <c r="C249" s="3">
        <v>180.0652</v>
      </c>
      <c r="D249" s="6">
        <f t="shared" si="6"/>
        <v>453.21519999999998</v>
      </c>
      <c r="F249" s="6"/>
      <c r="G249" s="6"/>
    </row>
    <row r="250" spans="1:7" x14ac:dyDescent="0.25">
      <c r="A250" s="3">
        <v>24.799999999999997</v>
      </c>
      <c r="B250" s="3">
        <v>0.76101380509482852</v>
      </c>
      <c r="C250" s="3">
        <v>180.06460000000001</v>
      </c>
      <c r="D250" s="6">
        <f t="shared" si="6"/>
        <v>453.21460000000002</v>
      </c>
      <c r="F250" s="6"/>
      <c r="G250" s="6"/>
    </row>
    <row r="251" spans="1:7" x14ac:dyDescent="0.25">
      <c r="A251" s="3">
        <v>24.9</v>
      </c>
      <c r="B251" s="3">
        <v>0.76317776571810203</v>
      </c>
      <c r="C251" s="3">
        <v>180.06360000000001</v>
      </c>
      <c r="D251" s="6">
        <f t="shared" si="6"/>
        <v>453.21359999999999</v>
      </c>
      <c r="F251" s="6"/>
      <c r="G251" s="6"/>
    </row>
    <row r="252" spans="1:7" x14ac:dyDescent="0.25">
      <c r="A252" s="3">
        <v>25</v>
      </c>
      <c r="B252" s="3">
        <v>0.76531362233173983</v>
      </c>
      <c r="C252" s="3">
        <v>180.0625</v>
      </c>
      <c r="D252" s="6">
        <f t="shared" si="6"/>
        <v>453.21249999999998</v>
      </c>
      <c r="F252" s="6"/>
      <c r="G252" s="6"/>
    </row>
    <row r="253" spans="1:7" x14ac:dyDescent="0.25">
      <c r="A253" s="3">
        <v>25.099999999999994</v>
      </c>
      <c r="B253" s="3">
        <v>0.76742333242272731</v>
      </c>
      <c r="C253" s="3">
        <v>180.0616</v>
      </c>
      <c r="D253" s="6">
        <f t="shared" si="6"/>
        <v>453.21159999999998</v>
      </c>
      <c r="F253" s="6"/>
      <c r="G253" s="6"/>
    </row>
    <row r="254" spans="1:7" x14ac:dyDescent="0.25">
      <c r="A254" s="3">
        <v>25.199999999999996</v>
      </c>
      <c r="B254" s="3">
        <v>0.76950727247897677</v>
      </c>
      <c r="C254" s="3">
        <v>180.06039999999999</v>
      </c>
      <c r="D254" s="6">
        <f t="shared" si="6"/>
        <v>453.21039999999994</v>
      </c>
      <c r="F254" s="6"/>
      <c r="G254" s="6"/>
    </row>
    <row r="255" spans="1:7" x14ac:dyDescent="0.25">
      <c r="A255" s="3">
        <v>25.299999999999997</v>
      </c>
      <c r="B255" s="3">
        <v>0.77156485587978774</v>
      </c>
      <c r="C255" s="3">
        <v>180.05940000000001</v>
      </c>
      <c r="D255" s="6">
        <f t="shared" si="6"/>
        <v>453.20939999999996</v>
      </c>
      <c r="F255" s="6"/>
      <c r="G255" s="6"/>
    </row>
    <row r="256" spans="1:7" x14ac:dyDescent="0.25">
      <c r="A256" s="3">
        <v>25.4</v>
      </c>
      <c r="B256" s="3">
        <v>0.77359583371786955</v>
      </c>
      <c r="C256" s="3">
        <v>180.05850000000001</v>
      </c>
      <c r="D256" s="6">
        <f t="shared" si="6"/>
        <v>453.20849999999996</v>
      </c>
      <c r="F256" s="6"/>
      <c r="G256" s="6"/>
    </row>
    <row r="257" spans="1:7" x14ac:dyDescent="0.25">
      <c r="A257" s="3">
        <v>25.5</v>
      </c>
      <c r="B257" s="3">
        <v>0.7756019896203411</v>
      </c>
      <c r="C257" s="3">
        <v>180.0574</v>
      </c>
      <c r="D257" s="6">
        <f t="shared" si="6"/>
        <v>453.20740000000001</v>
      </c>
      <c r="F257" s="6"/>
      <c r="G257" s="6"/>
    </row>
    <row r="258" spans="1:7" x14ac:dyDescent="0.25">
      <c r="A258" s="3">
        <v>25.599999999999994</v>
      </c>
      <c r="B258" s="3">
        <v>0.77758279575365108</v>
      </c>
      <c r="C258" s="3">
        <v>180.05629999999999</v>
      </c>
      <c r="D258" s="6">
        <f t="shared" si="6"/>
        <v>453.20629999999994</v>
      </c>
      <c r="F258" s="6"/>
      <c r="G258" s="6"/>
    </row>
    <row r="259" spans="1:7" x14ac:dyDescent="0.25">
      <c r="A259" s="3">
        <v>25.699999999999996</v>
      </c>
      <c r="B259" s="3">
        <v>0.77953858858041891</v>
      </c>
      <c r="C259" s="3">
        <v>180.05500000000001</v>
      </c>
      <c r="D259" s="6">
        <f t="shared" ref="D259:D322" si="7">C259+273.15</f>
        <v>453.20499999999998</v>
      </c>
      <c r="F259" s="6"/>
      <c r="G259" s="6"/>
    </row>
    <row r="260" spans="1:7" x14ac:dyDescent="0.25">
      <c r="A260" s="3">
        <v>25.799999999999997</v>
      </c>
      <c r="B260" s="3">
        <v>0.78146949317968506</v>
      </c>
      <c r="C260" s="3">
        <v>180.05410000000001</v>
      </c>
      <c r="D260" s="6">
        <f t="shared" si="7"/>
        <v>453.20409999999998</v>
      </c>
      <c r="F260" s="6"/>
      <c r="G260" s="6"/>
    </row>
    <row r="261" spans="1:7" x14ac:dyDescent="0.25">
      <c r="A261" s="3">
        <v>25.9</v>
      </c>
      <c r="B261" s="3">
        <v>0.7833759823502231</v>
      </c>
      <c r="C261" s="3">
        <v>180.053</v>
      </c>
      <c r="D261" s="6">
        <f t="shared" si="7"/>
        <v>453.20299999999997</v>
      </c>
      <c r="F261" s="6"/>
      <c r="G261" s="6"/>
    </row>
    <row r="262" spans="1:7" x14ac:dyDescent="0.25">
      <c r="A262" s="3">
        <v>26</v>
      </c>
      <c r="B262" s="3">
        <v>0.78525808360942206</v>
      </c>
      <c r="C262" s="3">
        <v>180.05250000000001</v>
      </c>
      <c r="D262" s="6">
        <f t="shared" si="7"/>
        <v>453.20249999999999</v>
      </c>
      <c r="F262" s="6"/>
      <c r="G262" s="6"/>
    </row>
    <row r="263" spans="1:7" x14ac:dyDescent="0.25">
      <c r="A263" s="3">
        <v>26.099999999999994</v>
      </c>
      <c r="B263" s="3">
        <v>0.78711675756431365</v>
      </c>
      <c r="C263" s="3">
        <v>180.05160000000001</v>
      </c>
      <c r="D263" s="6">
        <f t="shared" si="7"/>
        <v>453.20159999999998</v>
      </c>
      <c r="F263" s="6"/>
      <c r="G263" s="6"/>
    </row>
    <row r="264" spans="1:7" x14ac:dyDescent="0.25">
      <c r="A264" s="3">
        <v>26.199999999999996</v>
      </c>
      <c r="B264" s="3">
        <v>0.78895213804947151</v>
      </c>
      <c r="C264" s="3">
        <v>180.0506</v>
      </c>
      <c r="D264" s="6">
        <f t="shared" si="7"/>
        <v>453.20060000000001</v>
      </c>
      <c r="F264" s="6"/>
      <c r="G264" s="6"/>
    </row>
    <row r="265" spans="1:7" x14ac:dyDescent="0.25">
      <c r="A265" s="3">
        <v>26.299999999999997</v>
      </c>
      <c r="B265" s="3">
        <v>0.79076429761073919</v>
      </c>
      <c r="C265" s="3">
        <v>180.05</v>
      </c>
      <c r="D265" s="6">
        <f t="shared" si="7"/>
        <v>453.2</v>
      </c>
      <c r="F265" s="6"/>
      <c r="G265" s="6"/>
    </row>
    <row r="266" spans="1:7" x14ac:dyDescent="0.25">
      <c r="A266" s="3">
        <v>26.4</v>
      </c>
      <c r="B266" s="3">
        <v>0.79255356020283174</v>
      </c>
      <c r="C266" s="3">
        <v>180.04910000000001</v>
      </c>
      <c r="D266" s="6">
        <f t="shared" si="7"/>
        <v>453.19909999999999</v>
      </c>
      <c r="F266" s="6"/>
      <c r="G266" s="6"/>
    </row>
    <row r="267" spans="1:7" x14ac:dyDescent="0.25">
      <c r="A267" s="3">
        <v>26.5</v>
      </c>
      <c r="B267" s="3">
        <v>0.79432054246541961</v>
      </c>
      <c r="C267" s="3">
        <v>180.04839999999999</v>
      </c>
      <c r="D267" s="6">
        <f t="shared" si="7"/>
        <v>453.19839999999999</v>
      </c>
      <c r="F267" s="6"/>
      <c r="G267" s="6"/>
    </row>
    <row r="268" spans="1:7" x14ac:dyDescent="0.25">
      <c r="A268" s="3">
        <v>26.599999999999994</v>
      </c>
      <c r="B268" s="3">
        <v>0.79606513182736582</v>
      </c>
      <c r="C268" s="3">
        <v>180.0478</v>
      </c>
      <c r="D268" s="6">
        <f t="shared" si="7"/>
        <v>453.19779999999997</v>
      </c>
      <c r="F268" s="6"/>
      <c r="G268" s="6"/>
    </row>
    <row r="269" spans="1:7" x14ac:dyDescent="0.25">
      <c r="A269" s="3">
        <v>26.699999999999996</v>
      </c>
      <c r="B269" s="3">
        <v>0.79778792616648497</v>
      </c>
      <c r="C269" s="3">
        <v>180.04689999999999</v>
      </c>
      <c r="D269" s="6">
        <f t="shared" si="7"/>
        <v>453.19689999999997</v>
      </c>
      <c r="F269" s="6"/>
      <c r="G269" s="6"/>
    </row>
    <row r="270" spans="1:7" x14ac:dyDescent="0.25">
      <c r="A270" s="3">
        <v>26.799999999999997</v>
      </c>
      <c r="B270" s="3">
        <v>0.79948927570409067</v>
      </c>
      <c r="C270" s="3">
        <v>180.0462</v>
      </c>
      <c r="D270" s="6">
        <f t="shared" si="7"/>
        <v>453.19619999999998</v>
      </c>
      <c r="F270" s="6"/>
      <c r="G270" s="6"/>
    </row>
    <row r="271" spans="1:7" x14ac:dyDescent="0.25">
      <c r="A271" s="3">
        <v>26.9</v>
      </c>
      <c r="B271" s="3">
        <v>0.80116950814726917</v>
      </c>
      <c r="C271" s="3">
        <v>180.04560000000001</v>
      </c>
      <c r="D271" s="6">
        <f t="shared" si="7"/>
        <v>453.19560000000001</v>
      </c>
      <c r="F271" s="6"/>
      <c r="G271" s="6"/>
    </row>
    <row r="272" spans="1:7" x14ac:dyDescent="0.25">
      <c r="A272" s="3">
        <v>27</v>
      </c>
      <c r="B272" s="3">
        <v>0.80282858722309891</v>
      </c>
      <c r="C272" s="3">
        <v>180.04490000000001</v>
      </c>
      <c r="D272" s="6">
        <f t="shared" si="7"/>
        <v>453.19489999999996</v>
      </c>
      <c r="F272" s="6"/>
      <c r="G272" s="6"/>
    </row>
    <row r="273" spans="1:7" x14ac:dyDescent="0.25">
      <c r="A273" s="3">
        <v>27.099999999999994</v>
      </c>
      <c r="B273" s="3">
        <v>0.80446678435309782</v>
      </c>
      <c r="C273" s="3">
        <v>180.04429999999999</v>
      </c>
      <c r="D273" s="6">
        <f t="shared" si="7"/>
        <v>453.1943</v>
      </c>
      <c r="F273" s="6"/>
      <c r="G273" s="6"/>
    </row>
    <row r="274" spans="1:7" x14ac:dyDescent="0.25">
      <c r="A274" s="3">
        <v>27.199999999999996</v>
      </c>
      <c r="B274" s="3">
        <v>0.80608441348565807</v>
      </c>
      <c r="C274" s="3">
        <v>180.0437</v>
      </c>
      <c r="D274" s="6">
        <f t="shared" si="7"/>
        <v>453.19369999999998</v>
      </c>
      <c r="F274" s="6"/>
      <c r="G274" s="6"/>
    </row>
    <row r="275" spans="1:7" x14ac:dyDescent="0.25">
      <c r="A275" s="3">
        <v>27.299999999999997</v>
      </c>
      <c r="B275" s="3">
        <v>0.80768177355968651</v>
      </c>
      <c r="C275" s="3">
        <v>180.04300000000001</v>
      </c>
      <c r="D275" s="6">
        <f t="shared" si="7"/>
        <v>453.19299999999998</v>
      </c>
      <c r="F275" s="6"/>
      <c r="G275" s="6"/>
    </row>
    <row r="276" spans="1:7" x14ac:dyDescent="0.25">
      <c r="A276" s="3">
        <v>27.4</v>
      </c>
      <c r="B276" s="3">
        <v>0.80925922605361067</v>
      </c>
      <c r="C276" s="3">
        <v>180.04239999999999</v>
      </c>
      <c r="D276" s="6">
        <f t="shared" si="7"/>
        <v>453.19239999999996</v>
      </c>
      <c r="F276" s="6"/>
      <c r="G276" s="6"/>
    </row>
    <row r="277" spans="1:7" x14ac:dyDescent="0.25">
      <c r="A277" s="3">
        <v>27.5</v>
      </c>
      <c r="B277" s="3">
        <v>0.81081718873142605</v>
      </c>
      <c r="C277" s="3">
        <v>180.04159999999999</v>
      </c>
      <c r="D277" s="6">
        <f t="shared" si="7"/>
        <v>453.19159999999999</v>
      </c>
      <c r="F277" s="6"/>
      <c r="G277" s="6"/>
    </row>
    <row r="278" spans="1:7" x14ac:dyDescent="0.25">
      <c r="A278" s="3">
        <v>27.599999999999994</v>
      </c>
      <c r="B278" s="3">
        <v>0.81235556152990029</v>
      </c>
      <c r="C278" s="3">
        <v>180.04089999999999</v>
      </c>
      <c r="D278" s="6">
        <f t="shared" si="7"/>
        <v>453.19089999999994</v>
      </c>
      <c r="F278" s="6"/>
      <c r="G278" s="6"/>
    </row>
    <row r="279" spans="1:7" x14ac:dyDescent="0.25">
      <c r="A279" s="3">
        <v>27.699999999999996</v>
      </c>
      <c r="B279" s="3">
        <v>0.81387445201700825</v>
      </c>
      <c r="C279" s="3">
        <v>180.04040000000001</v>
      </c>
      <c r="D279" s="6">
        <f t="shared" si="7"/>
        <v>453.19039999999995</v>
      </c>
      <c r="F279" s="6"/>
      <c r="G279" s="6"/>
    </row>
    <row r="280" spans="1:7" x14ac:dyDescent="0.25">
      <c r="A280" s="3">
        <v>27.80001</v>
      </c>
      <c r="B280" s="3">
        <v>0.81537486575975959</v>
      </c>
      <c r="C280" s="3">
        <v>180.03980000000001</v>
      </c>
      <c r="D280" s="6">
        <f t="shared" si="7"/>
        <v>453.18979999999999</v>
      </c>
      <c r="F280" s="6"/>
      <c r="G280" s="6"/>
    </row>
    <row r="281" spans="1:7" x14ac:dyDescent="0.25">
      <c r="A281" s="3">
        <v>27.900009999999995</v>
      </c>
      <c r="B281" s="3">
        <v>0.81685737325553331</v>
      </c>
      <c r="C281" s="3">
        <v>180.03880000000001</v>
      </c>
      <c r="D281" s="6">
        <f t="shared" si="7"/>
        <v>453.18880000000001</v>
      </c>
      <c r="F281" s="6"/>
      <c r="G281" s="6"/>
    </row>
    <row r="282" spans="1:7" x14ac:dyDescent="0.25">
      <c r="A282" s="3">
        <v>28</v>
      </c>
      <c r="B282" s="3">
        <v>0.81832158409599587</v>
      </c>
      <c r="C282" s="3">
        <v>180.03829999999999</v>
      </c>
      <c r="D282" s="6">
        <f t="shared" si="7"/>
        <v>453.18829999999997</v>
      </c>
      <c r="F282" s="6"/>
      <c r="G282" s="6"/>
    </row>
    <row r="283" spans="1:7" x14ac:dyDescent="0.25">
      <c r="A283" s="3">
        <v>28.100009999999997</v>
      </c>
      <c r="B283" s="3">
        <v>0.81976770810668964</v>
      </c>
      <c r="C283" s="3">
        <v>180.0376</v>
      </c>
      <c r="D283" s="6">
        <f t="shared" si="7"/>
        <v>453.18759999999997</v>
      </c>
      <c r="F283" s="6"/>
      <c r="G283" s="6"/>
    </row>
    <row r="284" spans="1:7" x14ac:dyDescent="0.25">
      <c r="A284" s="3">
        <v>28.199999999999996</v>
      </c>
      <c r="B284" s="3">
        <v>0.82119563714601262</v>
      </c>
      <c r="C284" s="3">
        <v>180.0368</v>
      </c>
      <c r="D284" s="6">
        <f t="shared" si="7"/>
        <v>453.18679999999995</v>
      </c>
      <c r="F284" s="6"/>
      <c r="G284" s="6"/>
    </row>
    <row r="285" spans="1:7" x14ac:dyDescent="0.25">
      <c r="A285" s="3">
        <v>28.30001</v>
      </c>
      <c r="B285" s="3">
        <v>0.82260598372291438</v>
      </c>
      <c r="C285" s="3">
        <v>180.03630000000001</v>
      </c>
      <c r="D285" s="6">
        <f t="shared" si="7"/>
        <v>453.18629999999996</v>
      </c>
      <c r="F285" s="6"/>
      <c r="G285" s="6"/>
    </row>
    <row r="286" spans="1:7" x14ac:dyDescent="0.25">
      <c r="A286" s="3">
        <v>28.400009999999995</v>
      </c>
      <c r="B286" s="3">
        <v>0.8239986144232635</v>
      </c>
      <c r="C286" s="3">
        <v>180.03559999999999</v>
      </c>
      <c r="D286" s="6">
        <f t="shared" si="7"/>
        <v>453.18559999999997</v>
      </c>
      <c r="F286" s="6"/>
      <c r="G286" s="6"/>
    </row>
    <row r="287" spans="1:7" x14ac:dyDescent="0.25">
      <c r="A287" s="3">
        <v>28.5</v>
      </c>
      <c r="B287" s="3">
        <v>0.82537381040973423</v>
      </c>
      <c r="C287" s="3">
        <v>180.03540000000001</v>
      </c>
      <c r="D287" s="6">
        <f t="shared" si="7"/>
        <v>453.18539999999996</v>
      </c>
      <c r="F287" s="6"/>
      <c r="G287" s="6"/>
    </row>
    <row r="288" spans="1:7" x14ac:dyDescent="0.25">
      <c r="A288" s="3">
        <v>28.600009999999997</v>
      </c>
      <c r="B288" s="3">
        <v>0.82673236908554881</v>
      </c>
      <c r="C288" s="3">
        <v>180.0343</v>
      </c>
      <c r="D288" s="6">
        <f t="shared" si="7"/>
        <v>453.18430000000001</v>
      </c>
      <c r="F288" s="6"/>
      <c r="G288" s="6"/>
    </row>
    <row r="289" spans="1:7" x14ac:dyDescent="0.25">
      <c r="A289" s="3">
        <v>28.699999999999996</v>
      </c>
      <c r="B289" s="3">
        <v>0.82807361075905361</v>
      </c>
      <c r="C289" s="3">
        <v>180.03380000000001</v>
      </c>
      <c r="D289" s="6">
        <f t="shared" si="7"/>
        <v>453.18380000000002</v>
      </c>
      <c r="F289" s="6"/>
      <c r="G289" s="6"/>
    </row>
    <row r="290" spans="1:7" x14ac:dyDescent="0.25">
      <c r="A290" s="3">
        <v>28.80001</v>
      </c>
      <c r="B290" s="3">
        <v>0.82939837595303589</v>
      </c>
      <c r="C290" s="3">
        <v>180.03309999999999</v>
      </c>
      <c r="D290" s="6">
        <f t="shared" si="7"/>
        <v>453.18309999999997</v>
      </c>
      <c r="F290" s="6"/>
      <c r="G290" s="6"/>
    </row>
    <row r="291" spans="1:7" x14ac:dyDescent="0.25">
      <c r="A291" s="3">
        <v>28.900009999999995</v>
      </c>
      <c r="B291" s="3">
        <v>0.83070632188893634</v>
      </c>
      <c r="C291" s="3">
        <v>180.0325</v>
      </c>
      <c r="D291" s="6">
        <f t="shared" si="7"/>
        <v>453.1825</v>
      </c>
      <c r="F291" s="6"/>
      <c r="G291" s="6"/>
    </row>
    <row r="292" spans="1:7" x14ac:dyDescent="0.25">
      <c r="A292" s="3">
        <v>29</v>
      </c>
      <c r="B292" s="3">
        <v>0.83199758322397377</v>
      </c>
      <c r="C292" s="3">
        <v>180.03200000000001</v>
      </c>
      <c r="D292" s="6">
        <f t="shared" si="7"/>
        <v>453.18200000000002</v>
      </c>
      <c r="F292" s="6"/>
      <c r="G292" s="6"/>
    </row>
    <row r="293" spans="1:7" x14ac:dyDescent="0.25">
      <c r="A293" s="3">
        <v>29.100009999999997</v>
      </c>
      <c r="B293" s="3">
        <v>0.83327310362805029</v>
      </c>
      <c r="C293" s="3">
        <v>180.03129999999999</v>
      </c>
      <c r="D293" s="6">
        <f t="shared" si="7"/>
        <v>453.18129999999996</v>
      </c>
      <c r="F293" s="6"/>
      <c r="G293" s="6"/>
    </row>
    <row r="294" spans="1:7" x14ac:dyDescent="0.25">
      <c r="A294" s="3">
        <v>29.199999999999996</v>
      </c>
      <c r="B294" s="3">
        <v>0.83453227914412054</v>
      </c>
      <c r="C294" s="3">
        <v>180.0308</v>
      </c>
      <c r="D294" s="6">
        <f t="shared" si="7"/>
        <v>453.18079999999998</v>
      </c>
      <c r="F294" s="6"/>
      <c r="G294" s="6"/>
    </row>
    <row r="295" spans="1:7" x14ac:dyDescent="0.25">
      <c r="A295" s="3">
        <v>29.30001</v>
      </c>
      <c r="B295" s="3">
        <v>0.83577557346346765</v>
      </c>
      <c r="C295" s="3">
        <v>180.03020000000001</v>
      </c>
      <c r="D295" s="6">
        <f t="shared" si="7"/>
        <v>453.18020000000001</v>
      </c>
      <c r="F295" s="6"/>
      <c r="G295" s="6"/>
    </row>
    <row r="296" spans="1:7" x14ac:dyDescent="0.25">
      <c r="A296" s="3">
        <v>29.400009999999995</v>
      </c>
      <c r="B296" s="3">
        <v>0.83700320114422744</v>
      </c>
      <c r="C296" s="3">
        <v>180.02969999999999</v>
      </c>
      <c r="D296" s="6">
        <f t="shared" si="7"/>
        <v>453.17969999999997</v>
      </c>
      <c r="F296" s="6"/>
      <c r="G296" s="6"/>
    </row>
    <row r="297" spans="1:7" x14ac:dyDescent="0.25">
      <c r="A297" s="3">
        <v>29.5</v>
      </c>
      <c r="B297" s="3">
        <v>0.83821535914799039</v>
      </c>
      <c r="C297" s="3">
        <v>180.0292</v>
      </c>
      <c r="D297" s="6">
        <f t="shared" si="7"/>
        <v>453.17919999999998</v>
      </c>
      <c r="F297" s="6"/>
      <c r="G297" s="6"/>
    </row>
    <row r="298" spans="1:7" x14ac:dyDescent="0.25">
      <c r="A298" s="3">
        <v>29.600009999999997</v>
      </c>
      <c r="B298" s="3">
        <v>0.83941228328121664</v>
      </c>
      <c r="C298" s="3">
        <v>180.02860000000001</v>
      </c>
      <c r="D298" s="6">
        <f t="shared" si="7"/>
        <v>453.17859999999996</v>
      </c>
      <c r="F298" s="6"/>
      <c r="G298" s="6"/>
    </row>
    <row r="299" spans="1:7" x14ac:dyDescent="0.25">
      <c r="A299" s="3">
        <v>29.699999999999996</v>
      </c>
      <c r="B299" s="3">
        <v>0.84059374508025719</v>
      </c>
      <c r="C299" s="3">
        <v>180.02780000000001</v>
      </c>
      <c r="D299" s="6">
        <f t="shared" si="7"/>
        <v>453.17779999999999</v>
      </c>
      <c r="F299" s="6"/>
      <c r="G299" s="6"/>
    </row>
    <row r="300" spans="1:7" x14ac:dyDescent="0.25">
      <c r="A300" s="3">
        <v>29.80001</v>
      </c>
      <c r="B300" s="3">
        <v>0.84175986566984384</v>
      </c>
      <c r="C300" s="3">
        <v>180.0273</v>
      </c>
      <c r="D300" s="6">
        <f t="shared" si="7"/>
        <v>453.17729999999995</v>
      </c>
      <c r="F300" s="6"/>
      <c r="G300" s="6"/>
    </row>
    <row r="301" spans="1:7" x14ac:dyDescent="0.25">
      <c r="A301" s="3">
        <v>29.900009999999995</v>
      </c>
      <c r="B301" s="3">
        <v>0.84291096198849669</v>
      </c>
      <c r="C301" s="3">
        <v>180.0266</v>
      </c>
      <c r="D301" s="6">
        <f t="shared" si="7"/>
        <v>453.17660000000001</v>
      </c>
      <c r="F301" s="6"/>
      <c r="G301" s="6"/>
    </row>
    <row r="302" spans="1:7" x14ac:dyDescent="0.25">
      <c r="A302" s="3">
        <v>30</v>
      </c>
      <c r="B302" s="3">
        <v>0.84404673623273863</v>
      </c>
      <c r="C302" s="3">
        <v>180.02600000000001</v>
      </c>
      <c r="D302" s="6">
        <f t="shared" si="7"/>
        <v>453.17599999999999</v>
      </c>
      <c r="F302" s="6"/>
      <c r="G302" s="6"/>
    </row>
    <row r="303" spans="1:7" x14ac:dyDescent="0.25">
      <c r="A303" s="3">
        <v>30.100009999999997</v>
      </c>
      <c r="B303" s="3">
        <v>0.84516744070944505</v>
      </c>
      <c r="C303" s="3">
        <v>180.02539999999999</v>
      </c>
      <c r="D303" s="6">
        <f t="shared" si="7"/>
        <v>453.17539999999997</v>
      </c>
      <c r="F303" s="6"/>
      <c r="G303" s="6"/>
    </row>
    <row r="304" spans="1:7" x14ac:dyDescent="0.25">
      <c r="A304" s="3">
        <v>30.199999999999996</v>
      </c>
      <c r="B304" s="3">
        <v>0.84627261630086048</v>
      </c>
      <c r="C304" s="3">
        <v>180.0248</v>
      </c>
      <c r="D304" s="6">
        <f t="shared" si="7"/>
        <v>453.1748</v>
      </c>
      <c r="F304" s="6"/>
      <c r="G304" s="6"/>
    </row>
    <row r="305" spans="1:7" x14ac:dyDescent="0.25">
      <c r="A305" s="3">
        <v>30.30001</v>
      </c>
      <c r="B305" s="3">
        <v>0.84736316783507093</v>
      </c>
      <c r="C305" s="3">
        <v>180.024</v>
      </c>
      <c r="D305" s="6">
        <f t="shared" si="7"/>
        <v>453.17399999999998</v>
      </c>
      <c r="F305" s="6"/>
      <c r="G305" s="6"/>
    </row>
    <row r="306" spans="1:7" x14ac:dyDescent="0.25">
      <c r="A306" s="3">
        <v>30.400009999999995</v>
      </c>
      <c r="B306" s="3">
        <v>0.84843869414912276</v>
      </c>
      <c r="C306" s="3">
        <v>180.02369999999999</v>
      </c>
      <c r="D306" s="6">
        <f t="shared" si="7"/>
        <v>453.17369999999994</v>
      </c>
      <c r="F306" s="6"/>
      <c r="G306" s="6"/>
    </row>
    <row r="307" spans="1:7" x14ac:dyDescent="0.25">
      <c r="A307" s="3">
        <v>30.5</v>
      </c>
      <c r="B307" s="3">
        <v>0.84949922098836039</v>
      </c>
      <c r="C307" s="3">
        <v>180.023</v>
      </c>
      <c r="D307" s="6">
        <f t="shared" si="7"/>
        <v>453.173</v>
      </c>
      <c r="F307" s="6"/>
      <c r="G307" s="6"/>
    </row>
    <row r="308" spans="1:7" x14ac:dyDescent="0.25">
      <c r="A308" s="3">
        <v>30.600009999999997</v>
      </c>
      <c r="B308" s="3">
        <v>0.85054507731228468</v>
      </c>
      <c r="C308" s="3">
        <v>180.02260000000001</v>
      </c>
      <c r="D308" s="6">
        <f t="shared" si="7"/>
        <v>453.17259999999999</v>
      </c>
      <c r="F308" s="6"/>
      <c r="G308" s="6"/>
    </row>
    <row r="309" spans="1:7" x14ac:dyDescent="0.25">
      <c r="A309" s="3">
        <v>30.699999999999996</v>
      </c>
      <c r="B309" s="3">
        <v>0.85157588234015646</v>
      </c>
      <c r="C309" s="3">
        <v>180.02189999999999</v>
      </c>
      <c r="D309" s="6">
        <f t="shared" si="7"/>
        <v>453.17189999999994</v>
      </c>
      <c r="F309" s="6"/>
      <c r="G309" s="6"/>
    </row>
    <row r="310" spans="1:7" x14ac:dyDescent="0.25">
      <c r="A310" s="3">
        <v>30.80001</v>
      </c>
      <c r="B310" s="3">
        <v>0.85259193597792082</v>
      </c>
      <c r="C310" s="3">
        <v>180.0214</v>
      </c>
      <c r="D310" s="6">
        <f t="shared" si="7"/>
        <v>453.17139999999995</v>
      </c>
      <c r="F310" s="6"/>
      <c r="G310" s="6"/>
    </row>
    <row r="311" spans="1:7" x14ac:dyDescent="0.25">
      <c r="A311" s="3">
        <v>30.900009999999995</v>
      </c>
      <c r="B311" s="3">
        <v>0.85359298572834486</v>
      </c>
      <c r="C311" s="3">
        <v>180.02090000000001</v>
      </c>
      <c r="D311" s="6">
        <f t="shared" si="7"/>
        <v>453.17089999999996</v>
      </c>
      <c r="F311" s="6"/>
      <c r="G311" s="6"/>
    </row>
    <row r="312" spans="1:7" x14ac:dyDescent="0.25">
      <c r="A312" s="3">
        <v>31</v>
      </c>
      <c r="B312" s="3">
        <v>0.85457907234198005</v>
      </c>
      <c r="C312" s="3">
        <v>180.0205</v>
      </c>
      <c r="D312" s="6">
        <f t="shared" si="7"/>
        <v>453.17049999999995</v>
      </c>
      <c r="F312" s="6"/>
      <c r="G312" s="6"/>
    </row>
    <row r="313" spans="1:7" x14ac:dyDescent="0.25">
      <c r="A313" s="3">
        <v>31.100009999999997</v>
      </c>
      <c r="B313" s="3">
        <v>0.85555048856175375</v>
      </c>
      <c r="C313" s="3">
        <v>180.02</v>
      </c>
      <c r="D313" s="6">
        <f t="shared" si="7"/>
        <v>453.16999999999996</v>
      </c>
      <c r="F313" s="6"/>
      <c r="G313" s="6"/>
    </row>
    <row r="314" spans="1:7" x14ac:dyDescent="0.25">
      <c r="A314" s="3">
        <v>31.199999999999996</v>
      </c>
      <c r="B314" s="3">
        <v>0.85650703008303375</v>
      </c>
      <c r="C314" s="3">
        <v>180.01939999999999</v>
      </c>
      <c r="D314" s="6">
        <f t="shared" si="7"/>
        <v>453.1694</v>
      </c>
      <c r="F314" s="6"/>
      <c r="G314" s="6"/>
    </row>
    <row r="315" spans="1:7" x14ac:dyDescent="0.25">
      <c r="A315" s="3">
        <v>31.30001</v>
      </c>
      <c r="B315" s="3">
        <v>0.85744913922936261</v>
      </c>
      <c r="C315" s="3">
        <v>180.0189</v>
      </c>
      <c r="D315" s="6">
        <f t="shared" si="7"/>
        <v>453.16890000000001</v>
      </c>
      <c r="F315" s="6"/>
      <c r="G315" s="6"/>
    </row>
    <row r="316" spans="1:7" x14ac:dyDescent="0.25">
      <c r="A316" s="3">
        <v>31.400009999999995</v>
      </c>
      <c r="B316" s="3">
        <v>0.85837651817533844</v>
      </c>
      <c r="C316" s="3">
        <v>180.01849999999999</v>
      </c>
      <c r="D316" s="6">
        <f t="shared" si="7"/>
        <v>453.16849999999999</v>
      </c>
      <c r="F316" s="6"/>
      <c r="G316" s="6"/>
    </row>
    <row r="317" spans="1:7" x14ac:dyDescent="0.25">
      <c r="A317" s="3">
        <v>31.5</v>
      </c>
      <c r="B317" s="3">
        <v>0.85928932568106087</v>
      </c>
      <c r="C317" s="3">
        <v>180.01779999999999</v>
      </c>
      <c r="D317" s="6">
        <f t="shared" si="7"/>
        <v>453.16779999999994</v>
      </c>
      <c r="F317" s="6"/>
      <c r="G317" s="6"/>
    </row>
    <row r="318" spans="1:7" x14ac:dyDescent="0.25">
      <c r="A318" s="3">
        <v>31.600009999999997</v>
      </c>
      <c r="B318" s="3">
        <v>0.86018754996015512</v>
      </c>
      <c r="C318" s="3">
        <v>180.01740000000001</v>
      </c>
      <c r="D318" s="6">
        <f t="shared" si="7"/>
        <v>453.16739999999999</v>
      </c>
      <c r="F318" s="6"/>
      <c r="G318" s="6"/>
    </row>
    <row r="319" spans="1:7" x14ac:dyDescent="0.25">
      <c r="A319" s="3">
        <v>31.699999999999996</v>
      </c>
      <c r="B319" s="3">
        <v>0.86107107976576935</v>
      </c>
      <c r="C319" s="3">
        <v>180.01669999999999</v>
      </c>
      <c r="D319" s="6">
        <f t="shared" si="7"/>
        <v>453.16669999999999</v>
      </c>
      <c r="F319" s="6"/>
      <c r="G319" s="6"/>
    </row>
    <row r="320" spans="1:7" x14ac:dyDescent="0.25">
      <c r="A320" s="3">
        <v>31.80001</v>
      </c>
      <c r="B320" s="3">
        <v>0.8619401014228617</v>
      </c>
      <c r="C320" s="3">
        <v>180.0162</v>
      </c>
      <c r="D320" s="6">
        <f t="shared" si="7"/>
        <v>453.1662</v>
      </c>
      <c r="F320" s="6"/>
      <c r="G320" s="6"/>
    </row>
    <row r="321" spans="1:7" x14ac:dyDescent="0.25">
      <c r="A321" s="3">
        <v>31.900009999999995</v>
      </c>
      <c r="B321" s="3">
        <v>0.86279426998033792</v>
      </c>
      <c r="C321" s="3">
        <v>180.01570000000001</v>
      </c>
      <c r="D321" s="6">
        <f t="shared" si="7"/>
        <v>453.16570000000002</v>
      </c>
      <c r="F321" s="6"/>
      <c r="G321" s="6"/>
    </row>
    <row r="322" spans="1:7" x14ac:dyDescent="0.25">
      <c r="A322" s="3">
        <v>32</v>
      </c>
      <c r="B322" s="3">
        <v>0.86363393445053516</v>
      </c>
      <c r="C322" s="3">
        <v>180.01499999999999</v>
      </c>
      <c r="D322" s="6">
        <f t="shared" si="7"/>
        <v>453.16499999999996</v>
      </c>
      <c r="F322" s="6"/>
      <c r="G322" s="6"/>
    </row>
    <row r="323" spans="1:7" x14ac:dyDescent="0.25">
      <c r="A323" s="3">
        <v>32.100009999999997</v>
      </c>
      <c r="B323" s="3">
        <v>0.86445931842129264</v>
      </c>
      <c r="C323" s="3">
        <v>180.01439999999999</v>
      </c>
      <c r="D323" s="6">
        <f t="shared" ref="D323:D386" si="8">C323+273.15</f>
        <v>453.1644</v>
      </c>
      <c r="F323" s="6"/>
      <c r="G323" s="6"/>
    </row>
    <row r="324" spans="1:7" x14ac:dyDescent="0.25">
      <c r="A324" s="3">
        <v>32.199999999999996</v>
      </c>
      <c r="B324" s="3">
        <v>0.86526995032178589</v>
      </c>
      <c r="C324" s="3">
        <v>180.0137</v>
      </c>
      <c r="D324" s="6">
        <f t="shared" si="8"/>
        <v>453.16369999999995</v>
      </c>
      <c r="F324" s="6"/>
      <c r="G324" s="6"/>
    </row>
    <row r="325" spans="1:7" x14ac:dyDescent="0.25">
      <c r="A325" s="3">
        <v>32.30001</v>
      </c>
      <c r="B325" s="3">
        <v>0.86606610052274613</v>
      </c>
      <c r="C325" s="3">
        <v>180.01329999999999</v>
      </c>
      <c r="D325" s="6">
        <f t="shared" si="8"/>
        <v>453.16329999999994</v>
      </c>
      <c r="F325" s="6"/>
      <c r="G325" s="6"/>
    </row>
    <row r="326" spans="1:7" x14ac:dyDescent="0.25">
      <c r="A326" s="3">
        <v>32.400009999999995</v>
      </c>
      <c r="B326" s="3">
        <v>0.86684769134150985</v>
      </c>
      <c r="C326" s="3">
        <v>180.01259999999999</v>
      </c>
      <c r="D326" s="6">
        <f t="shared" si="8"/>
        <v>453.1626</v>
      </c>
      <c r="F326" s="6"/>
      <c r="G326" s="6"/>
    </row>
    <row r="327" spans="1:7" x14ac:dyDescent="0.25">
      <c r="A327" s="3">
        <v>32.5</v>
      </c>
      <c r="B327" s="3">
        <v>0.86761507023233031</v>
      </c>
      <c r="C327" s="3">
        <v>180.012</v>
      </c>
      <c r="D327" s="6">
        <f t="shared" si="8"/>
        <v>453.16199999999998</v>
      </c>
      <c r="F327" s="6"/>
      <c r="G327" s="6"/>
    </row>
    <row r="328" spans="1:7" x14ac:dyDescent="0.25">
      <c r="A328" s="3">
        <v>32.600009999999997</v>
      </c>
      <c r="B328" s="3">
        <v>0.86836840322242226</v>
      </c>
      <c r="C328" s="3">
        <v>180.01140000000001</v>
      </c>
      <c r="D328" s="6">
        <f t="shared" si="8"/>
        <v>453.16139999999996</v>
      </c>
      <c r="F328" s="6"/>
      <c r="G328" s="6"/>
    </row>
    <row r="329" spans="1:7" x14ac:dyDescent="0.25">
      <c r="A329" s="3">
        <v>32.699999999999996</v>
      </c>
      <c r="B329" s="3">
        <v>0.86910708672291082</v>
      </c>
      <c r="C329" s="3">
        <v>180.01079999999999</v>
      </c>
      <c r="D329" s="6">
        <f t="shared" si="8"/>
        <v>453.16079999999999</v>
      </c>
      <c r="F329" s="6"/>
      <c r="G329" s="6"/>
    </row>
    <row r="330" spans="1:7" x14ac:dyDescent="0.25">
      <c r="A330" s="3">
        <v>32.80001</v>
      </c>
      <c r="B330" s="3">
        <v>0.86983136857686638</v>
      </c>
      <c r="C330" s="3">
        <v>180.01050000000001</v>
      </c>
      <c r="D330" s="6">
        <f t="shared" si="8"/>
        <v>453.16049999999996</v>
      </c>
      <c r="F330" s="6"/>
      <c r="G330" s="6"/>
    </row>
    <row r="331" spans="1:7" x14ac:dyDescent="0.25">
      <c r="A331" s="3">
        <v>32.900009999999995</v>
      </c>
      <c r="B331" s="3">
        <v>0.87054130286405207</v>
      </c>
      <c r="C331" s="3">
        <v>180.01009999999999</v>
      </c>
      <c r="D331" s="6">
        <f t="shared" si="8"/>
        <v>453.16009999999994</v>
      </c>
      <c r="F331" s="6"/>
      <c r="G331" s="6"/>
    </row>
    <row r="332" spans="1:7" x14ac:dyDescent="0.25">
      <c r="A332" s="3">
        <v>33</v>
      </c>
      <c r="B332" s="3">
        <v>0.87123721523621822</v>
      </c>
      <c r="C332" s="3">
        <v>180.0095</v>
      </c>
      <c r="D332" s="6">
        <f t="shared" si="8"/>
        <v>453.15949999999998</v>
      </c>
      <c r="F332" s="6"/>
      <c r="G332" s="6"/>
    </row>
    <row r="333" spans="1:7" x14ac:dyDescent="0.25">
      <c r="A333" s="3">
        <v>33.100009999999997</v>
      </c>
      <c r="B333" s="3">
        <v>0.87191945006796978</v>
      </c>
      <c r="C333" s="3">
        <v>180.00890000000001</v>
      </c>
      <c r="D333" s="6">
        <f t="shared" si="8"/>
        <v>453.15890000000002</v>
      </c>
      <c r="F333" s="6"/>
      <c r="G333" s="6"/>
    </row>
    <row r="334" spans="1:7" x14ac:dyDescent="0.25">
      <c r="A334" s="3">
        <v>33.199999999999996</v>
      </c>
      <c r="B334" s="3">
        <v>0.87258728600407442</v>
      </c>
      <c r="C334" s="3">
        <v>180.0085</v>
      </c>
      <c r="D334" s="6">
        <f t="shared" si="8"/>
        <v>453.1585</v>
      </c>
      <c r="F334" s="6"/>
      <c r="G334" s="6"/>
    </row>
    <row r="335" spans="1:7" x14ac:dyDescent="0.25">
      <c r="A335" s="3">
        <v>33.30001</v>
      </c>
      <c r="B335" s="3">
        <v>0.87324124876985376</v>
      </c>
      <c r="C335" s="3">
        <v>180.00800000000001</v>
      </c>
      <c r="D335" s="6">
        <f t="shared" si="8"/>
        <v>453.15800000000002</v>
      </c>
      <c r="F335" s="6"/>
      <c r="G335" s="6"/>
    </row>
    <row r="336" spans="1:7" x14ac:dyDescent="0.25">
      <c r="A336" s="3">
        <v>33.400009999999995</v>
      </c>
      <c r="B336" s="3">
        <v>0.87388129013993399</v>
      </c>
      <c r="C336" s="3">
        <v>180.00739999999999</v>
      </c>
      <c r="D336" s="6">
        <f t="shared" si="8"/>
        <v>453.15739999999994</v>
      </c>
      <c r="F336" s="6"/>
      <c r="G336" s="6"/>
    </row>
    <row r="337" spans="1:7" x14ac:dyDescent="0.25">
      <c r="A337" s="3">
        <v>33.5</v>
      </c>
      <c r="B337" s="3">
        <v>0.87450746366252896</v>
      </c>
      <c r="C337" s="3">
        <v>180.00729999999999</v>
      </c>
      <c r="D337" s="6">
        <f t="shared" si="8"/>
        <v>453.15729999999996</v>
      </c>
      <c r="F337" s="6"/>
      <c r="G337" s="6"/>
    </row>
    <row r="338" spans="1:7" x14ac:dyDescent="0.25">
      <c r="A338" s="3">
        <v>33.600009999999997</v>
      </c>
      <c r="B338" s="3">
        <v>0.87512041541430918</v>
      </c>
      <c r="C338" s="3">
        <v>180.0068</v>
      </c>
      <c r="D338" s="6">
        <f t="shared" si="8"/>
        <v>453.15679999999998</v>
      </c>
      <c r="F338" s="6"/>
      <c r="G338" s="6"/>
    </row>
    <row r="339" spans="1:7" x14ac:dyDescent="0.25">
      <c r="A339" s="3">
        <v>33.699999999999996</v>
      </c>
      <c r="B339" s="3">
        <v>0.87572011035086461</v>
      </c>
      <c r="C339" s="3">
        <v>180.00649999999999</v>
      </c>
      <c r="D339" s="6">
        <f t="shared" si="8"/>
        <v>453.15649999999994</v>
      </c>
      <c r="F339" s="6"/>
      <c r="G339" s="6"/>
    </row>
    <row r="340" spans="1:7" x14ac:dyDescent="0.25">
      <c r="A340" s="3">
        <v>33.80001</v>
      </c>
      <c r="B340" s="3">
        <v>0.87630691296534236</v>
      </c>
      <c r="C340" s="3">
        <v>180.00579999999999</v>
      </c>
      <c r="D340" s="6">
        <f t="shared" si="8"/>
        <v>453.1558</v>
      </c>
      <c r="F340" s="6"/>
      <c r="G340" s="6"/>
    </row>
    <row r="341" spans="1:7" x14ac:dyDescent="0.25">
      <c r="A341" s="3">
        <v>33.900009999999995</v>
      </c>
      <c r="B341" s="3">
        <v>0.87688076888616007</v>
      </c>
      <c r="C341" s="3">
        <v>180.00540000000001</v>
      </c>
      <c r="D341" s="6">
        <f t="shared" si="8"/>
        <v>453.15539999999999</v>
      </c>
      <c r="F341" s="6"/>
      <c r="G341" s="6"/>
    </row>
    <row r="342" spans="1:7" x14ac:dyDescent="0.25">
      <c r="A342" s="3">
        <v>34</v>
      </c>
      <c r="B342" s="3">
        <v>0.87744157663556654</v>
      </c>
      <c r="C342" s="3">
        <v>180.00489999999999</v>
      </c>
      <c r="D342" s="6">
        <f t="shared" si="8"/>
        <v>453.1549</v>
      </c>
      <c r="F342" s="6"/>
      <c r="G342" s="6"/>
    </row>
    <row r="343" spans="1:7" x14ac:dyDescent="0.25">
      <c r="A343" s="3">
        <v>34.100009999999997</v>
      </c>
      <c r="B343" s="3">
        <v>0.87798968555698154</v>
      </c>
      <c r="C343" s="3">
        <v>180.0044</v>
      </c>
      <c r="D343" s="6">
        <f t="shared" si="8"/>
        <v>453.15440000000001</v>
      </c>
      <c r="F343" s="6"/>
      <c r="G343" s="6"/>
    </row>
    <row r="344" spans="1:7" x14ac:dyDescent="0.25">
      <c r="A344" s="3">
        <v>34.199999999999996</v>
      </c>
      <c r="B344" s="3">
        <v>0.87852511730690086</v>
      </c>
      <c r="C344" s="3">
        <v>180.00399999999999</v>
      </c>
      <c r="D344" s="6">
        <f t="shared" si="8"/>
        <v>453.154</v>
      </c>
      <c r="F344" s="6"/>
      <c r="G344" s="6"/>
    </row>
    <row r="345" spans="1:7" x14ac:dyDescent="0.25">
      <c r="A345" s="3">
        <v>34.30001</v>
      </c>
      <c r="B345" s="3">
        <v>0.87904826395962576</v>
      </c>
      <c r="C345" s="3">
        <v>180.00360000000001</v>
      </c>
      <c r="D345" s="6">
        <f t="shared" si="8"/>
        <v>453.15359999999998</v>
      </c>
      <c r="F345" s="6"/>
      <c r="G345" s="6"/>
    </row>
    <row r="346" spans="1:7" x14ac:dyDescent="0.25">
      <c r="A346" s="3">
        <v>34.400009999999995</v>
      </c>
      <c r="B346" s="3">
        <v>0.87955881174943118</v>
      </c>
      <c r="C346" s="3">
        <v>180.00309999999999</v>
      </c>
      <c r="D346" s="6">
        <f t="shared" si="8"/>
        <v>453.15309999999999</v>
      </c>
      <c r="F346" s="6"/>
      <c r="G346" s="6"/>
    </row>
    <row r="347" spans="1:7" x14ac:dyDescent="0.25">
      <c r="A347" s="3">
        <v>34.5</v>
      </c>
      <c r="B347" s="3">
        <v>0.88005719416489958</v>
      </c>
      <c r="C347" s="3">
        <v>180.00239999999999</v>
      </c>
      <c r="D347" s="6">
        <f t="shared" si="8"/>
        <v>453.15239999999994</v>
      </c>
      <c r="F347" s="6"/>
      <c r="G347" s="6"/>
    </row>
    <row r="348" spans="1:7" x14ac:dyDescent="0.25">
      <c r="A348" s="3">
        <v>34.600009999999997</v>
      </c>
      <c r="B348" s="3">
        <v>0.88054352862654317</v>
      </c>
      <c r="C348" s="3">
        <v>180.00200000000001</v>
      </c>
      <c r="D348" s="6">
        <f t="shared" si="8"/>
        <v>453.15199999999999</v>
      </c>
      <c r="F348" s="6"/>
      <c r="G348" s="6"/>
    </row>
    <row r="349" spans="1:7" x14ac:dyDescent="0.25">
      <c r="A349" s="3">
        <v>34.699999999999996</v>
      </c>
      <c r="B349" s="3">
        <v>0.88101774205963157</v>
      </c>
      <c r="C349" s="3">
        <v>180.00200000000001</v>
      </c>
      <c r="D349" s="6">
        <f t="shared" si="8"/>
        <v>453.15199999999999</v>
      </c>
      <c r="F349" s="6"/>
      <c r="G349" s="6"/>
    </row>
    <row r="350" spans="1:7" x14ac:dyDescent="0.25">
      <c r="A350" s="3">
        <v>34.80001</v>
      </c>
      <c r="B350" s="3">
        <v>0.88148086490880662</v>
      </c>
      <c r="C350" s="3">
        <v>180.0016</v>
      </c>
      <c r="D350" s="6">
        <f t="shared" si="8"/>
        <v>453.15159999999997</v>
      </c>
      <c r="F350" s="6"/>
      <c r="G350" s="6"/>
    </row>
    <row r="351" spans="1:7" x14ac:dyDescent="0.25">
      <c r="A351" s="3">
        <v>34.900009999999995</v>
      </c>
      <c r="B351" s="3">
        <v>0.88193274237334673</v>
      </c>
      <c r="C351" s="3">
        <v>180.001</v>
      </c>
      <c r="D351" s="6">
        <f t="shared" si="8"/>
        <v>453.15099999999995</v>
      </c>
      <c r="F351" s="6"/>
      <c r="G351" s="6"/>
    </row>
    <row r="352" spans="1:7" x14ac:dyDescent="0.25">
      <c r="A352" s="3">
        <v>35</v>
      </c>
      <c r="B352" s="3">
        <v>0.88237353677822949</v>
      </c>
      <c r="C352" s="3">
        <v>180.00059999999999</v>
      </c>
      <c r="D352" s="6">
        <f t="shared" si="8"/>
        <v>453.15059999999994</v>
      </c>
      <c r="F352" s="6"/>
      <c r="G352" s="6"/>
    </row>
    <row r="353" spans="1:7" x14ac:dyDescent="0.25">
      <c r="A353" s="3">
        <v>35.100009999999997</v>
      </c>
      <c r="B353" s="3">
        <v>0.88280347521632163</v>
      </c>
      <c r="C353" s="3">
        <v>180</v>
      </c>
      <c r="D353" s="6">
        <f t="shared" si="8"/>
        <v>453.15</v>
      </c>
      <c r="F353" s="6"/>
      <c r="G353" s="6"/>
    </row>
    <row r="354" spans="1:7" x14ac:dyDescent="0.25">
      <c r="A354" s="3">
        <v>35.199999999999996</v>
      </c>
      <c r="B354" s="3">
        <v>0.88322242737659906</v>
      </c>
      <c r="C354" s="3">
        <v>179.99959999999999</v>
      </c>
      <c r="D354" s="6">
        <f t="shared" si="8"/>
        <v>453.14959999999996</v>
      </c>
      <c r="F354" s="6"/>
      <c r="G354" s="6"/>
    </row>
    <row r="355" spans="1:7" x14ac:dyDescent="0.25">
      <c r="A355" s="3">
        <v>35.30001</v>
      </c>
      <c r="B355" s="3">
        <v>0.88363101556446444</v>
      </c>
      <c r="C355" s="3">
        <v>179.9992</v>
      </c>
      <c r="D355" s="6">
        <f t="shared" si="8"/>
        <v>453.14919999999995</v>
      </c>
      <c r="F355" s="6"/>
      <c r="G355" s="6"/>
    </row>
    <row r="356" spans="1:7" x14ac:dyDescent="0.25">
      <c r="A356" s="3">
        <v>35.400009999999995</v>
      </c>
      <c r="B356" s="3">
        <v>0.88402907251846019</v>
      </c>
      <c r="C356" s="3">
        <v>179.99879999999999</v>
      </c>
      <c r="D356" s="6">
        <f t="shared" si="8"/>
        <v>453.14879999999994</v>
      </c>
      <c r="F356" s="6"/>
      <c r="G356" s="6"/>
    </row>
    <row r="357" spans="1:7" x14ac:dyDescent="0.25">
      <c r="A357" s="3">
        <v>35.5</v>
      </c>
      <c r="B357" s="3">
        <v>0.88441697678692555</v>
      </c>
      <c r="C357" s="3">
        <v>179.9984</v>
      </c>
      <c r="D357" s="6">
        <f t="shared" si="8"/>
        <v>453.14839999999998</v>
      </c>
      <c r="F357" s="6"/>
      <c r="G357" s="6"/>
    </row>
    <row r="358" spans="1:7" x14ac:dyDescent="0.25">
      <c r="A358" s="3">
        <v>35.600009999999997</v>
      </c>
      <c r="B358" s="3">
        <v>0.88479510918565618</v>
      </c>
      <c r="C358" s="3">
        <v>179.99789999999999</v>
      </c>
      <c r="D358" s="6">
        <f t="shared" si="8"/>
        <v>453.14789999999994</v>
      </c>
      <c r="F358" s="6"/>
      <c r="G358" s="6"/>
    </row>
    <row r="359" spans="1:7" x14ac:dyDescent="0.25">
      <c r="A359" s="3">
        <v>35.699999999999996</v>
      </c>
      <c r="B359" s="3">
        <v>0.885163216547592</v>
      </c>
      <c r="C359" s="3">
        <v>179.99760000000001</v>
      </c>
      <c r="D359" s="6">
        <f t="shared" si="8"/>
        <v>453.14760000000001</v>
      </c>
      <c r="F359" s="6"/>
      <c r="G359" s="6"/>
    </row>
    <row r="360" spans="1:7" x14ac:dyDescent="0.25">
      <c r="A360" s="3">
        <v>35.80001</v>
      </c>
      <c r="B360" s="3">
        <v>0.88552174034572595</v>
      </c>
      <c r="C360" s="3">
        <v>179.99709999999999</v>
      </c>
      <c r="D360" s="6">
        <f t="shared" si="8"/>
        <v>453.14709999999997</v>
      </c>
      <c r="F360" s="6"/>
      <c r="G360" s="6"/>
    </row>
    <row r="361" spans="1:7" x14ac:dyDescent="0.25">
      <c r="A361" s="3">
        <v>35.900009999999995</v>
      </c>
      <c r="B361" s="3">
        <v>0.88587059170545979</v>
      </c>
      <c r="C361" s="3">
        <v>179.9966</v>
      </c>
      <c r="D361" s="6">
        <f t="shared" si="8"/>
        <v>453.14659999999998</v>
      </c>
      <c r="F361" s="6"/>
      <c r="G361" s="6"/>
    </row>
    <row r="362" spans="1:7" x14ac:dyDescent="0.25">
      <c r="A362" s="3">
        <v>36</v>
      </c>
      <c r="B362" s="3">
        <v>0.88620999479734008</v>
      </c>
      <c r="C362" s="3">
        <v>179.99629999999999</v>
      </c>
      <c r="D362" s="6">
        <f t="shared" si="8"/>
        <v>453.1463</v>
      </c>
      <c r="F362" s="6"/>
      <c r="G362" s="6"/>
    </row>
    <row r="363" spans="1:7" x14ac:dyDescent="0.25">
      <c r="A363" s="3">
        <v>36.100009999999997</v>
      </c>
      <c r="B363" s="3">
        <v>0.88654031195238148</v>
      </c>
      <c r="C363" s="3">
        <v>179.99629999999999</v>
      </c>
      <c r="D363" s="6">
        <f t="shared" si="8"/>
        <v>453.1463</v>
      </c>
      <c r="F363" s="6"/>
      <c r="G363" s="6"/>
    </row>
    <row r="364" spans="1:7" x14ac:dyDescent="0.25">
      <c r="A364" s="3">
        <v>36.199999999999996</v>
      </c>
      <c r="B364" s="3">
        <v>0.88686180601704356</v>
      </c>
      <c r="C364" s="3">
        <v>179.99610000000001</v>
      </c>
      <c r="D364" s="6">
        <f t="shared" si="8"/>
        <v>453.14609999999999</v>
      </c>
      <c r="F364" s="6"/>
      <c r="G364" s="6"/>
    </row>
    <row r="365" spans="1:7" x14ac:dyDescent="0.25">
      <c r="A365" s="3">
        <v>36.30001</v>
      </c>
      <c r="B365" s="3">
        <v>0.88717476096551673</v>
      </c>
      <c r="C365" s="3">
        <v>179.9956</v>
      </c>
      <c r="D365" s="6">
        <f t="shared" si="8"/>
        <v>453.14559999999994</v>
      </c>
      <c r="F365" s="6"/>
      <c r="G365" s="6"/>
    </row>
    <row r="366" spans="1:7" x14ac:dyDescent="0.25">
      <c r="A366" s="3">
        <v>36.400009999999995</v>
      </c>
      <c r="B366" s="3">
        <v>0.88747911833336957</v>
      </c>
      <c r="C366" s="3">
        <v>179.99529999999999</v>
      </c>
      <c r="D366" s="6">
        <f t="shared" si="8"/>
        <v>453.14529999999996</v>
      </c>
      <c r="F366" s="6"/>
      <c r="G366" s="6"/>
    </row>
    <row r="367" spans="1:7" x14ac:dyDescent="0.25">
      <c r="A367" s="3">
        <v>36.5</v>
      </c>
      <c r="B367" s="3">
        <v>0.88777494574392257</v>
      </c>
      <c r="C367" s="3">
        <v>179.995</v>
      </c>
      <c r="D367" s="6">
        <f t="shared" si="8"/>
        <v>453.14499999999998</v>
      </c>
      <c r="F367" s="6"/>
      <c r="G367" s="6"/>
    </row>
    <row r="368" spans="1:7" x14ac:dyDescent="0.25">
      <c r="A368" s="3">
        <v>36.600009999999997</v>
      </c>
      <c r="B368" s="3">
        <v>0.88806264946222835</v>
      </c>
      <c r="C368" s="3">
        <v>179.9948</v>
      </c>
      <c r="D368" s="6">
        <f t="shared" si="8"/>
        <v>453.14479999999998</v>
      </c>
      <c r="F368" s="6"/>
      <c r="G368" s="6"/>
    </row>
    <row r="369" spans="1:7" x14ac:dyDescent="0.25">
      <c r="A369" s="3">
        <v>36.699999999999996</v>
      </c>
      <c r="B369" s="3">
        <v>0.88834240707399326</v>
      </c>
      <c r="C369" s="3">
        <v>179.99449999999999</v>
      </c>
      <c r="D369" s="6">
        <f t="shared" si="8"/>
        <v>453.14449999999999</v>
      </c>
      <c r="F369" s="6"/>
      <c r="G369" s="6"/>
    </row>
    <row r="370" spans="1:7" x14ac:dyDescent="0.25">
      <c r="A370" s="3">
        <v>36.80001</v>
      </c>
      <c r="B370" s="3">
        <v>0.88861430297331279</v>
      </c>
      <c r="C370" s="3">
        <v>179.99420000000001</v>
      </c>
      <c r="D370" s="6">
        <f t="shared" si="8"/>
        <v>453.14419999999996</v>
      </c>
      <c r="F370" s="6"/>
      <c r="G370" s="6"/>
    </row>
    <row r="371" spans="1:7" x14ac:dyDescent="0.25">
      <c r="A371" s="3">
        <v>36.900009999999995</v>
      </c>
      <c r="B371" s="3">
        <v>0.88887832122485577</v>
      </c>
      <c r="C371" s="3">
        <v>179.99379999999999</v>
      </c>
      <c r="D371" s="6">
        <f t="shared" si="8"/>
        <v>453.14379999999994</v>
      </c>
      <c r="F371" s="6"/>
      <c r="G371" s="6"/>
    </row>
    <row r="372" spans="1:7" x14ac:dyDescent="0.25">
      <c r="A372" s="3">
        <v>37</v>
      </c>
      <c r="B372" s="3">
        <v>0.889134677137419</v>
      </c>
      <c r="C372" s="3">
        <v>179.99350000000001</v>
      </c>
      <c r="D372" s="6">
        <f t="shared" si="8"/>
        <v>453.14350000000002</v>
      </c>
      <c r="F372" s="6"/>
      <c r="G372" s="6"/>
    </row>
    <row r="373" spans="1:7" x14ac:dyDescent="0.25">
      <c r="A373" s="3">
        <v>37.100009999999997</v>
      </c>
      <c r="B373" s="3">
        <v>0.88938347725904376</v>
      </c>
      <c r="C373" s="3">
        <v>179.9933</v>
      </c>
      <c r="D373" s="6">
        <f t="shared" si="8"/>
        <v>453.14329999999995</v>
      </c>
      <c r="F373" s="6"/>
      <c r="G373" s="6"/>
    </row>
    <row r="374" spans="1:7" x14ac:dyDescent="0.25">
      <c r="A374" s="3">
        <v>37.199999999999996</v>
      </c>
      <c r="B374" s="3">
        <v>0.88962491473531902</v>
      </c>
      <c r="C374" s="3">
        <v>179.99299999999999</v>
      </c>
      <c r="D374" s="6">
        <f t="shared" si="8"/>
        <v>453.14299999999997</v>
      </c>
      <c r="F374" s="6"/>
      <c r="G374" s="6"/>
    </row>
    <row r="375" spans="1:7" x14ac:dyDescent="0.25">
      <c r="A375" s="3">
        <v>37.30001</v>
      </c>
      <c r="B375" s="3">
        <v>0.88985924276551254</v>
      </c>
      <c r="C375" s="3">
        <v>179.99289999999999</v>
      </c>
      <c r="D375" s="6">
        <f t="shared" si="8"/>
        <v>453.14289999999994</v>
      </c>
      <c r="F375" s="6"/>
      <c r="G375" s="6"/>
    </row>
    <row r="376" spans="1:7" x14ac:dyDescent="0.25">
      <c r="A376" s="3">
        <v>37.400009999999995</v>
      </c>
      <c r="B376" s="3">
        <v>0.89008666639198464</v>
      </c>
      <c r="C376" s="3">
        <v>179.99250000000001</v>
      </c>
      <c r="D376" s="6">
        <f t="shared" si="8"/>
        <v>453.14249999999998</v>
      </c>
      <c r="F376" s="6"/>
      <c r="G376" s="6"/>
    </row>
    <row r="377" spans="1:7" x14ac:dyDescent="0.25">
      <c r="A377" s="3">
        <v>37.5</v>
      </c>
      <c r="B377" s="3">
        <v>0.89030734032249914</v>
      </c>
      <c r="C377" s="3">
        <v>179.9922</v>
      </c>
      <c r="D377" s="6">
        <f t="shared" si="8"/>
        <v>453.1422</v>
      </c>
      <c r="F377" s="6"/>
      <c r="G377" s="6"/>
    </row>
    <row r="378" spans="1:7" x14ac:dyDescent="0.25">
      <c r="A378" s="3">
        <v>37.600009999999997</v>
      </c>
      <c r="B378" s="3">
        <v>0.89052120900447451</v>
      </c>
      <c r="C378" s="3">
        <v>179.9922</v>
      </c>
      <c r="D378" s="6">
        <f t="shared" si="8"/>
        <v>453.1422</v>
      </c>
      <c r="F378" s="6"/>
      <c r="G378" s="6"/>
    </row>
    <row r="379" spans="1:7" x14ac:dyDescent="0.25">
      <c r="A379" s="3">
        <v>37.699999999999996</v>
      </c>
      <c r="B379" s="3">
        <v>0.89072839188303898</v>
      </c>
      <c r="C379" s="3">
        <v>179.9922</v>
      </c>
      <c r="D379" s="6">
        <f t="shared" si="8"/>
        <v>453.1422</v>
      </c>
      <c r="F379" s="6"/>
      <c r="G379" s="6"/>
    </row>
    <row r="380" spans="1:7" x14ac:dyDescent="0.25">
      <c r="A380" s="3">
        <v>37.80001</v>
      </c>
      <c r="B380" s="3">
        <v>0.89092940027818579</v>
      </c>
      <c r="C380" s="3">
        <v>179.99189999999999</v>
      </c>
      <c r="D380" s="6">
        <f t="shared" si="8"/>
        <v>453.14189999999996</v>
      </c>
      <c r="F380" s="6"/>
      <c r="G380" s="6"/>
    </row>
    <row r="381" spans="1:7" x14ac:dyDescent="0.25">
      <c r="A381" s="3">
        <v>37.900009999999995</v>
      </c>
      <c r="B381" s="3">
        <v>0.89112441830173617</v>
      </c>
      <c r="C381" s="3">
        <v>179.99189999999999</v>
      </c>
      <c r="D381" s="6">
        <f t="shared" si="8"/>
        <v>453.14189999999996</v>
      </c>
      <c r="F381" s="6"/>
      <c r="G381" s="6"/>
    </row>
    <row r="382" spans="1:7" x14ac:dyDescent="0.25">
      <c r="A382" s="3">
        <v>38</v>
      </c>
      <c r="B382" s="3">
        <v>0.89131350242715246</v>
      </c>
      <c r="C382" s="3">
        <v>179.9915</v>
      </c>
      <c r="D382" s="6">
        <f t="shared" si="8"/>
        <v>453.14149999999995</v>
      </c>
      <c r="F382" s="6"/>
      <c r="G382" s="6"/>
    </row>
    <row r="383" spans="1:7" x14ac:dyDescent="0.25">
      <c r="A383" s="3">
        <v>38.099999999999994</v>
      </c>
      <c r="B383" s="3">
        <v>0.89149668121919246</v>
      </c>
      <c r="C383" s="3">
        <v>179.9913</v>
      </c>
      <c r="D383" s="6">
        <f t="shared" si="8"/>
        <v>453.1413</v>
      </c>
      <c r="F383" s="6"/>
      <c r="G383" s="6"/>
    </row>
    <row r="384" spans="1:7" x14ac:dyDescent="0.25">
      <c r="A384" s="3">
        <v>38.199999999999996</v>
      </c>
      <c r="B384" s="3">
        <v>0.89167404821361029</v>
      </c>
      <c r="C384" s="3">
        <v>179.99090000000001</v>
      </c>
      <c r="D384" s="6">
        <f t="shared" si="8"/>
        <v>453.14089999999999</v>
      </c>
      <c r="F384" s="6"/>
      <c r="G384" s="6"/>
    </row>
    <row r="385" spans="1:7" x14ac:dyDescent="0.25">
      <c r="A385" s="3">
        <v>38.30001</v>
      </c>
      <c r="B385" s="3">
        <v>0.89184573965307989</v>
      </c>
      <c r="C385" s="3">
        <v>179.9906</v>
      </c>
      <c r="D385" s="6">
        <f t="shared" si="8"/>
        <v>453.14059999999995</v>
      </c>
      <c r="F385" s="6"/>
      <c r="G385" s="6"/>
    </row>
    <row r="386" spans="1:7" x14ac:dyDescent="0.25">
      <c r="A386" s="3">
        <v>38.4</v>
      </c>
      <c r="B386" s="3">
        <v>0.89201179690369281</v>
      </c>
      <c r="C386" s="3">
        <v>179.99039999999999</v>
      </c>
      <c r="D386" s="6">
        <f t="shared" si="8"/>
        <v>453.1404</v>
      </c>
      <c r="F386" s="6"/>
      <c r="G386" s="6"/>
    </row>
    <row r="387" spans="1:7" x14ac:dyDescent="0.25">
      <c r="A387" s="3">
        <v>38.5</v>
      </c>
      <c r="B387" s="3">
        <v>0.89217249511468399</v>
      </c>
      <c r="C387" s="3">
        <v>179.99019999999999</v>
      </c>
      <c r="D387" s="6">
        <f t="shared" ref="D387:D450" si="9">C387+273.15</f>
        <v>453.14019999999994</v>
      </c>
      <c r="F387" s="6"/>
      <c r="G387" s="6"/>
    </row>
    <row r="388" spans="1:7" x14ac:dyDescent="0.25">
      <c r="A388" s="3">
        <v>38.599999999999994</v>
      </c>
      <c r="B388" s="3">
        <v>0.89232813800609057</v>
      </c>
      <c r="C388" s="3">
        <v>179.99</v>
      </c>
      <c r="D388" s="6">
        <f t="shared" si="9"/>
        <v>453.14</v>
      </c>
      <c r="F388" s="6"/>
      <c r="G388" s="6"/>
    </row>
    <row r="389" spans="1:7" x14ac:dyDescent="0.25">
      <c r="A389" s="3">
        <v>38.699999999999996</v>
      </c>
      <c r="B389" s="3">
        <v>0.89247877711047741</v>
      </c>
      <c r="C389" s="3">
        <v>179.9896</v>
      </c>
      <c r="D389" s="6">
        <f t="shared" si="9"/>
        <v>453.13959999999997</v>
      </c>
      <c r="F389" s="6"/>
      <c r="G389" s="6"/>
    </row>
    <row r="390" spans="1:7" x14ac:dyDescent="0.25">
      <c r="A390" s="3">
        <v>38.80001</v>
      </c>
      <c r="B390" s="3">
        <v>0.89262420020039868</v>
      </c>
      <c r="C390" s="3">
        <v>179.9896</v>
      </c>
      <c r="D390" s="6">
        <f t="shared" si="9"/>
        <v>453.13959999999997</v>
      </c>
      <c r="F390" s="6"/>
      <c r="G390" s="6"/>
    </row>
    <row r="391" spans="1:7" x14ac:dyDescent="0.25">
      <c r="A391" s="3">
        <v>38.9</v>
      </c>
      <c r="B391" s="3">
        <v>0.89276452788843663</v>
      </c>
      <c r="C391" s="3">
        <v>179.98939999999999</v>
      </c>
      <c r="D391" s="6">
        <f t="shared" si="9"/>
        <v>453.13939999999997</v>
      </c>
      <c r="F391" s="6"/>
      <c r="G391" s="6"/>
    </row>
    <row r="392" spans="1:7" x14ac:dyDescent="0.25">
      <c r="A392" s="3">
        <v>39</v>
      </c>
      <c r="B392" s="3">
        <v>0.89290009822048444</v>
      </c>
      <c r="C392" s="3">
        <v>179.98929999999999</v>
      </c>
      <c r="D392" s="6">
        <f t="shared" si="9"/>
        <v>453.13929999999993</v>
      </c>
      <c r="F392" s="6"/>
      <c r="G392" s="6"/>
    </row>
    <row r="393" spans="1:7" x14ac:dyDescent="0.25">
      <c r="A393" s="3">
        <v>39.099999999999994</v>
      </c>
      <c r="B393" s="3">
        <v>0.8930311431928426</v>
      </c>
      <c r="C393" s="3">
        <v>179.98920000000001</v>
      </c>
      <c r="D393" s="6">
        <f t="shared" si="9"/>
        <v>453.13919999999996</v>
      </c>
      <c r="F393" s="6"/>
      <c r="G393" s="6"/>
    </row>
    <row r="394" spans="1:7" x14ac:dyDescent="0.25">
      <c r="A394" s="3">
        <v>39.199999999999996</v>
      </c>
      <c r="B394" s="3">
        <v>0.89315769420035063</v>
      </c>
      <c r="C394" s="3">
        <v>179.989</v>
      </c>
      <c r="D394" s="6">
        <f t="shared" si="9"/>
        <v>453.13900000000001</v>
      </c>
      <c r="F394" s="6"/>
      <c r="G394" s="6"/>
    </row>
    <row r="395" spans="1:7" x14ac:dyDescent="0.25">
      <c r="A395" s="3">
        <v>39.30001</v>
      </c>
      <c r="B395" s="3">
        <v>0.89327971366227643</v>
      </c>
      <c r="C395" s="3">
        <v>179.989</v>
      </c>
      <c r="D395" s="6">
        <f t="shared" si="9"/>
        <v>453.13900000000001</v>
      </c>
      <c r="F395" s="6"/>
      <c r="G395" s="6"/>
    </row>
    <row r="396" spans="1:7" x14ac:dyDescent="0.25">
      <c r="A396" s="3">
        <v>39.4</v>
      </c>
      <c r="B396" s="3">
        <v>0.89339761779646487</v>
      </c>
      <c r="C396" s="3">
        <v>179.9889</v>
      </c>
      <c r="D396" s="6">
        <f t="shared" si="9"/>
        <v>453.13889999999998</v>
      </c>
      <c r="F396" s="6"/>
      <c r="G396" s="6"/>
    </row>
    <row r="397" spans="1:7" x14ac:dyDescent="0.25">
      <c r="A397" s="3">
        <v>39.5</v>
      </c>
      <c r="B397" s="3">
        <v>0.89351156734078907</v>
      </c>
      <c r="C397" s="3">
        <v>179.98869999999999</v>
      </c>
      <c r="D397" s="6">
        <f t="shared" si="9"/>
        <v>453.13869999999997</v>
      </c>
      <c r="F397" s="6"/>
      <c r="G397" s="6"/>
    </row>
    <row r="398" spans="1:7" x14ac:dyDescent="0.25">
      <c r="A398" s="3">
        <v>39.599999999999994</v>
      </c>
      <c r="B398" s="3">
        <v>0.89362131247824184</v>
      </c>
      <c r="C398" s="3">
        <v>179.98840000000001</v>
      </c>
      <c r="D398" s="6">
        <f t="shared" si="9"/>
        <v>453.13839999999999</v>
      </c>
      <c r="F398" s="6"/>
      <c r="G398" s="6"/>
    </row>
    <row r="399" spans="1:7" x14ac:dyDescent="0.25">
      <c r="A399" s="3">
        <v>39.699999999999996</v>
      </c>
      <c r="B399" s="3">
        <v>0.89372691462263243</v>
      </c>
      <c r="C399" s="3">
        <v>179.98820000000001</v>
      </c>
      <c r="D399" s="6">
        <f t="shared" si="9"/>
        <v>453.13819999999998</v>
      </c>
      <c r="F399" s="6"/>
      <c r="G399" s="6"/>
    </row>
    <row r="400" spans="1:7" x14ac:dyDescent="0.25">
      <c r="A400" s="3">
        <v>39.80001</v>
      </c>
      <c r="B400" s="3">
        <v>0.89382832099882692</v>
      </c>
      <c r="C400" s="3">
        <v>179.9881</v>
      </c>
      <c r="D400" s="6">
        <f t="shared" si="9"/>
        <v>453.13810000000001</v>
      </c>
      <c r="F400" s="6"/>
      <c r="G400" s="6"/>
    </row>
    <row r="401" spans="1:7" x14ac:dyDescent="0.25">
      <c r="A401" s="3">
        <v>39.9</v>
      </c>
      <c r="B401" s="3">
        <v>0.89392570546699357</v>
      </c>
      <c r="C401" s="3">
        <v>179.98779999999999</v>
      </c>
      <c r="D401" s="6">
        <f t="shared" si="9"/>
        <v>453.13779999999997</v>
      </c>
      <c r="F401" s="6"/>
      <c r="G401" s="6"/>
    </row>
    <row r="402" spans="1:7" x14ac:dyDescent="0.25">
      <c r="A402" s="3">
        <v>40</v>
      </c>
      <c r="B402" s="3">
        <v>0.89401897081545012</v>
      </c>
      <c r="C402" s="3">
        <v>179.988</v>
      </c>
      <c r="D402" s="6">
        <f t="shared" si="9"/>
        <v>453.13799999999998</v>
      </c>
      <c r="F402" s="6"/>
      <c r="G402" s="6"/>
    </row>
    <row r="403" spans="1:7" x14ac:dyDescent="0.25">
      <c r="A403" s="3">
        <v>40.099999999999994</v>
      </c>
      <c r="B403" s="3">
        <v>0.89410875521420641</v>
      </c>
      <c r="C403" s="3">
        <v>179.9879</v>
      </c>
      <c r="D403" s="6">
        <f t="shared" si="9"/>
        <v>453.13789999999995</v>
      </c>
      <c r="F403" s="6"/>
      <c r="G403" s="6"/>
    </row>
    <row r="404" spans="1:7" x14ac:dyDescent="0.25">
      <c r="A404" s="3">
        <v>40.199999999999996</v>
      </c>
      <c r="B404" s="3">
        <v>0.89419529856486213</v>
      </c>
      <c r="C404" s="3">
        <v>179.98759999999999</v>
      </c>
      <c r="D404" s="6">
        <f t="shared" si="9"/>
        <v>453.13759999999996</v>
      </c>
      <c r="F404" s="6"/>
      <c r="G404" s="6"/>
    </row>
    <row r="405" spans="1:7" x14ac:dyDescent="0.25">
      <c r="A405" s="3">
        <v>40.30001</v>
      </c>
      <c r="B405" s="3">
        <v>0.89427832248781869</v>
      </c>
      <c r="C405" s="3">
        <v>179.98769999999999</v>
      </c>
      <c r="D405" s="6">
        <f t="shared" si="9"/>
        <v>453.1377</v>
      </c>
      <c r="F405" s="6"/>
      <c r="G405" s="6"/>
    </row>
    <row r="406" spans="1:7" x14ac:dyDescent="0.25">
      <c r="A406" s="3">
        <v>40.4</v>
      </c>
      <c r="B406" s="3">
        <v>0.89435795426193287</v>
      </c>
      <c r="C406" s="3">
        <v>179.98750000000001</v>
      </c>
      <c r="D406" s="6">
        <f t="shared" si="9"/>
        <v>453.13749999999999</v>
      </c>
      <c r="F406" s="6"/>
      <c r="G406" s="6"/>
    </row>
    <row r="407" spans="1:7" x14ac:dyDescent="0.25">
      <c r="A407" s="3">
        <v>40.5</v>
      </c>
      <c r="B407" s="3">
        <v>0.89443421523989686</v>
      </c>
      <c r="C407" s="3">
        <v>179.98740000000001</v>
      </c>
      <c r="D407" s="6">
        <f t="shared" si="9"/>
        <v>453.13739999999996</v>
      </c>
      <c r="F407" s="6"/>
      <c r="G407" s="6"/>
    </row>
    <row r="408" spans="1:7" x14ac:dyDescent="0.25">
      <c r="A408" s="3">
        <v>40.599999999999994</v>
      </c>
      <c r="B408" s="3">
        <v>0.8945069244734235</v>
      </c>
      <c r="C408" s="3">
        <v>179.9873</v>
      </c>
      <c r="D408" s="6">
        <f t="shared" si="9"/>
        <v>453.13729999999998</v>
      </c>
      <c r="F408" s="6"/>
      <c r="G408" s="6"/>
    </row>
    <row r="409" spans="1:7" x14ac:dyDescent="0.25">
      <c r="A409" s="3">
        <v>40.699999999999996</v>
      </c>
      <c r="B409" s="3">
        <v>0.89457626032522486</v>
      </c>
      <c r="C409" s="3">
        <v>179.9872</v>
      </c>
      <c r="D409" s="6">
        <f t="shared" si="9"/>
        <v>453.13720000000001</v>
      </c>
      <c r="F409" s="6"/>
      <c r="G409" s="6"/>
    </row>
    <row r="410" spans="1:7" x14ac:dyDescent="0.25">
      <c r="A410" s="3">
        <v>40.80001</v>
      </c>
      <c r="B410" s="3">
        <v>0.89464233096588508</v>
      </c>
      <c r="C410" s="3">
        <v>179.98699999999999</v>
      </c>
      <c r="D410" s="6">
        <f t="shared" si="9"/>
        <v>453.13699999999994</v>
      </c>
      <c r="F410" s="6"/>
      <c r="G410" s="6"/>
    </row>
    <row r="411" spans="1:7" x14ac:dyDescent="0.25">
      <c r="A411" s="3">
        <v>40.9</v>
      </c>
      <c r="B411" s="3">
        <v>0.89470507988368209</v>
      </c>
      <c r="C411" s="3">
        <v>179.9872</v>
      </c>
      <c r="D411" s="6">
        <f t="shared" si="9"/>
        <v>453.13720000000001</v>
      </c>
      <c r="F411" s="6"/>
      <c r="G411" s="6"/>
    </row>
    <row r="412" spans="1:7" x14ac:dyDescent="0.25">
      <c r="A412" s="3">
        <v>41</v>
      </c>
      <c r="B412" s="3">
        <v>0.89476489424361139</v>
      </c>
      <c r="C412" s="3">
        <v>179.9872</v>
      </c>
      <c r="D412" s="6">
        <f t="shared" si="9"/>
        <v>453.13720000000001</v>
      </c>
      <c r="F412" s="6"/>
      <c r="G412" s="6"/>
    </row>
    <row r="413" spans="1:7" x14ac:dyDescent="0.25">
      <c r="A413" s="3">
        <v>41.099999999999994</v>
      </c>
      <c r="B413" s="3">
        <v>0.89482226946218535</v>
      </c>
      <c r="C413" s="3">
        <v>179.9871</v>
      </c>
      <c r="D413" s="6">
        <f t="shared" si="9"/>
        <v>453.13709999999998</v>
      </c>
      <c r="F413" s="6"/>
      <c r="G413" s="6"/>
    </row>
    <row r="414" spans="1:7" x14ac:dyDescent="0.25">
      <c r="A414" s="3">
        <v>41.199999999999996</v>
      </c>
      <c r="B414" s="3">
        <v>0.89487702441244543</v>
      </c>
      <c r="C414" s="3">
        <v>179.98689999999999</v>
      </c>
      <c r="D414" s="6">
        <f t="shared" si="9"/>
        <v>453.13689999999997</v>
      </c>
      <c r="F414" s="6"/>
      <c r="G414" s="6"/>
    </row>
    <row r="415" spans="1:7" x14ac:dyDescent="0.25">
      <c r="A415" s="3">
        <v>41.30001</v>
      </c>
      <c r="B415" s="3">
        <v>0.89492900230179528</v>
      </c>
      <c r="C415" s="3">
        <v>179.98670000000001</v>
      </c>
      <c r="D415" s="6">
        <f t="shared" si="9"/>
        <v>453.13670000000002</v>
      </c>
      <c r="F415" s="6"/>
      <c r="G415" s="6"/>
    </row>
    <row r="416" spans="1:7" x14ac:dyDescent="0.25">
      <c r="A416" s="3">
        <v>41.4</v>
      </c>
      <c r="B416" s="3">
        <v>0.89497843943801014</v>
      </c>
      <c r="C416" s="3">
        <v>179.98670000000001</v>
      </c>
      <c r="D416" s="6">
        <f t="shared" si="9"/>
        <v>453.13670000000002</v>
      </c>
      <c r="F416" s="6"/>
      <c r="G416" s="6"/>
    </row>
    <row r="417" spans="1:7" x14ac:dyDescent="0.25">
      <c r="A417" s="3">
        <v>41.5</v>
      </c>
      <c r="B417" s="3">
        <v>0.8950252525070943</v>
      </c>
      <c r="C417" s="3">
        <v>179.98650000000001</v>
      </c>
      <c r="D417" s="6">
        <f t="shared" si="9"/>
        <v>453.13649999999996</v>
      </c>
      <c r="F417" s="6"/>
      <c r="G417" s="6"/>
    </row>
    <row r="418" spans="1:7" x14ac:dyDescent="0.25">
      <c r="A418" s="3">
        <v>41.599999999999994</v>
      </c>
      <c r="B418" s="3">
        <v>0.89506928479393155</v>
      </c>
      <c r="C418" s="3">
        <v>179.9864</v>
      </c>
      <c r="D418" s="6">
        <f t="shared" si="9"/>
        <v>453.13639999999998</v>
      </c>
      <c r="F418" s="6"/>
      <c r="G418" s="6"/>
    </row>
    <row r="419" spans="1:7" x14ac:dyDescent="0.25">
      <c r="A419" s="3">
        <v>41.699999999999996</v>
      </c>
      <c r="B419" s="3">
        <v>0.8951104671047968</v>
      </c>
      <c r="C419" s="3">
        <v>179.9864</v>
      </c>
      <c r="D419" s="6">
        <f t="shared" si="9"/>
        <v>453.13639999999998</v>
      </c>
      <c r="F419" s="6"/>
      <c r="G419" s="6"/>
    </row>
    <row r="420" spans="1:7" x14ac:dyDescent="0.25">
      <c r="A420" s="3">
        <v>41.80001</v>
      </c>
      <c r="B420" s="3">
        <v>0.89514907382092468</v>
      </c>
      <c r="C420" s="3">
        <v>179.9863</v>
      </c>
      <c r="D420" s="6">
        <f t="shared" si="9"/>
        <v>453.13630000000001</v>
      </c>
      <c r="F420" s="6"/>
      <c r="G420" s="6"/>
    </row>
    <row r="421" spans="1:7" x14ac:dyDescent="0.25">
      <c r="A421" s="3">
        <v>41.9</v>
      </c>
      <c r="B421" s="3">
        <v>0.89518532332910461</v>
      </c>
      <c r="C421" s="3">
        <v>179.9862</v>
      </c>
      <c r="D421" s="6">
        <f t="shared" si="9"/>
        <v>453.13619999999997</v>
      </c>
      <c r="F421" s="6"/>
      <c r="G421" s="6"/>
    </row>
    <row r="422" spans="1:7" x14ac:dyDescent="0.25">
      <c r="A422" s="3">
        <v>42</v>
      </c>
      <c r="B422" s="3">
        <v>0.89521911301838497</v>
      </c>
      <c r="C422" s="3">
        <v>179.98589999999999</v>
      </c>
      <c r="D422" s="6">
        <f t="shared" si="9"/>
        <v>453.13589999999999</v>
      </c>
      <c r="F422" s="6"/>
      <c r="G422" s="6"/>
    </row>
    <row r="423" spans="1:7" x14ac:dyDescent="0.25">
      <c r="A423" s="3">
        <v>42.099999999999994</v>
      </c>
      <c r="B423" s="3">
        <v>0.89525048588041101</v>
      </c>
      <c r="C423" s="3">
        <v>179.98599999999999</v>
      </c>
      <c r="D423" s="6">
        <f t="shared" si="9"/>
        <v>453.13599999999997</v>
      </c>
      <c r="F423" s="6"/>
      <c r="G423" s="6"/>
    </row>
    <row r="424" spans="1:7" x14ac:dyDescent="0.25">
      <c r="A424" s="3">
        <v>42.199999999999996</v>
      </c>
      <c r="B424" s="3">
        <v>0.89527961152236168</v>
      </c>
      <c r="C424" s="3">
        <v>179.98560000000001</v>
      </c>
      <c r="D424" s="6">
        <f t="shared" si="9"/>
        <v>453.13559999999995</v>
      </c>
      <c r="F424" s="6"/>
      <c r="G424" s="6"/>
    </row>
    <row r="425" spans="1:7" x14ac:dyDescent="0.25">
      <c r="A425" s="3">
        <v>42.30001</v>
      </c>
      <c r="B425" s="3">
        <v>0.89530665897882045</v>
      </c>
      <c r="C425" s="3">
        <v>179.9854</v>
      </c>
      <c r="D425" s="6">
        <f t="shared" si="9"/>
        <v>453.1354</v>
      </c>
      <c r="F425" s="6"/>
      <c r="G425" s="6"/>
    </row>
    <row r="426" spans="1:7" x14ac:dyDescent="0.25">
      <c r="A426" s="3">
        <v>42.4</v>
      </c>
      <c r="B426" s="3">
        <v>0.89533137446364752</v>
      </c>
      <c r="C426" s="3">
        <v>179.9855</v>
      </c>
      <c r="D426" s="6">
        <f t="shared" si="9"/>
        <v>453.13549999999998</v>
      </c>
      <c r="F426" s="6"/>
      <c r="G426" s="6"/>
    </row>
    <row r="427" spans="1:7" x14ac:dyDescent="0.25">
      <c r="A427" s="3">
        <v>42.5</v>
      </c>
      <c r="B427" s="3">
        <v>0.89535392059784047</v>
      </c>
      <c r="C427" s="3">
        <v>179.9854</v>
      </c>
      <c r="D427" s="6">
        <f t="shared" si="9"/>
        <v>453.1354</v>
      </c>
      <c r="F427" s="6"/>
      <c r="G427" s="6"/>
    </row>
    <row r="428" spans="1:7" x14ac:dyDescent="0.25">
      <c r="A428" s="3">
        <v>42.599999999999994</v>
      </c>
      <c r="B428" s="3">
        <v>0.89537450745641756</v>
      </c>
      <c r="C428" s="3">
        <v>179.98509999999999</v>
      </c>
      <c r="D428" s="6">
        <f t="shared" si="9"/>
        <v>453.13509999999997</v>
      </c>
      <c r="F428" s="6"/>
      <c r="G428" s="6"/>
    </row>
    <row r="429" spans="1:7" x14ac:dyDescent="0.25">
      <c r="A429" s="3">
        <v>42.699999999999996</v>
      </c>
      <c r="B429" s="3">
        <v>0.89539306090503146</v>
      </c>
      <c r="C429" s="3">
        <v>179.98509999999999</v>
      </c>
      <c r="D429" s="6">
        <f t="shared" si="9"/>
        <v>453.13509999999997</v>
      </c>
      <c r="F429" s="6"/>
      <c r="G429" s="6"/>
    </row>
    <row r="430" spans="1:7" x14ac:dyDescent="0.25">
      <c r="A430" s="3">
        <v>42.80001</v>
      </c>
      <c r="B430" s="3">
        <v>0.89540977254720222</v>
      </c>
      <c r="C430" s="3">
        <v>179.9847</v>
      </c>
      <c r="D430" s="6">
        <f t="shared" si="9"/>
        <v>453.13469999999995</v>
      </c>
      <c r="F430" s="6"/>
      <c r="G430" s="6"/>
    </row>
    <row r="431" spans="1:7" x14ac:dyDescent="0.25">
      <c r="A431" s="3">
        <v>42.9</v>
      </c>
      <c r="B431" s="3">
        <v>0.89542427642467326</v>
      </c>
      <c r="C431" s="3">
        <v>179.9846</v>
      </c>
      <c r="D431" s="6">
        <f t="shared" si="9"/>
        <v>453.13459999999998</v>
      </c>
      <c r="E431">
        <v>0.89543116610573759</v>
      </c>
      <c r="F431" s="6"/>
      <c r="G431" s="6"/>
    </row>
    <row r="432" spans="1:7" x14ac:dyDescent="0.25">
      <c r="A432" s="3">
        <v>43</v>
      </c>
      <c r="B432" s="3">
        <v>0.89543116610573759</v>
      </c>
      <c r="C432" s="3">
        <v>179.98500000000001</v>
      </c>
      <c r="D432" s="6">
        <f t="shared" si="9"/>
        <v>453.13499999999999</v>
      </c>
      <c r="F432" s="6"/>
      <c r="G432" s="6"/>
    </row>
    <row r="433" spans="1:7" x14ac:dyDescent="0.25">
      <c r="A433" s="3">
        <v>43.099999999999994</v>
      </c>
      <c r="B433" s="3">
        <v>0.89543116610573759</v>
      </c>
      <c r="C433" s="3">
        <v>179.98480000000001</v>
      </c>
      <c r="D433" s="6">
        <f t="shared" si="9"/>
        <v>453.13479999999998</v>
      </c>
      <c r="F433" s="6"/>
      <c r="G433" s="6"/>
    </row>
    <row r="434" spans="1:7" x14ac:dyDescent="0.25">
      <c r="A434" s="3">
        <v>43.199999999999996</v>
      </c>
      <c r="B434" s="3">
        <v>0.89543116610573759</v>
      </c>
      <c r="C434" s="3">
        <v>179.9847</v>
      </c>
      <c r="D434" s="6">
        <f t="shared" si="9"/>
        <v>453.13469999999995</v>
      </c>
      <c r="F434" s="6"/>
      <c r="G434" s="6"/>
    </row>
    <row r="435" spans="1:7" x14ac:dyDescent="0.25">
      <c r="A435" s="3">
        <v>43.30001</v>
      </c>
      <c r="B435" s="3">
        <v>0.89543116610573759</v>
      </c>
      <c r="C435" s="3">
        <v>179.98439999999999</v>
      </c>
      <c r="D435" s="6">
        <f t="shared" si="9"/>
        <v>453.13439999999997</v>
      </c>
      <c r="F435" s="6"/>
      <c r="G435" s="6"/>
    </row>
    <row r="436" spans="1:7" x14ac:dyDescent="0.25">
      <c r="A436" s="3">
        <v>43.4</v>
      </c>
      <c r="B436" s="3">
        <v>0.89543116610573759</v>
      </c>
      <c r="C436" s="3">
        <v>179.9845</v>
      </c>
      <c r="D436" s="6">
        <f t="shared" si="9"/>
        <v>453.1345</v>
      </c>
      <c r="F436" s="6"/>
      <c r="G436" s="6"/>
    </row>
    <row r="437" spans="1:7" x14ac:dyDescent="0.25">
      <c r="A437" s="3">
        <v>43.5</v>
      </c>
      <c r="B437" s="3">
        <v>0.89543116610573759</v>
      </c>
      <c r="C437" s="3">
        <v>179.98439999999999</v>
      </c>
      <c r="D437" s="6">
        <f t="shared" si="9"/>
        <v>453.13439999999997</v>
      </c>
      <c r="F437" s="6"/>
      <c r="G437" s="6"/>
    </row>
    <row r="438" spans="1:7" x14ac:dyDescent="0.25">
      <c r="A438" s="3">
        <v>43.599999999999994</v>
      </c>
      <c r="B438" s="3">
        <v>0.89543116610573759</v>
      </c>
      <c r="C438" s="3">
        <v>179.98410000000001</v>
      </c>
      <c r="D438" s="6">
        <f t="shared" si="9"/>
        <v>453.13409999999999</v>
      </c>
      <c r="F438" s="6"/>
      <c r="G438" s="6"/>
    </row>
    <row r="439" spans="1:7" x14ac:dyDescent="0.25">
      <c r="A439" s="3">
        <v>43.699999999999996</v>
      </c>
      <c r="B439" s="3">
        <v>0.89543116610573759</v>
      </c>
      <c r="C439" s="3">
        <v>179.98419999999999</v>
      </c>
      <c r="D439" s="6">
        <f t="shared" si="9"/>
        <v>453.13419999999996</v>
      </c>
      <c r="F439" s="6"/>
      <c r="G439" s="6"/>
    </row>
    <row r="440" spans="1:7" x14ac:dyDescent="0.25">
      <c r="A440" s="3">
        <v>43.80001</v>
      </c>
      <c r="B440" s="3">
        <v>0.89543116610573759</v>
      </c>
      <c r="C440" s="3">
        <v>179.98429999999999</v>
      </c>
      <c r="D440" s="6">
        <f t="shared" si="9"/>
        <v>453.13429999999994</v>
      </c>
      <c r="F440" s="6"/>
      <c r="G440" s="6"/>
    </row>
    <row r="441" spans="1:7" x14ac:dyDescent="0.25">
      <c r="A441" s="3">
        <v>43.9</v>
      </c>
      <c r="B441" s="3">
        <v>0.89543116610573759</v>
      </c>
      <c r="C441" s="3">
        <v>179.98429999999999</v>
      </c>
      <c r="D441" s="6">
        <f t="shared" si="9"/>
        <v>453.13429999999994</v>
      </c>
      <c r="F441" s="6"/>
      <c r="G441" s="6"/>
    </row>
    <row r="442" spans="1:7" x14ac:dyDescent="0.25">
      <c r="A442" s="3">
        <v>44</v>
      </c>
      <c r="B442" s="3">
        <v>0.89543116610573759</v>
      </c>
      <c r="C442" s="3">
        <v>179.98419999999999</v>
      </c>
      <c r="D442" s="6">
        <f t="shared" si="9"/>
        <v>453.13419999999996</v>
      </c>
      <c r="F442" s="6"/>
      <c r="G442" s="6"/>
    </row>
    <row r="443" spans="1:7" x14ac:dyDescent="0.25">
      <c r="A443" s="3">
        <v>44.099999999999994</v>
      </c>
      <c r="B443" s="3">
        <v>0.89543116610573759</v>
      </c>
      <c r="C443" s="3">
        <v>179.98410000000001</v>
      </c>
      <c r="D443" s="6">
        <f t="shared" si="9"/>
        <v>453.13409999999999</v>
      </c>
      <c r="F443" s="6"/>
      <c r="G443" s="6"/>
    </row>
    <row r="444" spans="1:7" x14ac:dyDescent="0.25">
      <c r="A444" s="3">
        <v>44.199999999999996</v>
      </c>
      <c r="B444" s="3">
        <v>0.89543116610573759</v>
      </c>
      <c r="C444" s="3">
        <v>179.98400000000001</v>
      </c>
      <c r="D444" s="6">
        <f t="shared" si="9"/>
        <v>453.13400000000001</v>
      </c>
      <c r="F444" s="6"/>
      <c r="G444" s="6"/>
    </row>
    <row r="445" spans="1:7" x14ac:dyDescent="0.25">
      <c r="A445" s="3">
        <v>44.30001</v>
      </c>
      <c r="B445" s="3">
        <v>0.89543116610573759</v>
      </c>
      <c r="C445" s="3">
        <v>179.98400000000001</v>
      </c>
      <c r="D445" s="6">
        <f t="shared" si="9"/>
        <v>453.13400000000001</v>
      </c>
      <c r="F445" s="6"/>
      <c r="G445" s="6"/>
    </row>
    <row r="446" spans="1:7" x14ac:dyDescent="0.25">
      <c r="A446" s="3">
        <v>44.4</v>
      </c>
      <c r="B446" s="3">
        <v>0.89543116610573759</v>
      </c>
      <c r="C446" s="3">
        <v>179.98400000000001</v>
      </c>
      <c r="D446" s="6">
        <f t="shared" si="9"/>
        <v>453.13400000000001</v>
      </c>
      <c r="F446" s="6"/>
      <c r="G446" s="6"/>
    </row>
    <row r="447" spans="1:7" x14ac:dyDescent="0.25">
      <c r="A447" s="3">
        <v>44.5</v>
      </c>
      <c r="B447" s="3">
        <v>0.89543116610573759</v>
      </c>
      <c r="C447" s="3">
        <v>179.9838</v>
      </c>
      <c r="D447" s="6">
        <f t="shared" si="9"/>
        <v>453.13379999999995</v>
      </c>
      <c r="F447" s="6"/>
      <c r="G447" s="6"/>
    </row>
    <row r="448" spans="1:7" x14ac:dyDescent="0.25">
      <c r="A448" s="3">
        <v>44.599999999999994</v>
      </c>
      <c r="B448" s="3">
        <v>0.89543116610573759</v>
      </c>
      <c r="C448" s="3">
        <v>179.9837</v>
      </c>
      <c r="D448" s="6">
        <f t="shared" si="9"/>
        <v>453.13369999999998</v>
      </c>
      <c r="F448" s="6"/>
      <c r="G448" s="6"/>
    </row>
    <row r="449" spans="1:7" x14ac:dyDescent="0.25">
      <c r="A449" s="3">
        <v>44.699999999999996</v>
      </c>
      <c r="B449" s="3">
        <v>0.89543116610573759</v>
      </c>
      <c r="C449" s="3">
        <v>179.9837</v>
      </c>
      <c r="D449" s="6">
        <f t="shared" si="9"/>
        <v>453.13369999999998</v>
      </c>
      <c r="F449" s="6"/>
      <c r="G449" s="6"/>
    </row>
    <row r="450" spans="1:7" x14ac:dyDescent="0.25">
      <c r="A450" s="3">
        <v>44.80001</v>
      </c>
      <c r="B450" s="3">
        <v>0.89543116610573759</v>
      </c>
      <c r="C450" s="3">
        <v>179.9838</v>
      </c>
      <c r="D450" s="6">
        <f t="shared" si="9"/>
        <v>453.13379999999995</v>
      </c>
      <c r="F450" s="6"/>
      <c r="G450" s="6"/>
    </row>
    <row r="451" spans="1:7" x14ac:dyDescent="0.25">
      <c r="A451" s="3">
        <v>44.9</v>
      </c>
      <c r="B451" s="3">
        <v>0.89543116610573759</v>
      </c>
      <c r="C451" s="3">
        <v>179.98390000000001</v>
      </c>
      <c r="D451" s="6">
        <f t="shared" ref="D451:D514" si="10">C451+273.15</f>
        <v>453.13389999999998</v>
      </c>
      <c r="F451" s="6"/>
      <c r="G451" s="6"/>
    </row>
    <row r="452" spans="1:7" x14ac:dyDescent="0.25">
      <c r="A452" s="3">
        <v>45</v>
      </c>
      <c r="B452" s="3">
        <v>0.89543116610573759</v>
      </c>
      <c r="C452" s="3">
        <v>179.98390000000001</v>
      </c>
      <c r="D452" s="6">
        <f t="shared" si="10"/>
        <v>453.13389999999998</v>
      </c>
      <c r="F452" s="6"/>
      <c r="G452" s="6"/>
    </row>
    <row r="453" spans="1:7" x14ac:dyDescent="0.25">
      <c r="A453" s="3">
        <v>45.099999999999994</v>
      </c>
      <c r="B453" s="3">
        <v>0.89543116610573759</v>
      </c>
      <c r="C453" s="3">
        <v>179.9838</v>
      </c>
      <c r="D453" s="6">
        <f t="shared" si="10"/>
        <v>453.13379999999995</v>
      </c>
      <c r="F453" s="6"/>
      <c r="G453" s="6"/>
    </row>
    <row r="454" spans="1:7" x14ac:dyDescent="0.25">
      <c r="A454" s="3">
        <v>45.199999999999996</v>
      </c>
      <c r="B454" s="3">
        <v>0.89543116610573759</v>
      </c>
      <c r="C454" s="3">
        <v>179.98349999999999</v>
      </c>
      <c r="D454" s="6">
        <f t="shared" si="10"/>
        <v>453.13349999999997</v>
      </c>
      <c r="F454" s="6"/>
      <c r="G454" s="6"/>
    </row>
    <row r="455" spans="1:7" x14ac:dyDescent="0.25">
      <c r="A455" s="3">
        <v>45.30001</v>
      </c>
      <c r="B455" s="3">
        <v>0.89543116610573759</v>
      </c>
      <c r="C455" s="3">
        <v>179.9838</v>
      </c>
      <c r="D455" s="6">
        <f t="shared" si="10"/>
        <v>453.13379999999995</v>
      </c>
      <c r="F455" s="6"/>
      <c r="G455" s="6"/>
    </row>
    <row r="456" spans="1:7" x14ac:dyDescent="0.25">
      <c r="A456" s="3">
        <v>45.4</v>
      </c>
      <c r="B456" s="3">
        <v>0.89543116610573759</v>
      </c>
      <c r="C456" s="3">
        <v>179.9837</v>
      </c>
      <c r="D456" s="6">
        <f t="shared" si="10"/>
        <v>453.13369999999998</v>
      </c>
      <c r="F456" s="6"/>
      <c r="G456" s="6"/>
    </row>
    <row r="457" spans="1:7" x14ac:dyDescent="0.25">
      <c r="A457" s="3">
        <v>45.5</v>
      </c>
      <c r="B457" s="3">
        <v>0.89543116610573759</v>
      </c>
      <c r="C457" s="3">
        <v>179.9836</v>
      </c>
      <c r="D457" s="6">
        <f t="shared" si="10"/>
        <v>453.1336</v>
      </c>
      <c r="F457" s="6"/>
      <c r="G457" s="6"/>
    </row>
    <row r="458" spans="1:7" x14ac:dyDescent="0.25">
      <c r="A458" s="3">
        <v>45.599999999999994</v>
      </c>
      <c r="B458" s="3">
        <v>0.89543116610573759</v>
      </c>
      <c r="C458" s="3">
        <v>179.9836</v>
      </c>
      <c r="D458" s="6">
        <f t="shared" si="10"/>
        <v>453.1336</v>
      </c>
      <c r="F458" s="6"/>
      <c r="G458" s="6"/>
    </row>
    <row r="459" spans="1:7" x14ac:dyDescent="0.25">
      <c r="A459" s="3">
        <v>45.699999999999996</v>
      </c>
      <c r="B459" s="3">
        <v>0.89543116610573759</v>
      </c>
      <c r="C459" s="3">
        <v>179.98349999999999</v>
      </c>
      <c r="D459" s="6">
        <f t="shared" si="10"/>
        <v>453.13349999999997</v>
      </c>
      <c r="F459" s="6"/>
      <c r="G459" s="6"/>
    </row>
    <row r="460" spans="1:7" x14ac:dyDescent="0.25">
      <c r="A460" s="3">
        <v>45.80001</v>
      </c>
      <c r="B460" s="3">
        <v>0.89543116610573759</v>
      </c>
      <c r="C460" s="3">
        <v>179.9836</v>
      </c>
      <c r="D460" s="6">
        <f t="shared" si="10"/>
        <v>453.1336</v>
      </c>
      <c r="F460" s="6"/>
      <c r="G460" s="6"/>
    </row>
    <row r="461" spans="1:7" x14ac:dyDescent="0.25">
      <c r="A461" s="3">
        <v>45.9</v>
      </c>
      <c r="B461" s="3">
        <v>0.89543116610573759</v>
      </c>
      <c r="C461" s="3">
        <v>179.9836</v>
      </c>
      <c r="D461" s="6">
        <f t="shared" si="10"/>
        <v>453.1336</v>
      </c>
      <c r="F461" s="6"/>
      <c r="G461" s="6"/>
    </row>
    <row r="462" spans="1:7" x14ac:dyDescent="0.25">
      <c r="A462" s="3">
        <v>46</v>
      </c>
      <c r="B462" s="3">
        <v>0.89543116610573759</v>
      </c>
      <c r="C462" s="3">
        <v>179.9837</v>
      </c>
      <c r="D462" s="6">
        <f t="shared" si="10"/>
        <v>453.13369999999998</v>
      </c>
      <c r="F462" s="6"/>
      <c r="G462" s="6"/>
    </row>
    <row r="463" spans="1:7" x14ac:dyDescent="0.25">
      <c r="A463" s="3">
        <v>46.099999999999994</v>
      </c>
      <c r="B463" s="3">
        <v>0.89543116610573759</v>
      </c>
      <c r="C463" s="3">
        <v>179.9836</v>
      </c>
      <c r="D463" s="6">
        <f t="shared" si="10"/>
        <v>453.1336</v>
      </c>
      <c r="F463" s="6"/>
      <c r="G463" s="6"/>
    </row>
    <row r="464" spans="1:7" x14ac:dyDescent="0.25">
      <c r="A464" s="3">
        <v>46.199999999999996</v>
      </c>
      <c r="B464" s="3">
        <v>0.89543116610573759</v>
      </c>
      <c r="C464" s="3">
        <v>179.98349999999999</v>
      </c>
      <c r="D464" s="6">
        <f t="shared" si="10"/>
        <v>453.13349999999997</v>
      </c>
      <c r="F464" s="6"/>
      <c r="G464" s="6"/>
    </row>
    <row r="465" spans="1:7" x14ac:dyDescent="0.25">
      <c r="A465" s="3">
        <v>46.30001</v>
      </c>
      <c r="B465" s="3">
        <v>0.89543116610573759</v>
      </c>
      <c r="C465" s="3">
        <v>179.9836</v>
      </c>
      <c r="D465" s="6">
        <f t="shared" si="10"/>
        <v>453.1336</v>
      </c>
      <c r="F465" s="6"/>
      <c r="G465" s="6"/>
    </row>
    <row r="466" spans="1:7" x14ac:dyDescent="0.25">
      <c r="A466" s="3">
        <v>46.4</v>
      </c>
      <c r="B466" s="3">
        <v>0.89543116610573759</v>
      </c>
      <c r="C466" s="3">
        <v>179.98339999999999</v>
      </c>
      <c r="D466" s="6">
        <f t="shared" si="10"/>
        <v>453.13339999999994</v>
      </c>
      <c r="F466" s="6"/>
      <c r="G466" s="6"/>
    </row>
    <row r="467" spans="1:7" x14ac:dyDescent="0.25">
      <c r="A467" s="3">
        <v>46.5</v>
      </c>
      <c r="B467" s="3">
        <v>0.89543116610573759</v>
      </c>
      <c r="C467" s="3">
        <v>179.98339999999999</v>
      </c>
      <c r="D467" s="6">
        <f t="shared" si="10"/>
        <v>453.13339999999994</v>
      </c>
      <c r="F467" s="6"/>
      <c r="G467" s="6"/>
    </row>
    <row r="468" spans="1:7" x14ac:dyDescent="0.25">
      <c r="A468" s="3">
        <v>46.599999999999994</v>
      </c>
      <c r="B468" s="3">
        <v>0.89543116610573759</v>
      </c>
      <c r="C468" s="3">
        <v>179.98320000000001</v>
      </c>
      <c r="D468" s="6">
        <f t="shared" si="10"/>
        <v>453.13319999999999</v>
      </c>
      <c r="F468" s="6"/>
      <c r="G468" s="6"/>
    </row>
    <row r="469" spans="1:7" x14ac:dyDescent="0.25">
      <c r="A469" s="3">
        <v>46.699999999999996</v>
      </c>
      <c r="B469" s="3">
        <v>0.89543116610573759</v>
      </c>
      <c r="C469" s="3">
        <v>179.98320000000001</v>
      </c>
      <c r="D469" s="6">
        <f t="shared" si="10"/>
        <v>453.13319999999999</v>
      </c>
      <c r="F469" s="6"/>
      <c r="G469" s="6"/>
    </row>
    <row r="470" spans="1:7" x14ac:dyDescent="0.25">
      <c r="A470" s="3">
        <v>46.80001</v>
      </c>
      <c r="B470" s="3">
        <v>0.89543116610573759</v>
      </c>
      <c r="C470" s="3">
        <v>179.98320000000001</v>
      </c>
      <c r="D470" s="6">
        <f t="shared" si="10"/>
        <v>453.13319999999999</v>
      </c>
      <c r="F470" s="6"/>
      <c r="G470" s="6"/>
    </row>
    <row r="471" spans="1:7" x14ac:dyDescent="0.25">
      <c r="A471" s="3">
        <v>46.9</v>
      </c>
      <c r="B471" s="3">
        <v>0.89543116610573759</v>
      </c>
      <c r="C471" s="3">
        <v>179.98320000000001</v>
      </c>
      <c r="D471" s="6">
        <f t="shared" si="10"/>
        <v>453.13319999999999</v>
      </c>
      <c r="F471" s="6"/>
      <c r="G471" s="6"/>
    </row>
    <row r="472" spans="1:7" x14ac:dyDescent="0.25">
      <c r="A472" s="3">
        <v>47</v>
      </c>
      <c r="B472" s="3">
        <v>0.89543116610573759</v>
      </c>
      <c r="C472" s="3">
        <v>179.98310000000001</v>
      </c>
      <c r="D472" s="6">
        <f t="shared" si="10"/>
        <v>453.13310000000001</v>
      </c>
      <c r="F472" s="6"/>
      <c r="G472" s="6"/>
    </row>
    <row r="473" spans="1:7" x14ac:dyDescent="0.25">
      <c r="A473" s="3">
        <v>47.099999999999994</v>
      </c>
      <c r="B473" s="3">
        <v>0.89543116610573759</v>
      </c>
      <c r="C473" s="3">
        <v>179.983</v>
      </c>
      <c r="D473" s="6">
        <f t="shared" si="10"/>
        <v>453.13299999999998</v>
      </c>
      <c r="F473" s="6"/>
      <c r="G473" s="6"/>
    </row>
    <row r="474" spans="1:7" x14ac:dyDescent="0.25">
      <c r="A474" s="3">
        <v>47.199999999999996</v>
      </c>
      <c r="B474" s="3">
        <v>0.89543116610573759</v>
      </c>
      <c r="C474" s="3">
        <v>179.9829</v>
      </c>
      <c r="D474" s="6">
        <f t="shared" si="10"/>
        <v>453.13289999999995</v>
      </c>
      <c r="F474" s="6"/>
      <c r="G474" s="6"/>
    </row>
    <row r="475" spans="1:7" x14ac:dyDescent="0.25">
      <c r="A475" s="3">
        <v>47.30001</v>
      </c>
      <c r="B475" s="3">
        <v>0.89543116610573759</v>
      </c>
      <c r="C475" s="3">
        <v>179.9828</v>
      </c>
      <c r="D475" s="6">
        <f t="shared" si="10"/>
        <v>453.13279999999997</v>
      </c>
      <c r="F475" s="6"/>
      <c r="G475" s="6"/>
    </row>
    <row r="476" spans="1:7" x14ac:dyDescent="0.25">
      <c r="A476" s="3">
        <v>47.4</v>
      </c>
      <c r="B476" s="3">
        <v>0.89543116610573759</v>
      </c>
      <c r="C476" s="3">
        <v>179.9828</v>
      </c>
      <c r="D476" s="6">
        <f t="shared" si="10"/>
        <v>453.13279999999997</v>
      </c>
      <c r="F476" s="6"/>
      <c r="G476" s="6"/>
    </row>
    <row r="477" spans="1:7" x14ac:dyDescent="0.25">
      <c r="A477" s="3">
        <v>47.5</v>
      </c>
      <c r="B477" s="3">
        <v>0.89543116610573759</v>
      </c>
      <c r="C477" s="3">
        <v>179.9829</v>
      </c>
      <c r="D477" s="6">
        <f t="shared" si="10"/>
        <v>453.13289999999995</v>
      </c>
      <c r="F477" s="6"/>
      <c r="G477" s="6"/>
    </row>
    <row r="478" spans="1:7" x14ac:dyDescent="0.25">
      <c r="A478" s="3">
        <v>47.599999999999994</v>
      </c>
      <c r="B478" s="3">
        <v>0.89543116610573759</v>
      </c>
      <c r="C478" s="3">
        <v>179.98259999999999</v>
      </c>
      <c r="D478" s="6">
        <f t="shared" si="10"/>
        <v>453.13259999999997</v>
      </c>
      <c r="F478" s="6"/>
      <c r="G478" s="6"/>
    </row>
    <row r="479" spans="1:7" x14ac:dyDescent="0.25">
      <c r="A479" s="3">
        <v>47.699999999999996</v>
      </c>
      <c r="B479" s="3">
        <v>0.89543116610573759</v>
      </c>
      <c r="C479" s="3">
        <v>179.9828</v>
      </c>
      <c r="D479" s="6">
        <f t="shared" si="10"/>
        <v>453.13279999999997</v>
      </c>
      <c r="F479" s="6"/>
      <c r="G479" s="6"/>
    </row>
    <row r="480" spans="1:7" x14ac:dyDescent="0.25">
      <c r="A480" s="3">
        <v>47.80001</v>
      </c>
      <c r="B480" s="3">
        <v>0.89543116610573759</v>
      </c>
      <c r="C480" s="3">
        <v>179.98269999999999</v>
      </c>
      <c r="D480" s="6">
        <f t="shared" si="10"/>
        <v>453.1327</v>
      </c>
      <c r="F480" s="6"/>
      <c r="G480" s="6"/>
    </row>
    <row r="481" spans="1:7" x14ac:dyDescent="0.25">
      <c r="A481" s="3">
        <v>47.9</v>
      </c>
      <c r="B481" s="3">
        <v>0.89543116610573759</v>
      </c>
      <c r="C481" s="3">
        <v>179.98259999999999</v>
      </c>
      <c r="D481" s="6">
        <f t="shared" si="10"/>
        <v>453.13259999999997</v>
      </c>
      <c r="F481" s="6"/>
      <c r="G481" s="6"/>
    </row>
    <row r="482" spans="1:7" x14ac:dyDescent="0.25">
      <c r="A482" s="3">
        <v>48</v>
      </c>
      <c r="B482" s="3">
        <v>0.89543116610573759</v>
      </c>
      <c r="C482" s="3">
        <v>179.98240000000001</v>
      </c>
      <c r="D482" s="6">
        <f t="shared" si="10"/>
        <v>453.13239999999996</v>
      </c>
      <c r="F482" s="6"/>
      <c r="G482" s="6"/>
    </row>
    <row r="483" spans="1:7" x14ac:dyDescent="0.25">
      <c r="A483" s="3">
        <v>48.099999999999994</v>
      </c>
      <c r="B483" s="3">
        <v>0.89543116610573759</v>
      </c>
      <c r="C483" s="3">
        <v>179.98249999999999</v>
      </c>
      <c r="D483" s="6">
        <f t="shared" si="10"/>
        <v>453.13249999999994</v>
      </c>
      <c r="F483" s="6"/>
      <c r="G483" s="6"/>
    </row>
    <row r="484" spans="1:7" x14ac:dyDescent="0.25">
      <c r="A484" s="3">
        <v>48.199999999999996</v>
      </c>
      <c r="B484" s="3">
        <v>0.89543116610573759</v>
      </c>
      <c r="C484" s="3">
        <v>179.98259999999999</v>
      </c>
      <c r="D484" s="6">
        <f t="shared" si="10"/>
        <v>453.13259999999997</v>
      </c>
      <c r="F484" s="6"/>
      <c r="G484" s="6"/>
    </row>
    <row r="485" spans="1:7" x14ac:dyDescent="0.25">
      <c r="A485" s="3">
        <v>48.30001</v>
      </c>
      <c r="B485" s="3">
        <v>0.89543116610573759</v>
      </c>
      <c r="C485" s="3">
        <v>179.98230000000001</v>
      </c>
      <c r="D485" s="6">
        <f t="shared" si="10"/>
        <v>453.13229999999999</v>
      </c>
      <c r="F485" s="6"/>
      <c r="G485" s="6"/>
    </row>
    <row r="486" spans="1:7" x14ac:dyDescent="0.25">
      <c r="A486" s="3">
        <v>48.4</v>
      </c>
      <c r="B486" s="3">
        <v>0.89543116610573759</v>
      </c>
      <c r="C486" s="3">
        <v>179.98249999999999</v>
      </c>
      <c r="D486" s="6">
        <f t="shared" si="10"/>
        <v>453.13249999999994</v>
      </c>
      <c r="F486" s="6"/>
      <c r="G486" s="6"/>
    </row>
    <row r="487" spans="1:7" x14ac:dyDescent="0.25">
      <c r="A487" s="3">
        <v>48.5</v>
      </c>
      <c r="B487" s="3">
        <v>0.89543116610573759</v>
      </c>
      <c r="C487" s="3">
        <v>179.98259999999999</v>
      </c>
      <c r="D487" s="6">
        <f t="shared" si="10"/>
        <v>453.13259999999997</v>
      </c>
      <c r="F487" s="6"/>
      <c r="G487" s="6"/>
    </row>
    <row r="488" spans="1:7" x14ac:dyDescent="0.25">
      <c r="A488" s="3">
        <v>48.599999999999994</v>
      </c>
      <c r="B488" s="3">
        <v>0.89543116610573759</v>
      </c>
      <c r="C488" s="3">
        <v>179.98269999999999</v>
      </c>
      <c r="D488" s="6">
        <f t="shared" si="10"/>
        <v>453.1327</v>
      </c>
      <c r="F488" s="6"/>
      <c r="G488" s="6"/>
    </row>
    <row r="489" spans="1:7" x14ac:dyDescent="0.25">
      <c r="A489" s="3">
        <v>48.699999999999996</v>
      </c>
      <c r="B489" s="3">
        <v>0.89543116610573759</v>
      </c>
      <c r="C489" s="3">
        <v>179.98259999999999</v>
      </c>
      <c r="D489" s="6">
        <f t="shared" si="10"/>
        <v>453.13259999999997</v>
      </c>
      <c r="F489" s="6"/>
      <c r="G489" s="6"/>
    </row>
    <row r="490" spans="1:7" x14ac:dyDescent="0.25">
      <c r="A490" s="3">
        <v>48.80001</v>
      </c>
      <c r="B490" s="3">
        <v>0.89543116610573759</v>
      </c>
      <c r="C490" s="3">
        <v>179.98259999999999</v>
      </c>
      <c r="D490" s="6">
        <f t="shared" si="10"/>
        <v>453.13259999999997</v>
      </c>
      <c r="F490" s="6"/>
      <c r="G490" s="6"/>
    </row>
    <row r="491" spans="1:7" x14ac:dyDescent="0.25">
      <c r="A491" s="3">
        <v>48.9</v>
      </c>
      <c r="B491" s="3">
        <v>0.89543116610573759</v>
      </c>
      <c r="C491" s="3">
        <v>179.98259999999999</v>
      </c>
      <c r="D491" s="6">
        <f t="shared" si="10"/>
        <v>453.13259999999997</v>
      </c>
      <c r="F491" s="6"/>
      <c r="G491" s="6"/>
    </row>
    <row r="492" spans="1:7" x14ac:dyDescent="0.25">
      <c r="A492" s="3">
        <v>49</v>
      </c>
      <c r="B492" s="3">
        <v>0.89543116610573759</v>
      </c>
      <c r="C492" s="3">
        <v>179.98240000000001</v>
      </c>
      <c r="D492" s="6">
        <f t="shared" si="10"/>
        <v>453.13239999999996</v>
      </c>
      <c r="F492" s="6"/>
      <c r="G492" s="6"/>
    </row>
    <row r="493" spans="1:7" x14ac:dyDescent="0.25">
      <c r="A493" s="3">
        <v>49.099999999999994</v>
      </c>
      <c r="B493" s="3">
        <v>0.89543116610573759</v>
      </c>
      <c r="C493" s="3">
        <v>179.98240000000001</v>
      </c>
      <c r="D493" s="6">
        <f t="shared" si="10"/>
        <v>453.13239999999996</v>
      </c>
      <c r="F493" s="6"/>
      <c r="G493" s="6"/>
    </row>
    <row r="494" spans="1:7" x14ac:dyDescent="0.25">
      <c r="A494" s="3">
        <v>49.199999999999996</v>
      </c>
      <c r="B494" s="3">
        <v>0.89543116610573759</v>
      </c>
      <c r="C494" s="3">
        <v>179.98240000000001</v>
      </c>
      <c r="D494" s="6">
        <f t="shared" si="10"/>
        <v>453.13239999999996</v>
      </c>
      <c r="F494" s="6"/>
      <c r="G494" s="6"/>
    </row>
    <row r="495" spans="1:7" x14ac:dyDescent="0.25">
      <c r="A495" s="3">
        <v>49.30001</v>
      </c>
      <c r="B495" s="3">
        <v>0.89543116610573759</v>
      </c>
      <c r="C495" s="3">
        <v>179.9821</v>
      </c>
      <c r="D495" s="6">
        <f t="shared" si="10"/>
        <v>453.13209999999998</v>
      </c>
      <c r="F495" s="6"/>
      <c r="G495" s="6"/>
    </row>
    <row r="496" spans="1:7" x14ac:dyDescent="0.25">
      <c r="A496" s="3">
        <v>49.4</v>
      </c>
      <c r="B496" s="3">
        <v>0.89543116610573759</v>
      </c>
      <c r="C496" s="3">
        <v>179.982</v>
      </c>
      <c r="D496" s="6">
        <f t="shared" si="10"/>
        <v>453.13199999999995</v>
      </c>
      <c r="F496" s="6"/>
      <c r="G496" s="6"/>
    </row>
    <row r="497" spans="1:7" x14ac:dyDescent="0.25">
      <c r="A497" s="3">
        <v>49.5</v>
      </c>
      <c r="B497" s="3">
        <v>0.89543116610573759</v>
      </c>
      <c r="C497" s="3">
        <v>179.98159999999999</v>
      </c>
      <c r="D497" s="6">
        <f t="shared" si="10"/>
        <v>453.13159999999993</v>
      </c>
      <c r="F497" s="6"/>
      <c r="G497" s="6"/>
    </row>
    <row r="498" spans="1:7" x14ac:dyDescent="0.25">
      <c r="A498" s="3">
        <v>49.599999999999994</v>
      </c>
      <c r="B498" s="3">
        <v>0.89543116610573759</v>
      </c>
      <c r="C498" s="3">
        <v>179.98150000000001</v>
      </c>
      <c r="D498" s="6">
        <f t="shared" si="10"/>
        <v>453.13149999999996</v>
      </c>
      <c r="F498" s="6"/>
      <c r="G498" s="6"/>
    </row>
    <row r="499" spans="1:7" x14ac:dyDescent="0.25">
      <c r="A499" s="3">
        <v>49.699999999999996</v>
      </c>
      <c r="B499" s="3">
        <v>0.89543116610573759</v>
      </c>
      <c r="C499" s="3">
        <v>179.9813</v>
      </c>
      <c r="D499" s="6">
        <f t="shared" si="10"/>
        <v>453.13130000000001</v>
      </c>
      <c r="F499" s="6"/>
      <c r="G499" s="6"/>
    </row>
    <row r="500" spans="1:7" x14ac:dyDescent="0.25">
      <c r="A500" s="3">
        <v>49.80001</v>
      </c>
      <c r="B500" s="3">
        <v>0.89543116610573759</v>
      </c>
      <c r="C500" s="3">
        <v>179.98140000000001</v>
      </c>
      <c r="D500" s="6">
        <f t="shared" si="10"/>
        <v>453.13139999999999</v>
      </c>
      <c r="F500" s="6"/>
      <c r="G500" s="6"/>
    </row>
    <row r="501" spans="1:7" x14ac:dyDescent="0.25">
      <c r="A501" s="3">
        <v>49.9</v>
      </c>
      <c r="B501" s="3">
        <v>0.89543116610573759</v>
      </c>
      <c r="C501" s="3">
        <v>179.9813</v>
      </c>
      <c r="D501" s="6">
        <f t="shared" si="10"/>
        <v>453.13130000000001</v>
      </c>
      <c r="F501" s="6"/>
      <c r="G501" s="6"/>
    </row>
    <row r="502" spans="1:7" x14ac:dyDescent="0.25">
      <c r="A502" s="3">
        <v>50</v>
      </c>
      <c r="B502" s="3">
        <v>0.89543116610573759</v>
      </c>
      <c r="C502" s="3">
        <v>179.98150000000001</v>
      </c>
      <c r="D502" s="6">
        <f t="shared" si="10"/>
        <v>453.13149999999996</v>
      </c>
      <c r="F502" s="6"/>
      <c r="G502" s="6"/>
    </row>
    <row r="503" spans="1:7" x14ac:dyDescent="0.25">
      <c r="A503" s="3">
        <v>50.099999999999994</v>
      </c>
      <c r="B503" s="3">
        <v>0.89543116610573759</v>
      </c>
      <c r="C503" s="3">
        <v>179.9813</v>
      </c>
      <c r="D503" s="6">
        <f t="shared" si="10"/>
        <v>453.13130000000001</v>
      </c>
      <c r="F503" s="6"/>
      <c r="G503" s="6"/>
    </row>
    <row r="504" spans="1:7" x14ac:dyDescent="0.25">
      <c r="A504" s="3">
        <v>50.199999999999996</v>
      </c>
      <c r="B504" s="3">
        <v>0.89543116610573759</v>
      </c>
      <c r="C504" s="3">
        <v>179.98140000000001</v>
      </c>
      <c r="D504" s="6">
        <f t="shared" si="10"/>
        <v>453.13139999999999</v>
      </c>
      <c r="F504" s="6"/>
      <c r="G504" s="6"/>
    </row>
    <row r="505" spans="1:7" x14ac:dyDescent="0.25">
      <c r="A505" s="3">
        <v>50.30001</v>
      </c>
      <c r="B505" s="3">
        <v>0.89543116610573759</v>
      </c>
      <c r="C505" s="3">
        <v>179.98140000000001</v>
      </c>
      <c r="D505" s="6">
        <f t="shared" si="10"/>
        <v>453.13139999999999</v>
      </c>
      <c r="F505" s="6"/>
      <c r="G505" s="6"/>
    </row>
    <row r="506" spans="1:7" x14ac:dyDescent="0.25">
      <c r="A506" s="3">
        <v>50.4</v>
      </c>
      <c r="B506" s="3">
        <v>0.89543116610573759</v>
      </c>
      <c r="C506" s="3">
        <v>179.98140000000001</v>
      </c>
      <c r="D506" s="6">
        <f t="shared" si="10"/>
        <v>453.13139999999999</v>
      </c>
      <c r="F506" s="6"/>
      <c r="G506" s="6"/>
    </row>
    <row r="507" spans="1:7" x14ac:dyDescent="0.25">
      <c r="A507" s="3">
        <v>50.5</v>
      </c>
      <c r="B507" s="3">
        <v>0.89543116610573759</v>
      </c>
      <c r="C507" s="3">
        <v>179.98159999999999</v>
      </c>
      <c r="D507" s="6">
        <f t="shared" si="10"/>
        <v>453.13159999999993</v>
      </c>
      <c r="F507" s="6"/>
      <c r="G507" s="6"/>
    </row>
    <row r="508" spans="1:7" x14ac:dyDescent="0.25">
      <c r="A508" s="3">
        <v>50.599999999999994</v>
      </c>
      <c r="B508" s="3">
        <v>0.89543116610573759</v>
      </c>
      <c r="C508" s="3">
        <v>179.98159999999999</v>
      </c>
      <c r="D508" s="6">
        <f t="shared" si="10"/>
        <v>453.13159999999993</v>
      </c>
      <c r="F508" s="6"/>
      <c r="G508" s="6"/>
    </row>
    <row r="509" spans="1:7" x14ac:dyDescent="0.25">
      <c r="A509" s="3">
        <v>50.700009999999999</v>
      </c>
      <c r="B509" s="3">
        <v>0.89543116610573759</v>
      </c>
      <c r="C509" s="3">
        <v>179.98159999999999</v>
      </c>
      <c r="D509" s="6">
        <f t="shared" si="10"/>
        <v>453.13159999999993</v>
      </c>
      <c r="F509" s="6"/>
      <c r="G509" s="6"/>
    </row>
    <row r="510" spans="1:7" x14ac:dyDescent="0.25">
      <c r="A510" s="3">
        <v>50.800009999999993</v>
      </c>
      <c r="B510" s="3">
        <v>0.89543116610573759</v>
      </c>
      <c r="C510" s="3">
        <v>179.98150000000001</v>
      </c>
      <c r="D510" s="6">
        <f t="shared" si="10"/>
        <v>453.13149999999996</v>
      </c>
      <c r="F510" s="6"/>
      <c r="G510" s="6"/>
    </row>
    <row r="511" spans="1:7" x14ac:dyDescent="0.25">
      <c r="A511" s="3">
        <v>50.900010000000002</v>
      </c>
      <c r="B511" s="3">
        <v>0.89543116610573759</v>
      </c>
      <c r="C511" s="3">
        <v>179.98169999999999</v>
      </c>
      <c r="D511" s="6">
        <f t="shared" si="10"/>
        <v>453.13169999999997</v>
      </c>
      <c r="F511" s="6"/>
      <c r="G511" s="6"/>
    </row>
    <row r="512" spans="1:7" x14ac:dyDescent="0.25">
      <c r="A512" s="3">
        <v>51.000009999999996</v>
      </c>
      <c r="B512" s="3">
        <v>0.89543116610573759</v>
      </c>
      <c r="C512" s="3">
        <v>179.98150000000001</v>
      </c>
      <c r="D512" s="6">
        <f t="shared" si="10"/>
        <v>453.13149999999996</v>
      </c>
      <c r="F512" s="6"/>
      <c r="G512" s="6"/>
    </row>
    <row r="513" spans="1:7" x14ac:dyDescent="0.25">
      <c r="A513" s="3">
        <v>51.1</v>
      </c>
      <c r="B513" s="3">
        <v>0.89543116610573759</v>
      </c>
      <c r="C513" s="3">
        <v>179.9811</v>
      </c>
      <c r="D513" s="6">
        <f t="shared" si="10"/>
        <v>453.13109999999995</v>
      </c>
      <c r="F513" s="6"/>
      <c r="G513" s="6"/>
    </row>
    <row r="514" spans="1:7" x14ac:dyDescent="0.25">
      <c r="A514" s="3">
        <v>51.200020000000002</v>
      </c>
      <c r="B514" s="3">
        <v>0.89543116610573759</v>
      </c>
      <c r="C514" s="3">
        <v>179.9812</v>
      </c>
      <c r="D514" s="6">
        <f t="shared" si="10"/>
        <v>453.13119999999998</v>
      </c>
      <c r="F514" s="6"/>
      <c r="G514" s="6"/>
    </row>
    <row r="515" spans="1:7" x14ac:dyDescent="0.25">
      <c r="A515" s="3">
        <v>51.300009999999993</v>
      </c>
      <c r="B515" s="3">
        <v>0.89543116610573759</v>
      </c>
      <c r="C515" s="3">
        <v>179.9812</v>
      </c>
      <c r="D515" s="6">
        <f t="shared" ref="D515:D578" si="11">C515+273.15</f>
        <v>453.13119999999998</v>
      </c>
      <c r="F515" s="6"/>
      <c r="G515" s="6"/>
    </row>
    <row r="516" spans="1:7" x14ac:dyDescent="0.25">
      <c r="A516" s="3">
        <v>51.400010000000002</v>
      </c>
      <c r="B516" s="3">
        <v>0.89543116610573759</v>
      </c>
      <c r="C516" s="3">
        <v>179.9813</v>
      </c>
      <c r="D516" s="6">
        <f t="shared" si="11"/>
        <v>453.13130000000001</v>
      </c>
      <c r="F516" s="6"/>
      <c r="G516" s="6"/>
    </row>
    <row r="517" spans="1:7" x14ac:dyDescent="0.25">
      <c r="A517" s="3">
        <v>51.500009999999996</v>
      </c>
      <c r="B517" s="3">
        <v>0.89543116610573759</v>
      </c>
      <c r="C517" s="3">
        <v>179.98179999999999</v>
      </c>
      <c r="D517" s="6">
        <f t="shared" si="11"/>
        <v>453.1318</v>
      </c>
      <c r="F517" s="6"/>
      <c r="G517" s="6"/>
    </row>
    <row r="518" spans="1:7" x14ac:dyDescent="0.25">
      <c r="A518" s="3">
        <v>51.6</v>
      </c>
      <c r="B518" s="3">
        <v>0.89543116610573759</v>
      </c>
      <c r="C518" s="3">
        <v>179.98140000000001</v>
      </c>
      <c r="D518" s="6">
        <f t="shared" si="11"/>
        <v>453.13139999999999</v>
      </c>
      <c r="F518" s="6"/>
      <c r="G518" s="6"/>
    </row>
    <row r="519" spans="1:7" x14ac:dyDescent="0.25">
      <c r="A519" s="3">
        <v>51.700020000000002</v>
      </c>
      <c r="B519" s="3">
        <v>0.89543116610573759</v>
      </c>
      <c r="C519" s="3">
        <v>179.98159999999999</v>
      </c>
      <c r="D519" s="6">
        <f t="shared" si="11"/>
        <v>453.13159999999993</v>
      </c>
      <c r="F519" s="6"/>
      <c r="G519" s="6"/>
    </row>
    <row r="520" spans="1:7" x14ac:dyDescent="0.25">
      <c r="A520" s="3">
        <v>51.800009999999993</v>
      </c>
      <c r="B520" s="3">
        <v>0.89543116610573759</v>
      </c>
      <c r="C520" s="3">
        <v>179.98150000000001</v>
      </c>
      <c r="D520" s="6">
        <f t="shared" si="11"/>
        <v>453.13149999999996</v>
      </c>
      <c r="F520" s="6"/>
      <c r="G520" s="6"/>
    </row>
    <row r="521" spans="1:7" x14ac:dyDescent="0.25">
      <c r="A521" s="3">
        <v>51.900010000000002</v>
      </c>
      <c r="B521" s="3">
        <v>0.89543116610573759</v>
      </c>
      <c r="C521" s="3">
        <v>179.98159999999999</v>
      </c>
      <c r="D521" s="6">
        <f t="shared" si="11"/>
        <v>453.13159999999993</v>
      </c>
      <c r="F521" s="6"/>
      <c r="G521" s="6"/>
    </row>
    <row r="522" spans="1:7" x14ac:dyDescent="0.25">
      <c r="A522" s="3">
        <v>52.000009999999996</v>
      </c>
      <c r="B522" s="3">
        <v>0.89543116610573759</v>
      </c>
      <c r="C522" s="3">
        <v>179.98140000000001</v>
      </c>
      <c r="D522" s="6">
        <f t="shared" si="11"/>
        <v>453.13139999999999</v>
      </c>
      <c r="F522" s="6"/>
      <c r="G522" s="6"/>
    </row>
    <row r="523" spans="1:7" x14ac:dyDescent="0.25">
      <c r="A523" s="3">
        <v>52.1</v>
      </c>
      <c r="B523" s="3">
        <v>0.89543116610573759</v>
      </c>
      <c r="C523" s="3">
        <v>179.9813</v>
      </c>
      <c r="D523" s="6">
        <f t="shared" si="11"/>
        <v>453.13130000000001</v>
      </c>
      <c r="F523" s="6"/>
      <c r="G523" s="6"/>
    </row>
    <row r="524" spans="1:7" x14ac:dyDescent="0.25">
      <c r="A524" s="3">
        <v>52.200020000000002</v>
      </c>
      <c r="B524" s="3">
        <v>0.89543116610573759</v>
      </c>
      <c r="C524" s="3">
        <v>179.98150000000001</v>
      </c>
      <c r="D524" s="6">
        <f t="shared" si="11"/>
        <v>453.13149999999996</v>
      </c>
      <c r="F524" s="6"/>
      <c r="G524" s="6"/>
    </row>
    <row r="525" spans="1:7" x14ac:dyDescent="0.25">
      <c r="A525" s="3">
        <v>52.300019999999996</v>
      </c>
      <c r="B525" s="3">
        <v>0.89543116610573759</v>
      </c>
      <c r="C525" s="3">
        <v>179.9813</v>
      </c>
      <c r="D525" s="6">
        <f t="shared" si="11"/>
        <v>453.13130000000001</v>
      </c>
      <c r="F525" s="6"/>
      <c r="G525" s="6"/>
    </row>
    <row r="526" spans="1:7" x14ac:dyDescent="0.25">
      <c r="A526" s="3">
        <v>52.400019999999991</v>
      </c>
      <c r="B526" s="3">
        <v>0.89543116610573759</v>
      </c>
      <c r="C526" s="3">
        <v>179.9812</v>
      </c>
      <c r="D526" s="6">
        <f t="shared" si="11"/>
        <v>453.13119999999998</v>
      </c>
      <c r="F526" s="6"/>
      <c r="G526" s="6"/>
    </row>
    <row r="527" spans="1:7" x14ac:dyDescent="0.25">
      <c r="A527" s="3">
        <v>52.500019999999999</v>
      </c>
      <c r="B527" s="3">
        <v>0.89543116610573759</v>
      </c>
      <c r="C527" s="3">
        <v>179.9813</v>
      </c>
      <c r="D527" s="6">
        <f t="shared" si="11"/>
        <v>453.13130000000001</v>
      </c>
      <c r="F527" s="6"/>
      <c r="G527" s="6"/>
    </row>
    <row r="528" spans="1:7" x14ac:dyDescent="0.25">
      <c r="A528" s="3">
        <v>52.6</v>
      </c>
      <c r="B528" s="3">
        <v>0.89543116610573759</v>
      </c>
      <c r="C528" s="3">
        <v>179.9813</v>
      </c>
      <c r="D528" s="6">
        <f t="shared" si="11"/>
        <v>453.13130000000001</v>
      </c>
      <c r="F528" s="6"/>
      <c r="G528" s="6"/>
    </row>
    <row r="529" spans="1:7" x14ac:dyDescent="0.25">
      <c r="A529" s="3">
        <v>52.700020000000002</v>
      </c>
      <c r="B529" s="3">
        <v>0.89543116610573759</v>
      </c>
      <c r="C529" s="3">
        <v>179.98159999999999</v>
      </c>
      <c r="D529" s="6">
        <f t="shared" si="11"/>
        <v>453.13159999999993</v>
      </c>
      <c r="F529" s="6"/>
      <c r="G529" s="6"/>
    </row>
    <row r="530" spans="1:7" x14ac:dyDescent="0.25">
      <c r="A530" s="3">
        <v>52.800019999999996</v>
      </c>
      <c r="B530" s="3">
        <v>0.89543116610573759</v>
      </c>
      <c r="C530" s="3">
        <v>179.98169999999999</v>
      </c>
      <c r="D530" s="6">
        <f t="shared" si="11"/>
        <v>453.13169999999997</v>
      </c>
      <c r="F530" s="6"/>
      <c r="G530" s="6"/>
    </row>
    <row r="531" spans="1:7" x14ac:dyDescent="0.25">
      <c r="A531" s="3">
        <v>52.900019999999991</v>
      </c>
      <c r="B531" s="3">
        <v>0.89543116610573759</v>
      </c>
      <c r="C531" s="3">
        <v>179.98159999999999</v>
      </c>
      <c r="D531" s="6">
        <f t="shared" si="11"/>
        <v>453.13159999999993</v>
      </c>
      <c r="F531" s="6"/>
      <c r="G531" s="6"/>
    </row>
    <row r="532" spans="1:7" x14ac:dyDescent="0.25">
      <c r="A532" s="3">
        <v>53.000019999999999</v>
      </c>
      <c r="B532" s="3">
        <v>0.89543116610573759</v>
      </c>
      <c r="C532" s="3">
        <v>179.9813</v>
      </c>
      <c r="D532" s="6">
        <f t="shared" si="11"/>
        <v>453.13130000000001</v>
      </c>
      <c r="F532" s="6"/>
      <c r="G532" s="6"/>
    </row>
    <row r="533" spans="1:7" x14ac:dyDescent="0.25">
      <c r="A533" s="3">
        <v>53.1</v>
      </c>
      <c r="B533" s="3">
        <v>0.89543116610573759</v>
      </c>
      <c r="C533" s="3">
        <v>179.98140000000001</v>
      </c>
      <c r="D533" s="6">
        <f t="shared" si="11"/>
        <v>453.13139999999999</v>
      </c>
      <c r="F533" s="6"/>
      <c r="G533" s="6"/>
    </row>
    <row r="534" spans="1:7" x14ac:dyDescent="0.25">
      <c r="A534" s="3">
        <v>53.200020000000002</v>
      </c>
      <c r="B534" s="3">
        <v>0.89543116610573759</v>
      </c>
      <c r="C534" s="3">
        <v>179.98140000000001</v>
      </c>
      <c r="D534" s="6">
        <f t="shared" si="11"/>
        <v>453.13139999999999</v>
      </c>
      <c r="F534" s="6"/>
      <c r="G534" s="6"/>
    </row>
    <row r="535" spans="1:7" x14ac:dyDescent="0.25">
      <c r="A535" s="3">
        <v>53.300019999999996</v>
      </c>
      <c r="B535" s="3">
        <v>0.89543116610573759</v>
      </c>
      <c r="C535" s="3">
        <v>179.98140000000001</v>
      </c>
      <c r="D535" s="6">
        <f t="shared" si="11"/>
        <v>453.13139999999999</v>
      </c>
      <c r="F535" s="6"/>
      <c r="G535" s="6"/>
    </row>
    <row r="536" spans="1:7" x14ac:dyDescent="0.25">
      <c r="A536" s="3">
        <v>53.400019999999991</v>
      </c>
      <c r="B536" s="3">
        <v>0.89543116610573759</v>
      </c>
      <c r="C536" s="3">
        <v>179.98140000000001</v>
      </c>
      <c r="D536" s="6">
        <f t="shared" si="11"/>
        <v>453.13139999999999</v>
      </c>
      <c r="F536" s="6"/>
      <c r="G536" s="6"/>
    </row>
    <row r="537" spans="1:7" x14ac:dyDescent="0.25">
      <c r="A537" s="3">
        <v>53.500019999999999</v>
      </c>
      <c r="B537" s="3">
        <v>0.89543116610573759</v>
      </c>
      <c r="C537" s="3">
        <v>179.9813</v>
      </c>
      <c r="D537" s="6">
        <f t="shared" si="11"/>
        <v>453.13130000000001</v>
      </c>
      <c r="F537" s="6"/>
      <c r="G537" s="6"/>
    </row>
    <row r="538" spans="1:7" x14ac:dyDescent="0.25">
      <c r="A538" s="3">
        <v>53.6</v>
      </c>
      <c r="B538" s="3">
        <v>0.89543116610573759</v>
      </c>
      <c r="C538" s="3">
        <v>179.98140000000001</v>
      </c>
      <c r="D538" s="6">
        <f t="shared" si="11"/>
        <v>453.13139999999999</v>
      </c>
      <c r="F538" s="6"/>
      <c r="G538" s="6"/>
    </row>
    <row r="539" spans="1:7" x14ac:dyDescent="0.25">
      <c r="A539" s="3">
        <v>53.700020000000002</v>
      </c>
      <c r="B539" s="3">
        <v>0.89543116610573759</v>
      </c>
      <c r="C539" s="3">
        <v>179.9813</v>
      </c>
      <c r="D539" s="6">
        <f t="shared" si="11"/>
        <v>453.13130000000001</v>
      </c>
      <c r="F539" s="6"/>
      <c r="G539" s="6"/>
    </row>
    <row r="540" spans="1:7" x14ac:dyDescent="0.25">
      <c r="A540" s="3">
        <v>53.800019999999996</v>
      </c>
      <c r="B540" s="3">
        <v>0.89543116610573759</v>
      </c>
      <c r="C540" s="3">
        <v>179.9813</v>
      </c>
      <c r="D540" s="6">
        <f t="shared" si="11"/>
        <v>453.13130000000001</v>
      </c>
      <c r="F540" s="6"/>
      <c r="G540" s="6"/>
    </row>
    <row r="541" spans="1:7" x14ac:dyDescent="0.25">
      <c r="A541" s="3">
        <v>53.900019999999991</v>
      </c>
      <c r="B541" s="3">
        <v>0.89543116610573759</v>
      </c>
      <c r="C541" s="3">
        <v>179.98150000000001</v>
      </c>
      <c r="D541" s="6">
        <f t="shared" si="11"/>
        <v>453.13149999999996</v>
      </c>
      <c r="F541" s="6"/>
      <c r="G541" s="6"/>
    </row>
    <row r="542" spans="1:7" x14ac:dyDescent="0.25">
      <c r="A542" s="3">
        <v>54.000019999999999</v>
      </c>
      <c r="B542" s="3">
        <v>0.89543116610573759</v>
      </c>
      <c r="C542" s="3">
        <v>179.98140000000001</v>
      </c>
      <c r="D542" s="6">
        <f t="shared" si="11"/>
        <v>453.13139999999999</v>
      </c>
      <c r="F542" s="6"/>
      <c r="G542" s="6"/>
    </row>
    <row r="543" spans="1:7" x14ac:dyDescent="0.25">
      <c r="A543" s="3">
        <v>54.1</v>
      </c>
      <c r="B543" s="3">
        <v>0.89543116610573759</v>
      </c>
      <c r="C543" s="3">
        <v>179.9812</v>
      </c>
      <c r="D543" s="6">
        <f t="shared" si="11"/>
        <v>453.13119999999998</v>
      </c>
      <c r="F543" s="6"/>
      <c r="G543" s="6"/>
    </row>
    <row r="544" spans="1:7" x14ac:dyDescent="0.25">
      <c r="A544" s="3">
        <v>54.200020000000002</v>
      </c>
      <c r="B544" s="3">
        <v>0.89543116610573759</v>
      </c>
      <c r="C544" s="3">
        <v>179.9811</v>
      </c>
      <c r="D544" s="6">
        <f t="shared" si="11"/>
        <v>453.13109999999995</v>
      </c>
      <c r="F544" s="6"/>
      <c r="G544" s="6"/>
    </row>
    <row r="545" spans="1:7" x14ac:dyDescent="0.25">
      <c r="A545" s="3">
        <v>54.300019999999996</v>
      </c>
      <c r="B545" s="3">
        <v>0.89543116610573759</v>
      </c>
      <c r="C545" s="3">
        <v>179.9812</v>
      </c>
      <c r="D545" s="6">
        <f t="shared" si="11"/>
        <v>453.13119999999998</v>
      </c>
      <c r="F545" s="6"/>
      <c r="G545" s="6"/>
    </row>
    <row r="546" spans="1:7" x14ac:dyDescent="0.25">
      <c r="A546" s="3">
        <v>54.400019999999991</v>
      </c>
      <c r="B546" s="3">
        <v>0.89543116610573759</v>
      </c>
      <c r="C546" s="3">
        <v>179.98140000000001</v>
      </c>
      <c r="D546" s="6">
        <f t="shared" si="11"/>
        <v>453.13139999999999</v>
      </c>
      <c r="F546" s="6"/>
      <c r="G546" s="6"/>
    </row>
    <row r="547" spans="1:7" x14ac:dyDescent="0.25">
      <c r="A547" s="3">
        <v>54.500019999999999</v>
      </c>
      <c r="B547" s="3">
        <v>0.89543116610573759</v>
      </c>
      <c r="C547" s="3">
        <v>179.98140000000001</v>
      </c>
      <c r="D547" s="6">
        <f t="shared" si="11"/>
        <v>453.13139999999999</v>
      </c>
      <c r="F547" s="6"/>
      <c r="G547" s="6"/>
    </row>
    <row r="548" spans="1:7" x14ac:dyDescent="0.25">
      <c r="A548" s="3">
        <v>54.6</v>
      </c>
      <c r="B548" s="3">
        <v>0.89543116610573759</v>
      </c>
      <c r="C548" s="3">
        <v>179.9811</v>
      </c>
      <c r="D548" s="6">
        <f t="shared" si="11"/>
        <v>453.13109999999995</v>
      </c>
      <c r="F548" s="6"/>
      <c r="G548" s="6"/>
    </row>
    <row r="549" spans="1:7" x14ac:dyDescent="0.25">
      <c r="A549" s="3">
        <v>54.700020000000002</v>
      </c>
      <c r="B549" s="3">
        <v>0.89543116610573759</v>
      </c>
      <c r="C549" s="3">
        <v>179.9812</v>
      </c>
      <c r="D549" s="6">
        <f t="shared" si="11"/>
        <v>453.13119999999998</v>
      </c>
      <c r="F549" s="6"/>
      <c r="G549" s="6"/>
    </row>
    <row r="550" spans="1:7" x14ac:dyDescent="0.25">
      <c r="A550" s="3">
        <v>54.800019999999996</v>
      </c>
      <c r="B550" s="3">
        <v>0.89543116610573759</v>
      </c>
      <c r="C550" s="3">
        <v>179.98099999999999</v>
      </c>
      <c r="D550" s="6">
        <f t="shared" si="11"/>
        <v>453.13099999999997</v>
      </c>
      <c r="F550" s="6"/>
      <c r="G550" s="6"/>
    </row>
    <row r="551" spans="1:7" x14ac:dyDescent="0.25">
      <c r="A551" s="3">
        <v>54.900019999999991</v>
      </c>
      <c r="B551" s="3">
        <v>0.89543116610573759</v>
      </c>
      <c r="C551" s="3">
        <v>179.9811</v>
      </c>
      <c r="D551" s="6">
        <f t="shared" si="11"/>
        <v>453.13109999999995</v>
      </c>
      <c r="F551" s="6"/>
      <c r="G551" s="6"/>
    </row>
    <row r="552" spans="1:7" x14ac:dyDescent="0.25">
      <c r="A552" s="3">
        <v>55.000019999999999</v>
      </c>
      <c r="B552" s="3">
        <v>0.89543116610573759</v>
      </c>
      <c r="C552" s="3">
        <v>179.9811</v>
      </c>
      <c r="D552" s="6">
        <f t="shared" si="11"/>
        <v>453.13109999999995</v>
      </c>
      <c r="F552" s="6"/>
      <c r="G552" s="6"/>
    </row>
    <row r="553" spans="1:7" x14ac:dyDescent="0.25">
      <c r="A553" s="3">
        <v>55.1</v>
      </c>
      <c r="B553" s="3">
        <v>0.89543116610573759</v>
      </c>
      <c r="C553" s="3">
        <v>179.9812</v>
      </c>
      <c r="D553" s="6">
        <f t="shared" si="11"/>
        <v>453.13119999999998</v>
      </c>
      <c r="F553" s="6"/>
      <c r="G553" s="6"/>
    </row>
    <row r="554" spans="1:7" x14ac:dyDescent="0.25">
      <c r="A554" s="3">
        <v>55.200020000000002</v>
      </c>
      <c r="B554" s="3">
        <v>0.89543116610573759</v>
      </c>
      <c r="C554" s="3">
        <v>179.9811</v>
      </c>
      <c r="D554" s="6">
        <f t="shared" si="11"/>
        <v>453.13109999999995</v>
      </c>
      <c r="F554" s="6"/>
      <c r="G554" s="6"/>
    </row>
    <row r="555" spans="1:7" x14ac:dyDescent="0.25">
      <c r="A555" s="3">
        <v>55.300019999999996</v>
      </c>
      <c r="B555" s="3">
        <v>0.89543116610573759</v>
      </c>
      <c r="C555" s="3">
        <v>179.98099999999999</v>
      </c>
      <c r="D555" s="6">
        <f t="shared" si="11"/>
        <v>453.13099999999997</v>
      </c>
      <c r="F555" s="6"/>
      <c r="G555" s="6"/>
    </row>
    <row r="556" spans="1:7" x14ac:dyDescent="0.25">
      <c r="A556" s="3">
        <v>55.400019999999991</v>
      </c>
      <c r="B556" s="3">
        <v>0.89543116610573759</v>
      </c>
      <c r="C556" s="3">
        <v>179.9813</v>
      </c>
      <c r="D556" s="6">
        <f t="shared" si="11"/>
        <v>453.13130000000001</v>
      </c>
      <c r="F556" s="6"/>
      <c r="G556" s="6"/>
    </row>
    <row r="557" spans="1:7" x14ac:dyDescent="0.25">
      <c r="A557" s="3">
        <v>55.500019999999999</v>
      </c>
      <c r="B557" s="3">
        <v>0.89543116610573759</v>
      </c>
      <c r="C557" s="3">
        <v>179.9813</v>
      </c>
      <c r="D557" s="6">
        <f t="shared" si="11"/>
        <v>453.13130000000001</v>
      </c>
      <c r="F557" s="6"/>
      <c r="G557" s="6"/>
    </row>
    <row r="558" spans="1:7" x14ac:dyDescent="0.25">
      <c r="A558" s="3">
        <v>55.6</v>
      </c>
      <c r="B558" s="3">
        <v>0.89543116610573759</v>
      </c>
      <c r="C558" s="3">
        <v>179.98099999999999</v>
      </c>
      <c r="D558" s="6">
        <f t="shared" si="11"/>
        <v>453.13099999999997</v>
      </c>
      <c r="F558" s="6"/>
      <c r="G558" s="6"/>
    </row>
    <row r="559" spans="1:7" x14ac:dyDescent="0.25">
      <c r="A559" s="3">
        <v>55.700020000000002</v>
      </c>
      <c r="B559" s="3">
        <v>0.89543116610573759</v>
      </c>
      <c r="C559" s="3">
        <v>179.98099999999999</v>
      </c>
      <c r="D559" s="6">
        <f t="shared" si="11"/>
        <v>453.13099999999997</v>
      </c>
      <c r="F559" s="6"/>
      <c r="G559" s="6"/>
    </row>
    <row r="560" spans="1:7" x14ac:dyDescent="0.25">
      <c r="A560" s="3">
        <v>55.800019999999996</v>
      </c>
      <c r="B560" s="3">
        <v>0.89543116610573759</v>
      </c>
      <c r="C560" s="3">
        <v>179.98099999999999</v>
      </c>
      <c r="D560" s="6">
        <f t="shared" si="11"/>
        <v>453.13099999999997</v>
      </c>
      <c r="F560" s="6"/>
      <c r="G560" s="6"/>
    </row>
    <row r="561" spans="1:7" x14ac:dyDescent="0.25">
      <c r="A561" s="3">
        <v>55.900019999999991</v>
      </c>
      <c r="B561" s="3">
        <v>0.89543116610573759</v>
      </c>
      <c r="C561" s="3">
        <v>179.98079999999999</v>
      </c>
      <c r="D561" s="6">
        <f t="shared" si="11"/>
        <v>453.13079999999997</v>
      </c>
      <c r="F561" s="6"/>
      <c r="G561" s="6"/>
    </row>
    <row r="562" spans="1:7" x14ac:dyDescent="0.25">
      <c r="A562" s="3">
        <v>56.000019999999999</v>
      </c>
      <c r="B562" s="3">
        <v>0.89543116610573759</v>
      </c>
      <c r="C562" s="3">
        <v>179.98070000000001</v>
      </c>
      <c r="D562" s="6">
        <f t="shared" si="11"/>
        <v>453.13069999999999</v>
      </c>
      <c r="F562" s="6"/>
      <c r="G562" s="6"/>
    </row>
    <row r="563" spans="1:7" x14ac:dyDescent="0.25">
      <c r="A563" s="3">
        <v>56.1</v>
      </c>
      <c r="B563" s="3">
        <v>0.89543116610573759</v>
      </c>
      <c r="C563" s="3">
        <v>179.98060000000001</v>
      </c>
      <c r="D563" s="6">
        <f t="shared" si="11"/>
        <v>453.13059999999996</v>
      </c>
      <c r="F563" s="6"/>
      <c r="G563" s="6"/>
    </row>
    <row r="564" spans="1:7" x14ac:dyDescent="0.25">
      <c r="A564" s="3">
        <v>56.200020000000002</v>
      </c>
      <c r="B564" s="3">
        <v>0.89543116610573759</v>
      </c>
      <c r="C564" s="3">
        <v>179.98060000000001</v>
      </c>
      <c r="D564" s="6">
        <f t="shared" si="11"/>
        <v>453.13059999999996</v>
      </c>
      <c r="F564" s="6"/>
      <c r="G564" s="6"/>
    </row>
    <row r="565" spans="1:7" x14ac:dyDescent="0.25">
      <c r="A565" s="3">
        <v>56.300019999999996</v>
      </c>
      <c r="B565" s="3">
        <v>0.89543116610573759</v>
      </c>
      <c r="C565" s="3">
        <v>179.98060000000001</v>
      </c>
      <c r="D565" s="6">
        <f t="shared" si="11"/>
        <v>453.13059999999996</v>
      </c>
      <c r="F565" s="6"/>
      <c r="G565" s="6"/>
    </row>
    <row r="566" spans="1:7" x14ac:dyDescent="0.25">
      <c r="A566" s="3">
        <v>56.400019999999991</v>
      </c>
      <c r="B566" s="3">
        <v>0.89543116610573759</v>
      </c>
      <c r="C566" s="3">
        <v>179.98060000000001</v>
      </c>
      <c r="D566" s="6">
        <f t="shared" si="11"/>
        <v>453.13059999999996</v>
      </c>
      <c r="F566" s="6"/>
      <c r="G566" s="6"/>
    </row>
    <row r="567" spans="1:7" x14ac:dyDescent="0.25">
      <c r="A567" s="3">
        <v>56.500019999999999</v>
      </c>
      <c r="B567" s="3">
        <v>0.89543116610573759</v>
      </c>
      <c r="C567" s="3">
        <v>179.9804</v>
      </c>
      <c r="D567" s="6">
        <f t="shared" si="11"/>
        <v>453.13040000000001</v>
      </c>
      <c r="F567" s="6"/>
      <c r="G567" s="6"/>
    </row>
    <row r="568" spans="1:7" x14ac:dyDescent="0.25">
      <c r="A568" s="3">
        <v>56.6</v>
      </c>
      <c r="B568" s="3">
        <v>0.89543116610573759</v>
      </c>
      <c r="C568" s="3">
        <v>179.98060000000001</v>
      </c>
      <c r="D568" s="6">
        <f t="shared" si="11"/>
        <v>453.13059999999996</v>
      </c>
      <c r="F568" s="6"/>
      <c r="G568" s="6"/>
    </row>
    <row r="569" spans="1:7" x14ac:dyDescent="0.25">
      <c r="A569" s="3">
        <v>56.700020000000002</v>
      </c>
      <c r="B569" s="3">
        <v>0.89543116610573759</v>
      </c>
      <c r="C569" s="3">
        <v>179.98060000000001</v>
      </c>
      <c r="D569" s="6">
        <f t="shared" si="11"/>
        <v>453.13059999999996</v>
      </c>
      <c r="F569" s="6"/>
      <c r="G569" s="6"/>
    </row>
    <row r="570" spans="1:7" x14ac:dyDescent="0.25">
      <c r="A570" s="3">
        <v>56.800019999999996</v>
      </c>
      <c r="B570" s="3">
        <v>0.89543116610573759</v>
      </c>
      <c r="C570" s="3">
        <v>179.98050000000001</v>
      </c>
      <c r="D570" s="6">
        <f t="shared" si="11"/>
        <v>453.13049999999998</v>
      </c>
      <c r="F570" s="6"/>
      <c r="G570" s="6"/>
    </row>
    <row r="571" spans="1:7" x14ac:dyDescent="0.25">
      <c r="A571" s="3">
        <v>56.900019999999991</v>
      </c>
      <c r="B571" s="3">
        <v>0.89543116610573759</v>
      </c>
      <c r="C571" s="3">
        <v>179.98050000000001</v>
      </c>
      <c r="D571" s="6">
        <f t="shared" si="11"/>
        <v>453.13049999999998</v>
      </c>
      <c r="F571" s="6"/>
      <c r="G571" s="6"/>
    </row>
    <row r="572" spans="1:7" x14ac:dyDescent="0.25">
      <c r="A572" s="3">
        <v>57.000019999999999</v>
      </c>
      <c r="B572" s="3">
        <v>0.89543116610573759</v>
      </c>
      <c r="C572" s="3">
        <v>179.98050000000001</v>
      </c>
      <c r="D572" s="6">
        <f t="shared" si="11"/>
        <v>453.13049999999998</v>
      </c>
      <c r="F572" s="6"/>
      <c r="G572" s="6"/>
    </row>
    <row r="573" spans="1:7" x14ac:dyDescent="0.25">
      <c r="A573" s="3">
        <v>57.1</v>
      </c>
      <c r="B573" s="3">
        <v>0.89543116610573759</v>
      </c>
      <c r="C573" s="3">
        <v>179.98060000000001</v>
      </c>
      <c r="D573" s="6">
        <f t="shared" si="11"/>
        <v>453.13059999999996</v>
      </c>
      <c r="F573" s="6"/>
      <c r="G573" s="6"/>
    </row>
    <row r="574" spans="1:7" x14ac:dyDescent="0.25">
      <c r="A574" s="3">
        <v>57.200020000000002</v>
      </c>
      <c r="B574" s="3">
        <v>0.89543116610573759</v>
      </c>
      <c r="C574" s="3">
        <v>179.9804</v>
      </c>
      <c r="D574" s="6">
        <f t="shared" si="11"/>
        <v>453.13040000000001</v>
      </c>
      <c r="F574" s="6"/>
      <c r="G574" s="6"/>
    </row>
    <row r="575" spans="1:7" x14ac:dyDescent="0.25">
      <c r="A575" s="3">
        <v>57.300019999999996</v>
      </c>
      <c r="B575" s="3">
        <v>0.89543116610573759</v>
      </c>
      <c r="C575" s="3">
        <v>179.98050000000001</v>
      </c>
      <c r="D575" s="6">
        <f t="shared" si="11"/>
        <v>453.13049999999998</v>
      </c>
      <c r="F575" s="6"/>
      <c r="G575" s="6"/>
    </row>
    <row r="576" spans="1:7" x14ac:dyDescent="0.25">
      <c r="A576" s="3">
        <v>57.400019999999991</v>
      </c>
      <c r="B576" s="3">
        <v>0.89543116610573759</v>
      </c>
      <c r="C576" s="3">
        <v>179.98060000000001</v>
      </c>
      <c r="D576" s="6">
        <f t="shared" si="11"/>
        <v>453.13059999999996</v>
      </c>
      <c r="F576" s="6"/>
      <c r="G576" s="6"/>
    </row>
    <row r="577" spans="1:7" x14ac:dyDescent="0.25">
      <c r="A577" s="3">
        <v>57.500019999999999</v>
      </c>
      <c r="B577" s="3">
        <v>0.89543116610573759</v>
      </c>
      <c r="C577" s="3">
        <v>179.98060000000001</v>
      </c>
      <c r="D577" s="6">
        <f t="shared" si="11"/>
        <v>453.13059999999996</v>
      </c>
      <c r="F577" s="6"/>
      <c r="G577" s="6"/>
    </row>
    <row r="578" spans="1:7" x14ac:dyDescent="0.25">
      <c r="A578" s="3">
        <v>57.6</v>
      </c>
      <c r="B578" s="3">
        <v>0.89543116610573759</v>
      </c>
      <c r="C578" s="3">
        <v>179.98079999999999</v>
      </c>
      <c r="D578" s="6">
        <f t="shared" si="11"/>
        <v>453.13079999999997</v>
      </c>
      <c r="F578" s="6"/>
      <c r="G578" s="6"/>
    </row>
    <row r="579" spans="1:7" x14ac:dyDescent="0.25">
      <c r="A579" s="3">
        <v>57.700020000000002</v>
      </c>
      <c r="B579" s="3">
        <v>0.89543116610573759</v>
      </c>
      <c r="C579" s="3">
        <v>179.98070000000001</v>
      </c>
      <c r="D579" s="6">
        <f t="shared" ref="D579:D642" si="12">C579+273.15</f>
        <v>453.13069999999999</v>
      </c>
      <c r="F579" s="6"/>
      <c r="G579" s="6"/>
    </row>
    <row r="580" spans="1:7" x14ac:dyDescent="0.25">
      <c r="A580" s="3">
        <v>57.800019999999996</v>
      </c>
      <c r="B580" s="3">
        <v>0.89543116610573759</v>
      </c>
      <c r="C580" s="3">
        <v>179.98070000000001</v>
      </c>
      <c r="D580" s="6">
        <f t="shared" si="12"/>
        <v>453.13069999999999</v>
      </c>
      <c r="F580" s="6"/>
      <c r="G580" s="6"/>
    </row>
    <row r="581" spans="1:7" x14ac:dyDescent="0.25">
      <c r="A581" s="3">
        <v>57.900019999999991</v>
      </c>
      <c r="B581" s="3">
        <v>0.89543116610573759</v>
      </c>
      <c r="C581" s="3">
        <v>179.98089999999999</v>
      </c>
      <c r="D581" s="6">
        <f t="shared" si="12"/>
        <v>453.1309</v>
      </c>
      <c r="F581" s="6"/>
      <c r="G581" s="6"/>
    </row>
    <row r="582" spans="1:7" x14ac:dyDescent="0.25">
      <c r="A582" s="3">
        <v>58.000019999999999</v>
      </c>
      <c r="B582" s="3">
        <v>0.89543116610573759</v>
      </c>
      <c r="C582" s="3">
        <v>179.98079999999999</v>
      </c>
      <c r="D582" s="6">
        <f t="shared" si="12"/>
        <v>453.13079999999997</v>
      </c>
      <c r="F582" s="6"/>
      <c r="G582" s="6"/>
    </row>
    <row r="583" spans="1:7" x14ac:dyDescent="0.25">
      <c r="A583" s="3">
        <v>58.1</v>
      </c>
      <c r="B583" s="3">
        <v>0.89543116610573759</v>
      </c>
      <c r="C583" s="3">
        <v>179.98079999999999</v>
      </c>
      <c r="D583" s="6">
        <f t="shared" si="12"/>
        <v>453.13079999999997</v>
      </c>
      <c r="F583" s="6"/>
      <c r="G583" s="6"/>
    </row>
    <row r="584" spans="1:7" x14ac:dyDescent="0.25">
      <c r="A584" s="3">
        <v>58.200020000000002</v>
      </c>
      <c r="B584" s="3">
        <v>0.89543116610573759</v>
      </c>
      <c r="C584" s="3">
        <v>179.98079999999999</v>
      </c>
      <c r="D584" s="6">
        <f t="shared" si="12"/>
        <v>453.13079999999997</v>
      </c>
      <c r="F584" s="6"/>
      <c r="G584" s="6"/>
    </row>
    <row r="585" spans="1:7" x14ac:dyDescent="0.25">
      <c r="A585" s="3">
        <v>58.300019999999996</v>
      </c>
      <c r="B585" s="3">
        <v>0.89543116610573759</v>
      </c>
      <c r="C585" s="3">
        <v>179.9811</v>
      </c>
      <c r="D585" s="6">
        <f t="shared" si="12"/>
        <v>453.13109999999995</v>
      </c>
      <c r="F585" s="6"/>
      <c r="G585" s="6"/>
    </row>
    <row r="586" spans="1:7" x14ac:dyDescent="0.25">
      <c r="A586" s="3">
        <v>58.400019999999991</v>
      </c>
      <c r="B586" s="3">
        <v>0.89543116610573759</v>
      </c>
      <c r="C586" s="3">
        <v>179.9812</v>
      </c>
      <c r="D586" s="6">
        <f t="shared" si="12"/>
        <v>453.13119999999998</v>
      </c>
      <c r="F586" s="6"/>
      <c r="G586" s="6"/>
    </row>
    <row r="587" spans="1:7" x14ac:dyDescent="0.25">
      <c r="A587" s="3">
        <v>58.500019999999999</v>
      </c>
      <c r="B587" s="3">
        <v>0.89543116610573759</v>
      </c>
      <c r="C587" s="3">
        <v>179.98089999999999</v>
      </c>
      <c r="D587" s="6">
        <f t="shared" si="12"/>
        <v>453.1309</v>
      </c>
      <c r="F587" s="6"/>
      <c r="G587" s="6"/>
    </row>
    <row r="588" spans="1:7" x14ac:dyDescent="0.25">
      <c r="A588" s="3">
        <v>58.6</v>
      </c>
      <c r="B588" s="3">
        <v>0.89543116610573759</v>
      </c>
      <c r="C588" s="3">
        <v>179.98089999999999</v>
      </c>
      <c r="D588" s="6">
        <f t="shared" si="12"/>
        <v>453.1309</v>
      </c>
      <c r="F588" s="6"/>
      <c r="G588" s="6"/>
    </row>
    <row r="589" spans="1:7" x14ac:dyDescent="0.25">
      <c r="A589" s="3">
        <v>58.700020000000002</v>
      </c>
      <c r="B589" s="3">
        <v>0.89543116610573759</v>
      </c>
      <c r="C589" s="3">
        <v>179.98060000000001</v>
      </c>
      <c r="D589" s="6">
        <f t="shared" si="12"/>
        <v>453.13059999999996</v>
      </c>
      <c r="F589" s="6"/>
      <c r="G589" s="6"/>
    </row>
    <row r="590" spans="1:7" x14ac:dyDescent="0.25">
      <c r="A590" s="3">
        <v>58.800019999999996</v>
      </c>
      <c r="B590" s="3">
        <v>0.89543116610573759</v>
      </c>
      <c r="C590" s="3">
        <v>179.98060000000001</v>
      </c>
      <c r="D590" s="6">
        <f t="shared" si="12"/>
        <v>453.13059999999996</v>
      </c>
      <c r="F590" s="6"/>
      <c r="G590" s="6"/>
    </row>
    <row r="591" spans="1:7" x14ac:dyDescent="0.25">
      <c r="A591" s="3">
        <v>58.900019999999991</v>
      </c>
      <c r="B591" s="3">
        <v>0.89543116610573759</v>
      </c>
      <c r="C591" s="3">
        <v>179.98060000000001</v>
      </c>
      <c r="D591" s="6">
        <f t="shared" si="12"/>
        <v>453.13059999999996</v>
      </c>
      <c r="F591" s="6"/>
      <c r="G591" s="6"/>
    </row>
    <row r="592" spans="1:7" x14ac:dyDescent="0.25">
      <c r="A592" s="3">
        <v>59.000019999999999</v>
      </c>
      <c r="B592" s="3">
        <v>0.89543116610573759</v>
      </c>
      <c r="C592" s="3">
        <v>179.98050000000001</v>
      </c>
      <c r="D592" s="6">
        <f t="shared" si="12"/>
        <v>453.13049999999998</v>
      </c>
      <c r="F592" s="6"/>
      <c r="G592" s="6"/>
    </row>
    <row r="593" spans="1:7" x14ac:dyDescent="0.25">
      <c r="A593" s="3">
        <v>59.1</v>
      </c>
      <c r="B593" s="3">
        <v>0.89543116610573759</v>
      </c>
      <c r="C593" s="3">
        <v>179.9803</v>
      </c>
      <c r="D593" s="6">
        <f t="shared" si="12"/>
        <v>453.13029999999998</v>
      </c>
      <c r="F593" s="6"/>
      <c r="G593" s="6"/>
    </row>
    <row r="594" spans="1:7" x14ac:dyDescent="0.25">
      <c r="A594" s="3">
        <v>59.200020000000002</v>
      </c>
      <c r="B594" s="3">
        <v>0.89543116610573759</v>
      </c>
      <c r="C594" s="3">
        <v>179.9803</v>
      </c>
      <c r="D594" s="6">
        <f t="shared" si="12"/>
        <v>453.13029999999998</v>
      </c>
      <c r="F594" s="6"/>
      <c r="G594" s="6"/>
    </row>
    <row r="595" spans="1:7" x14ac:dyDescent="0.25">
      <c r="A595" s="3">
        <v>59.300019999999996</v>
      </c>
      <c r="B595" s="3">
        <v>0.89543116610573759</v>
      </c>
      <c r="C595" s="3">
        <v>179.9802</v>
      </c>
      <c r="D595" s="6">
        <f t="shared" si="12"/>
        <v>453.13019999999995</v>
      </c>
      <c r="F595" s="6"/>
      <c r="G595" s="6"/>
    </row>
    <row r="596" spans="1:7" x14ac:dyDescent="0.25">
      <c r="A596" s="3">
        <v>59.400019999999991</v>
      </c>
      <c r="B596" s="3">
        <v>0.89543116610573759</v>
      </c>
      <c r="C596" s="3">
        <v>179.98060000000001</v>
      </c>
      <c r="D596" s="6">
        <f t="shared" si="12"/>
        <v>453.13059999999996</v>
      </c>
      <c r="F596" s="6"/>
      <c r="G596" s="6"/>
    </row>
    <row r="597" spans="1:7" x14ac:dyDescent="0.25">
      <c r="A597" s="3">
        <v>59.500019999999999</v>
      </c>
      <c r="B597" s="3">
        <v>0.89543116610573759</v>
      </c>
      <c r="C597" s="3">
        <v>179.9804</v>
      </c>
      <c r="D597" s="6">
        <f t="shared" si="12"/>
        <v>453.13040000000001</v>
      </c>
      <c r="F597" s="6"/>
      <c r="G597" s="6"/>
    </row>
    <row r="598" spans="1:7" x14ac:dyDescent="0.25">
      <c r="A598" s="3">
        <v>59.6</v>
      </c>
      <c r="B598" s="3">
        <v>0.89543116610573759</v>
      </c>
      <c r="C598" s="3">
        <v>179.9803</v>
      </c>
      <c r="D598" s="6">
        <f t="shared" si="12"/>
        <v>453.13029999999998</v>
      </c>
      <c r="F598" s="6"/>
      <c r="G598" s="6"/>
    </row>
    <row r="599" spans="1:7" x14ac:dyDescent="0.25">
      <c r="A599" s="3">
        <v>59.700020000000002</v>
      </c>
      <c r="B599" s="3">
        <v>0.89543116610573759</v>
      </c>
      <c r="C599" s="3">
        <v>179.9802</v>
      </c>
      <c r="D599" s="6">
        <f t="shared" si="12"/>
        <v>453.13019999999995</v>
      </c>
      <c r="F599" s="6"/>
      <c r="G599" s="6"/>
    </row>
    <row r="600" spans="1:7" x14ac:dyDescent="0.25">
      <c r="A600" s="3">
        <v>59.800019999999996</v>
      </c>
      <c r="B600" s="3">
        <v>0.89543116610573759</v>
      </c>
      <c r="C600" s="3">
        <v>179.9803</v>
      </c>
      <c r="D600" s="6">
        <f t="shared" si="12"/>
        <v>453.13029999999998</v>
      </c>
      <c r="F600" s="6"/>
      <c r="G600" s="6"/>
    </row>
    <row r="601" spans="1:7" x14ac:dyDescent="0.25">
      <c r="A601" s="3">
        <v>59.900019999999991</v>
      </c>
      <c r="B601" s="3">
        <v>0.89543116610573759</v>
      </c>
      <c r="C601" s="3">
        <v>179.9802</v>
      </c>
      <c r="D601" s="6">
        <f t="shared" si="12"/>
        <v>453.13019999999995</v>
      </c>
      <c r="F601" s="6"/>
      <c r="G601" s="6"/>
    </row>
    <row r="602" spans="1:7" x14ac:dyDescent="0.25">
      <c r="A602" s="3">
        <v>60.000019999999999</v>
      </c>
      <c r="B602" s="3">
        <v>0.89543116610573759</v>
      </c>
      <c r="C602" s="3">
        <v>179.9804</v>
      </c>
      <c r="D602" s="6">
        <f t="shared" si="12"/>
        <v>453.13040000000001</v>
      </c>
      <c r="F602" s="6"/>
      <c r="G602" s="6"/>
    </row>
    <row r="603" spans="1:7" x14ac:dyDescent="0.25">
      <c r="A603" s="3">
        <v>60.1</v>
      </c>
      <c r="B603" s="3">
        <v>0.89543116610573759</v>
      </c>
      <c r="C603" s="3">
        <v>179.9804</v>
      </c>
      <c r="D603" s="6">
        <f t="shared" si="12"/>
        <v>453.13040000000001</v>
      </c>
      <c r="F603" s="6"/>
      <c r="G603" s="6"/>
    </row>
    <row r="604" spans="1:7" x14ac:dyDescent="0.25">
      <c r="A604" s="3">
        <v>60.200020000000002</v>
      </c>
      <c r="B604" s="3">
        <v>0.89543116610573759</v>
      </c>
      <c r="C604" s="3">
        <v>179.98060000000001</v>
      </c>
      <c r="D604" s="6">
        <f t="shared" si="12"/>
        <v>453.13059999999996</v>
      </c>
      <c r="F604" s="6"/>
      <c r="G604" s="6"/>
    </row>
    <row r="605" spans="1:7" x14ac:dyDescent="0.25">
      <c r="A605" s="3">
        <v>60.300019999999996</v>
      </c>
      <c r="B605" s="3">
        <v>0.89543116610573759</v>
      </c>
      <c r="C605" s="3">
        <v>179.98079999999999</v>
      </c>
      <c r="D605" s="6">
        <f t="shared" si="12"/>
        <v>453.13079999999997</v>
      </c>
      <c r="F605" s="6"/>
      <c r="G605" s="6"/>
    </row>
    <row r="606" spans="1:7" x14ac:dyDescent="0.25">
      <c r="A606" s="3">
        <v>60.400019999999991</v>
      </c>
      <c r="B606" s="3">
        <v>0.89543116610573759</v>
      </c>
      <c r="C606" s="3">
        <v>179.98060000000001</v>
      </c>
      <c r="D606" s="6">
        <f t="shared" si="12"/>
        <v>453.13059999999996</v>
      </c>
      <c r="F606" s="6"/>
      <c r="G606" s="6"/>
    </row>
    <row r="607" spans="1:7" x14ac:dyDescent="0.25">
      <c r="A607" s="3">
        <v>60.500019999999999</v>
      </c>
      <c r="B607" s="3">
        <v>0.89543116610573759</v>
      </c>
      <c r="C607" s="3">
        <v>179.9802</v>
      </c>
      <c r="D607" s="6">
        <f t="shared" si="12"/>
        <v>453.13019999999995</v>
      </c>
      <c r="F607" s="6"/>
      <c r="G607" s="6"/>
    </row>
    <row r="608" spans="1:7" x14ac:dyDescent="0.25">
      <c r="A608" s="3">
        <v>60.6</v>
      </c>
      <c r="B608" s="3">
        <v>0.89543116610573759</v>
      </c>
      <c r="C608" s="3">
        <v>179.98060000000001</v>
      </c>
      <c r="D608" s="6">
        <f t="shared" si="12"/>
        <v>453.13059999999996</v>
      </c>
      <c r="F608" s="6"/>
      <c r="G608" s="6"/>
    </row>
    <row r="609" spans="1:7" x14ac:dyDescent="0.25">
      <c r="A609" s="3">
        <v>60.700020000000002</v>
      </c>
      <c r="B609" s="3">
        <v>0.89543116610573759</v>
      </c>
      <c r="C609" s="3">
        <v>179.98050000000001</v>
      </c>
      <c r="D609" s="6">
        <f t="shared" si="12"/>
        <v>453.13049999999998</v>
      </c>
      <c r="F609" s="6"/>
      <c r="G609" s="6"/>
    </row>
    <row r="610" spans="1:7" x14ac:dyDescent="0.25">
      <c r="A610" s="3">
        <v>60.800019999999996</v>
      </c>
      <c r="B610" s="3">
        <v>0.89543116610573759</v>
      </c>
      <c r="C610" s="3">
        <v>179.9804</v>
      </c>
      <c r="D610" s="6">
        <f t="shared" si="12"/>
        <v>453.13040000000001</v>
      </c>
      <c r="F610" s="6"/>
      <c r="G610" s="6"/>
    </row>
    <row r="611" spans="1:7" x14ac:dyDescent="0.25">
      <c r="A611" s="3">
        <v>60.900019999999991</v>
      </c>
      <c r="B611" s="3">
        <v>0.89543116610573759</v>
      </c>
      <c r="C611" s="3">
        <v>179.9804</v>
      </c>
      <c r="D611" s="6">
        <f t="shared" si="12"/>
        <v>453.13040000000001</v>
      </c>
      <c r="F611" s="6"/>
      <c r="G611" s="6"/>
    </row>
    <row r="612" spans="1:7" x14ac:dyDescent="0.25">
      <c r="A612" s="3">
        <v>61.000019999999999</v>
      </c>
      <c r="B612" s="3">
        <v>0.89543116610573759</v>
      </c>
      <c r="C612" s="3">
        <v>179.9804</v>
      </c>
      <c r="D612" s="6">
        <f t="shared" si="12"/>
        <v>453.13040000000001</v>
      </c>
      <c r="F612" s="6"/>
      <c r="G612" s="6"/>
    </row>
    <row r="613" spans="1:7" x14ac:dyDescent="0.25">
      <c r="A613" s="3">
        <v>61.1</v>
      </c>
      <c r="B613" s="3">
        <v>0.89543116610573759</v>
      </c>
      <c r="C613" s="3">
        <v>179.9802</v>
      </c>
      <c r="D613" s="6">
        <f t="shared" si="12"/>
        <v>453.13019999999995</v>
      </c>
      <c r="F613" s="6"/>
      <c r="G613" s="6"/>
    </row>
    <row r="614" spans="1:7" x14ac:dyDescent="0.25">
      <c r="A614" s="3">
        <v>61.200020000000002</v>
      </c>
      <c r="B614" s="3">
        <v>0.89543116610573759</v>
      </c>
      <c r="C614" s="3">
        <v>179.9802</v>
      </c>
      <c r="D614" s="6">
        <f t="shared" si="12"/>
        <v>453.13019999999995</v>
      </c>
      <c r="F614" s="6"/>
      <c r="G614" s="6"/>
    </row>
    <row r="615" spans="1:7" x14ac:dyDescent="0.25">
      <c r="A615" s="3">
        <v>61.300019999999996</v>
      </c>
      <c r="B615" s="3">
        <v>0.89543116610573759</v>
      </c>
      <c r="C615" s="3">
        <v>179.9802</v>
      </c>
      <c r="D615" s="6">
        <f t="shared" si="12"/>
        <v>453.13019999999995</v>
      </c>
      <c r="F615" s="6"/>
      <c r="G615" s="6"/>
    </row>
    <row r="616" spans="1:7" x14ac:dyDescent="0.25">
      <c r="A616" s="3">
        <v>61.400019999999991</v>
      </c>
      <c r="B616" s="3">
        <v>0.89543116610573759</v>
      </c>
      <c r="C616" s="3">
        <v>179.9802</v>
      </c>
      <c r="D616" s="6">
        <f t="shared" si="12"/>
        <v>453.13019999999995</v>
      </c>
      <c r="F616" s="6"/>
      <c r="G616" s="6"/>
    </row>
    <row r="617" spans="1:7" x14ac:dyDescent="0.25">
      <c r="A617" s="3">
        <v>61.500019999999999</v>
      </c>
      <c r="B617" s="3">
        <v>0.89543116610573759</v>
      </c>
      <c r="C617" s="3">
        <v>179.9802</v>
      </c>
      <c r="D617" s="6">
        <f t="shared" si="12"/>
        <v>453.13019999999995</v>
      </c>
      <c r="F617" s="6"/>
      <c r="G617" s="6"/>
    </row>
    <row r="618" spans="1:7" x14ac:dyDescent="0.25">
      <c r="A618" s="3">
        <v>61.6</v>
      </c>
      <c r="B618" s="3">
        <v>0.89543116610573759</v>
      </c>
      <c r="C618" s="3">
        <v>179.98</v>
      </c>
      <c r="D618" s="6">
        <f t="shared" si="12"/>
        <v>453.13</v>
      </c>
      <c r="F618" s="6"/>
      <c r="G618" s="6"/>
    </row>
    <row r="619" spans="1:7" x14ac:dyDescent="0.25">
      <c r="A619" s="3">
        <v>61.700020000000002</v>
      </c>
      <c r="B619" s="3">
        <v>0.89543116610573759</v>
      </c>
      <c r="C619" s="3">
        <v>179.9802</v>
      </c>
      <c r="D619" s="6">
        <f t="shared" si="12"/>
        <v>453.13019999999995</v>
      </c>
      <c r="F619" s="6"/>
      <c r="G619" s="6"/>
    </row>
    <row r="620" spans="1:7" x14ac:dyDescent="0.25">
      <c r="A620" s="3">
        <v>61.800019999999996</v>
      </c>
      <c r="B620" s="3">
        <v>0.89543116610573759</v>
      </c>
      <c r="C620" s="3">
        <v>179.9802</v>
      </c>
      <c r="D620" s="6">
        <f t="shared" si="12"/>
        <v>453.13019999999995</v>
      </c>
      <c r="F620" s="6"/>
      <c r="G620" s="6"/>
    </row>
    <row r="621" spans="1:7" x14ac:dyDescent="0.25">
      <c r="A621" s="3">
        <v>61.900019999999991</v>
      </c>
      <c r="B621" s="3">
        <v>0.89543116610573759</v>
      </c>
      <c r="C621" s="3">
        <v>179.98009999999999</v>
      </c>
      <c r="D621" s="6">
        <f t="shared" si="12"/>
        <v>453.13009999999997</v>
      </c>
      <c r="F621" s="6"/>
      <c r="G621" s="6"/>
    </row>
    <row r="622" spans="1:7" x14ac:dyDescent="0.25">
      <c r="A622" s="3">
        <v>62.000019999999999</v>
      </c>
      <c r="B622" s="3">
        <v>0.89543116610573759</v>
      </c>
      <c r="C622" s="3">
        <v>179.9803</v>
      </c>
      <c r="D622" s="6">
        <f t="shared" si="12"/>
        <v>453.13029999999998</v>
      </c>
      <c r="F622" s="6"/>
      <c r="G622" s="6"/>
    </row>
    <row r="623" spans="1:7" x14ac:dyDescent="0.25">
      <c r="A623" s="3">
        <v>62.1</v>
      </c>
      <c r="B623" s="3">
        <v>0.89543116610573759</v>
      </c>
      <c r="C623" s="3">
        <v>179.98009999999999</v>
      </c>
      <c r="D623" s="6">
        <f t="shared" si="12"/>
        <v>453.13009999999997</v>
      </c>
      <c r="F623" s="6"/>
      <c r="G623" s="6"/>
    </row>
    <row r="624" spans="1:7" x14ac:dyDescent="0.25">
      <c r="A624" s="3">
        <v>62.200020000000002</v>
      </c>
      <c r="B624" s="3">
        <v>0.89543116610573759</v>
      </c>
      <c r="C624" s="3">
        <v>179.98009999999999</v>
      </c>
      <c r="D624" s="6">
        <f t="shared" si="12"/>
        <v>453.13009999999997</v>
      </c>
      <c r="F624" s="6"/>
      <c r="G624" s="6"/>
    </row>
    <row r="625" spans="1:7" x14ac:dyDescent="0.25">
      <c r="A625" s="3">
        <v>62.300019999999996</v>
      </c>
      <c r="B625" s="3">
        <v>0.89543116610573759</v>
      </c>
      <c r="C625" s="3">
        <v>179.98</v>
      </c>
      <c r="D625" s="6">
        <f t="shared" si="12"/>
        <v>453.13</v>
      </c>
      <c r="F625" s="6"/>
      <c r="G625" s="6"/>
    </row>
    <row r="626" spans="1:7" x14ac:dyDescent="0.25">
      <c r="A626" s="3">
        <v>62.400019999999991</v>
      </c>
      <c r="B626" s="3">
        <v>0.89543116610573759</v>
      </c>
      <c r="C626" s="3">
        <v>179.9802</v>
      </c>
      <c r="D626" s="6">
        <f t="shared" si="12"/>
        <v>453.13019999999995</v>
      </c>
      <c r="F626" s="6"/>
      <c r="G626" s="6"/>
    </row>
    <row r="627" spans="1:7" x14ac:dyDescent="0.25">
      <c r="A627" s="3">
        <v>62.500019999999999</v>
      </c>
      <c r="B627" s="3">
        <v>0.89543116610573759</v>
      </c>
      <c r="C627" s="3">
        <v>179.98</v>
      </c>
      <c r="D627" s="6">
        <f t="shared" si="12"/>
        <v>453.13</v>
      </c>
      <c r="F627" s="6"/>
      <c r="G627" s="6"/>
    </row>
    <row r="628" spans="1:7" x14ac:dyDescent="0.25">
      <c r="A628" s="3">
        <v>62.6</v>
      </c>
      <c r="B628" s="3">
        <v>0.89543116610573759</v>
      </c>
      <c r="C628" s="3">
        <v>179.98009999999999</v>
      </c>
      <c r="D628" s="6">
        <f t="shared" si="12"/>
        <v>453.13009999999997</v>
      </c>
      <c r="F628" s="6"/>
      <c r="G628" s="6"/>
    </row>
    <row r="629" spans="1:7" x14ac:dyDescent="0.25">
      <c r="A629" s="3">
        <v>62.700020000000002</v>
      </c>
      <c r="B629" s="3">
        <v>0.89543116610573759</v>
      </c>
      <c r="C629" s="3">
        <v>179.9802</v>
      </c>
      <c r="D629" s="6">
        <f t="shared" si="12"/>
        <v>453.13019999999995</v>
      </c>
      <c r="F629" s="6"/>
      <c r="G629" s="6"/>
    </row>
    <row r="630" spans="1:7" x14ac:dyDescent="0.25">
      <c r="A630" s="3">
        <v>62.800019999999996</v>
      </c>
      <c r="B630" s="3">
        <v>0.89543116610573759</v>
      </c>
      <c r="C630" s="3">
        <v>179.9803</v>
      </c>
      <c r="D630" s="6">
        <f t="shared" si="12"/>
        <v>453.13029999999998</v>
      </c>
      <c r="F630" s="6"/>
      <c r="G630" s="6"/>
    </row>
    <row r="631" spans="1:7" x14ac:dyDescent="0.25">
      <c r="A631" s="3">
        <v>62.900019999999991</v>
      </c>
      <c r="B631" s="3">
        <v>0.89543116610573759</v>
      </c>
      <c r="C631" s="3">
        <v>179.98</v>
      </c>
      <c r="D631" s="6">
        <f t="shared" si="12"/>
        <v>453.13</v>
      </c>
      <c r="F631" s="6"/>
      <c r="G631" s="6"/>
    </row>
    <row r="632" spans="1:7" x14ac:dyDescent="0.25">
      <c r="A632" s="3">
        <v>63.000019999999999</v>
      </c>
      <c r="B632" s="3">
        <v>0.89543116610573759</v>
      </c>
      <c r="C632" s="3">
        <v>179.98009999999999</v>
      </c>
      <c r="D632" s="6">
        <f t="shared" si="12"/>
        <v>453.13009999999997</v>
      </c>
      <c r="F632" s="6"/>
      <c r="G632" s="6"/>
    </row>
    <row r="633" spans="1:7" x14ac:dyDescent="0.25">
      <c r="A633" s="3">
        <v>63.1</v>
      </c>
      <c r="B633" s="3">
        <v>0.89543116610573759</v>
      </c>
      <c r="C633" s="3">
        <v>179.98009999999999</v>
      </c>
      <c r="D633" s="6">
        <f t="shared" si="12"/>
        <v>453.13009999999997</v>
      </c>
      <c r="F633" s="6"/>
      <c r="G633" s="6"/>
    </row>
    <row r="634" spans="1:7" x14ac:dyDescent="0.25">
      <c r="A634" s="3">
        <v>63.200020000000002</v>
      </c>
      <c r="B634" s="3">
        <v>0.89543116610573759</v>
      </c>
      <c r="C634" s="3">
        <v>179.9802</v>
      </c>
      <c r="D634" s="6">
        <f t="shared" si="12"/>
        <v>453.13019999999995</v>
      </c>
      <c r="F634" s="6"/>
      <c r="G634" s="6"/>
    </row>
    <row r="635" spans="1:7" x14ac:dyDescent="0.25">
      <c r="A635" s="3">
        <v>63.300019999999996</v>
      </c>
      <c r="B635" s="3">
        <v>0.89543116610573759</v>
      </c>
      <c r="C635" s="3">
        <v>179.98009999999999</v>
      </c>
      <c r="D635" s="6">
        <f t="shared" si="12"/>
        <v>453.13009999999997</v>
      </c>
      <c r="F635" s="6"/>
      <c r="G635" s="6"/>
    </row>
    <row r="636" spans="1:7" x14ac:dyDescent="0.25">
      <c r="A636" s="3">
        <v>63.400019999999991</v>
      </c>
      <c r="B636" s="3">
        <v>0.89543116610573759</v>
      </c>
      <c r="C636" s="3">
        <v>179.98009999999999</v>
      </c>
      <c r="D636" s="6">
        <f t="shared" si="12"/>
        <v>453.13009999999997</v>
      </c>
      <c r="F636" s="6"/>
      <c r="G636" s="6"/>
    </row>
    <row r="637" spans="1:7" x14ac:dyDescent="0.25">
      <c r="A637" s="3">
        <v>63.500019999999999</v>
      </c>
      <c r="B637" s="3">
        <v>0.89543116610573759</v>
      </c>
      <c r="C637" s="3">
        <v>179.98060000000001</v>
      </c>
      <c r="D637" s="6">
        <f t="shared" si="12"/>
        <v>453.13059999999996</v>
      </c>
      <c r="F637" s="6"/>
      <c r="G637" s="6"/>
    </row>
    <row r="638" spans="1:7" x14ac:dyDescent="0.25">
      <c r="A638" s="3">
        <v>63.6</v>
      </c>
      <c r="B638" s="3">
        <v>0.89543116610573759</v>
      </c>
      <c r="C638" s="3">
        <v>179.9804</v>
      </c>
      <c r="D638" s="6">
        <f t="shared" si="12"/>
        <v>453.13040000000001</v>
      </c>
      <c r="F638" s="6"/>
      <c r="G638" s="6"/>
    </row>
    <row r="639" spans="1:7" x14ac:dyDescent="0.25">
      <c r="A639" s="3">
        <v>63.700020000000002</v>
      </c>
      <c r="B639" s="3">
        <v>0.89543116610573759</v>
      </c>
      <c r="C639" s="3">
        <v>179.9802</v>
      </c>
      <c r="D639" s="6">
        <f t="shared" si="12"/>
        <v>453.13019999999995</v>
      </c>
      <c r="F639" s="6"/>
      <c r="G639" s="6"/>
    </row>
    <row r="640" spans="1:7" x14ac:dyDescent="0.25">
      <c r="A640" s="3">
        <v>63.800019999999996</v>
      </c>
      <c r="B640" s="3">
        <v>0.89543116610573759</v>
      </c>
      <c r="C640" s="3">
        <v>179.9802</v>
      </c>
      <c r="D640" s="6">
        <f t="shared" si="12"/>
        <v>453.13019999999995</v>
      </c>
      <c r="F640" s="6"/>
      <c r="G640" s="6"/>
    </row>
    <row r="641" spans="1:7" x14ac:dyDescent="0.25">
      <c r="A641" s="3">
        <v>63.900019999999991</v>
      </c>
      <c r="B641" s="3">
        <v>0.89543116610573759</v>
      </c>
      <c r="C641" s="3">
        <v>179.9803</v>
      </c>
      <c r="D641" s="6">
        <f t="shared" si="12"/>
        <v>453.13029999999998</v>
      </c>
      <c r="F641" s="6"/>
      <c r="G641" s="6"/>
    </row>
    <row r="642" spans="1:7" x14ac:dyDescent="0.25">
      <c r="A642" s="3">
        <v>64.000020000000006</v>
      </c>
      <c r="B642" s="3">
        <v>0.89543116610573759</v>
      </c>
      <c r="C642" s="3">
        <v>179.9802</v>
      </c>
      <c r="D642" s="6">
        <f t="shared" si="12"/>
        <v>453.13019999999995</v>
      </c>
      <c r="F642" s="6"/>
      <c r="G642" s="6"/>
    </row>
    <row r="643" spans="1:7" x14ac:dyDescent="0.25">
      <c r="A643" s="3">
        <v>64.100000000000009</v>
      </c>
      <c r="B643" s="3">
        <v>0.89543116610573759</v>
      </c>
      <c r="C643" s="3">
        <v>179.9802</v>
      </c>
      <c r="D643" s="6">
        <f t="shared" ref="D643:D706" si="13">C643+273.15</f>
        <v>453.13019999999995</v>
      </c>
      <c r="F643" s="6"/>
      <c r="G643" s="6"/>
    </row>
    <row r="644" spans="1:7" x14ac:dyDescent="0.25">
      <c r="A644" s="3">
        <v>64.200020000000009</v>
      </c>
      <c r="B644" s="3">
        <v>0.89543116610573759</v>
      </c>
      <c r="C644" s="3">
        <v>179.98050000000001</v>
      </c>
      <c r="D644" s="6">
        <f t="shared" si="13"/>
        <v>453.13049999999998</v>
      </c>
      <c r="F644" s="6"/>
      <c r="G644" s="6"/>
    </row>
    <row r="645" spans="1:7" x14ac:dyDescent="0.25">
      <c r="A645" s="3">
        <v>64.300020000000004</v>
      </c>
      <c r="B645" s="3">
        <v>0.89543116610573759</v>
      </c>
      <c r="C645" s="3">
        <v>179.9804</v>
      </c>
      <c r="D645" s="6">
        <f t="shared" si="13"/>
        <v>453.13040000000001</v>
      </c>
      <c r="F645" s="6"/>
      <c r="G645" s="6"/>
    </row>
    <row r="646" spans="1:7" x14ac:dyDescent="0.25">
      <c r="A646" s="3">
        <v>64.400019999999998</v>
      </c>
      <c r="B646" s="3">
        <v>0.89543116610573759</v>
      </c>
      <c r="C646" s="3">
        <v>179.98050000000001</v>
      </c>
      <c r="D646" s="6">
        <f t="shared" si="13"/>
        <v>453.13049999999998</v>
      </c>
      <c r="F646" s="6"/>
      <c r="G646" s="6"/>
    </row>
    <row r="647" spans="1:7" x14ac:dyDescent="0.25">
      <c r="A647" s="3">
        <v>64.500020000000006</v>
      </c>
      <c r="B647" s="3">
        <v>0.89543116610573759</v>
      </c>
      <c r="C647" s="3">
        <v>179.9803</v>
      </c>
      <c r="D647" s="6">
        <f t="shared" si="13"/>
        <v>453.13029999999998</v>
      </c>
      <c r="F647" s="6"/>
      <c r="G647" s="6"/>
    </row>
    <row r="648" spans="1:7" x14ac:dyDescent="0.25">
      <c r="A648" s="3">
        <v>64.600000000000009</v>
      </c>
      <c r="B648" s="3">
        <v>0.89543116610573759</v>
      </c>
      <c r="C648" s="3">
        <v>179.9804</v>
      </c>
      <c r="D648" s="6">
        <f t="shared" si="13"/>
        <v>453.13040000000001</v>
      </c>
      <c r="F648" s="6"/>
      <c r="G648" s="6"/>
    </row>
    <row r="649" spans="1:7" x14ac:dyDescent="0.25">
      <c r="A649" s="3">
        <v>64.700020000000009</v>
      </c>
      <c r="B649" s="3">
        <v>0.89543116610573759</v>
      </c>
      <c r="C649" s="3">
        <v>179.9803</v>
      </c>
      <c r="D649" s="6">
        <f t="shared" si="13"/>
        <v>453.13029999999998</v>
      </c>
      <c r="F649" s="6"/>
      <c r="G649" s="6"/>
    </row>
    <row r="650" spans="1:7" x14ac:dyDescent="0.25">
      <c r="A650" s="3">
        <v>64.800020000000004</v>
      </c>
      <c r="B650" s="3">
        <v>0.89543116610573759</v>
      </c>
      <c r="C650" s="3">
        <v>179.9802</v>
      </c>
      <c r="D650" s="6">
        <f t="shared" si="13"/>
        <v>453.13019999999995</v>
      </c>
      <c r="F650" s="6"/>
      <c r="G650" s="6"/>
    </row>
    <row r="651" spans="1:7" x14ac:dyDescent="0.25">
      <c r="A651" s="3">
        <v>64.900019999999998</v>
      </c>
      <c r="B651" s="3">
        <v>0.89543116610573759</v>
      </c>
      <c r="C651" s="3">
        <v>179.98079999999999</v>
      </c>
      <c r="D651" s="6">
        <f t="shared" si="13"/>
        <v>453.13079999999997</v>
      </c>
      <c r="F651" s="6"/>
      <c r="G651" s="6"/>
    </row>
    <row r="652" spans="1:7" x14ac:dyDescent="0.25">
      <c r="A652" s="3">
        <v>65.000020000000006</v>
      </c>
      <c r="B652" s="3">
        <v>0.89543116610573759</v>
      </c>
      <c r="C652" s="3">
        <v>179.98060000000001</v>
      </c>
      <c r="D652" s="6">
        <f t="shared" si="13"/>
        <v>453.13059999999996</v>
      </c>
      <c r="F652" s="6"/>
      <c r="G652" s="6"/>
    </row>
    <row r="653" spans="1:7" x14ac:dyDescent="0.25">
      <c r="A653" s="3">
        <v>65.100000000000009</v>
      </c>
      <c r="B653" s="3">
        <v>0.89543116610573759</v>
      </c>
      <c r="C653" s="3">
        <v>179.9804</v>
      </c>
      <c r="D653" s="6">
        <f t="shared" si="13"/>
        <v>453.13040000000001</v>
      </c>
      <c r="F653" s="6"/>
      <c r="G653" s="6"/>
    </row>
    <row r="654" spans="1:7" x14ac:dyDescent="0.25">
      <c r="A654" s="3">
        <v>65.200020000000009</v>
      </c>
      <c r="B654" s="3">
        <v>0.89543116610573759</v>
      </c>
      <c r="C654" s="3">
        <v>179.9803</v>
      </c>
      <c r="D654" s="6">
        <f t="shared" si="13"/>
        <v>453.13029999999998</v>
      </c>
      <c r="F654" s="6"/>
      <c r="G654" s="6"/>
    </row>
    <row r="655" spans="1:7" x14ac:dyDescent="0.25">
      <c r="A655" s="3">
        <v>65.300020000000004</v>
      </c>
      <c r="B655" s="3">
        <v>0.89543116610573759</v>
      </c>
      <c r="C655" s="3">
        <v>179.9802</v>
      </c>
      <c r="D655" s="6">
        <f t="shared" si="13"/>
        <v>453.13019999999995</v>
      </c>
      <c r="F655" s="6"/>
      <c r="G655" s="6"/>
    </row>
    <row r="656" spans="1:7" x14ac:dyDescent="0.25">
      <c r="A656" s="3">
        <v>65.400019999999998</v>
      </c>
      <c r="B656" s="3">
        <v>0.89543116610573759</v>
      </c>
      <c r="C656" s="3">
        <v>179.98009999999999</v>
      </c>
      <c r="D656" s="6">
        <f t="shared" si="13"/>
        <v>453.13009999999997</v>
      </c>
      <c r="F656" s="6"/>
      <c r="G656" s="6"/>
    </row>
    <row r="657" spans="1:7" x14ac:dyDescent="0.25">
      <c r="A657" s="3">
        <v>65.500020000000006</v>
      </c>
      <c r="B657" s="3">
        <v>0.89543116610573759</v>
      </c>
      <c r="C657" s="3">
        <v>179.98009999999999</v>
      </c>
      <c r="D657" s="6">
        <f t="shared" si="13"/>
        <v>453.13009999999997</v>
      </c>
      <c r="F657" s="6"/>
      <c r="G657" s="6"/>
    </row>
    <row r="658" spans="1:7" x14ac:dyDescent="0.25">
      <c r="A658" s="3">
        <v>65.600000000000009</v>
      </c>
      <c r="B658" s="3">
        <v>0.89543116610573759</v>
      </c>
      <c r="C658" s="3">
        <v>179.97980000000001</v>
      </c>
      <c r="D658" s="6">
        <f t="shared" si="13"/>
        <v>453.12979999999999</v>
      </c>
      <c r="F658" s="6"/>
      <c r="G658" s="6"/>
    </row>
    <row r="659" spans="1:7" x14ac:dyDescent="0.25">
      <c r="A659" s="3">
        <v>65.700020000000009</v>
      </c>
      <c r="B659" s="3">
        <v>0.89543116610573759</v>
      </c>
      <c r="C659" s="3">
        <v>179.98</v>
      </c>
      <c r="D659" s="6">
        <f t="shared" si="13"/>
        <v>453.13</v>
      </c>
      <c r="F659" s="6"/>
      <c r="G659" s="6"/>
    </row>
    <row r="660" spans="1:7" x14ac:dyDescent="0.25">
      <c r="A660" s="3">
        <v>65.800020000000004</v>
      </c>
      <c r="B660" s="3">
        <v>0.89543116610573759</v>
      </c>
      <c r="C660" s="3">
        <v>179.9803</v>
      </c>
      <c r="D660" s="6">
        <f t="shared" si="13"/>
        <v>453.13029999999998</v>
      </c>
      <c r="F660" s="6"/>
      <c r="G660" s="6"/>
    </row>
    <row r="661" spans="1:7" x14ac:dyDescent="0.25">
      <c r="A661" s="3">
        <v>65.900019999999998</v>
      </c>
      <c r="B661" s="3">
        <v>0.89543116610573759</v>
      </c>
      <c r="C661" s="3">
        <v>179.98</v>
      </c>
      <c r="D661" s="6">
        <f t="shared" si="13"/>
        <v>453.13</v>
      </c>
      <c r="F661" s="6"/>
      <c r="G661" s="6"/>
    </row>
    <row r="662" spans="1:7" x14ac:dyDescent="0.25">
      <c r="A662" s="3">
        <v>66.000020000000006</v>
      </c>
      <c r="B662" s="3">
        <v>0.89543116610573759</v>
      </c>
      <c r="C662" s="3">
        <v>179.98009999999999</v>
      </c>
      <c r="D662" s="6">
        <f t="shared" si="13"/>
        <v>453.13009999999997</v>
      </c>
      <c r="F662" s="6"/>
      <c r="G662" s="6"/>
    </row>
    <row r="663" spans="1:7" x14ac:dyDescent="0.25">
      <c r="A663" s="3">
        <v>66.100000000000009</v>
      </c>
      <c r="B663" s="3">
        <v>0.89543116610573759</v>
      </c>
      <c r="C663" s="3">
        <v>179.9802</v>
      </c>
      <c r="D663" s="6">
        <f t="shared" si="13"/>
        <v>453.13019999999995</v>
      </c>
      <c r="F663" s="6"/>
      <c r="G663" s="6"/>
    </row>
    <row r="664" spans="1:7" x14ac:dyDescent="0.25">
      <c r="A664" s="3">
        <v>66.200020000000009</v>
      </c>
      <c r="B664" s="3">
        <v>0.89543116610573759</v>
      </c>
      <c r="C664" s="3">
        <v>179.98009999999999</v>
      </c>
      <c r="D664" s="6">
        <f t="shared" si="13"/>
        <v>453.13009999999997</v>
      </c>
      <c r="F664" s="6"/>
      <c r="G664" s="6"/>
    </row>
    <row r="665" spans="1:7" x14ac:dyDescent="0.25">
      <c r="A665" s="3">
        <v>66.300020000000004</v>
      </c>
      <c r="B665" s="3">
        <v>0.89543116610573759</v>
      </c>
      <c r="C665" s="3">
        <v>179.98009999999999</v>
      </c>
      <c r="D665" s="6">
        <f t="shared" si="13"/>
        <v>453.13009999999997</v>
      </c>
      <c r="F665" s="6"/>
      <c r="G665" s="6"/>
    </row>
    <row r="666" spans="1:7" x14ac:dyDescent="0.25">
      <c r="A666" s="3">
        <v>66.400019999999998</v>
      </c>
      <c r="B666" s="3">
        <v>0.89543116610573759</v>
      </c>
      <c r="C666" s="3">
        <v>179.9804</v>
      </c>
      <c r="D666" s="6">
        <f t="shared" si="13"/>
        <v>453.13040000000001</v>
      </c>
      <c r="F666" s="6"/>
      <c r="G666" s="6"/>
    </row>
    <row r="667" spans="1:7" x14ac:dyDescent="0.25">
      <c r="A667" s="3">
        <v>66.500020000000006</v>
      </c>
      <c r="B667" s="3">
        <v>0.89543116610573759</v>
      </c>
      <c r="C667" s="3">
        <v>179.98</v>
      </c>
      <c r="D667" s="6">
        <f t="shared" si="13"/>
        <v>453.13</v>
      </c>
      <c r="F667" s="6"/>
      <c r="G667" s="6"/>
    </row>
    <row r="668" spans="1:7" x14ac:dyDescent="0.25">
      <c r="A668" s="3">
        <v>66.600000000000009</v>
      </c>
      <c r="B668" s="3">
        <v>0.89543116610573759</v>
      </c>
      <c r="C668" s="3">
        <v>179.9802</v>
      </c>
      <c r="D668" s="6">
        <f t="shared" si="13"/>
        <v>453.13019999999995</v>
      </c>
      <c r="F668" s="6"/>
      <c r="G668" s="6"/>
    </row>
    <row r="669" spans="1:7" x14ac:dyDescent="0.25">
      <c r="A669" s="3">
        <v>66.700020000000009</v>
      </c>
      <c r="B669" s="3">
        <v>0.89543116610573759</v>
      </c>
      <c r="C669" s="3">
        <v>179.98060000000001</v>
      </c>
      <c r="D669" s="6">
        <f t="shared" si="13"/>
        <v>453.13059999999996</v>
      </c>
      <c r="F669" s="6"/>
      <c r="G669" s="6"/>
    </row>
    <row r="670" spans="1:7" x14ac:dyDescent="0.25">
      <c r="A670" s="3">
        <v>66.800020000000004</v>
      </c>
      <c r="B670" s="3">
        <v>0.89543116610573759</v>
      </c>
      <c r="C670" s="3">
        <v>179.98050000000001</v>
      </c>
      <c r="D670" s="6">
        <f t="shared" si="13"/>
        <v>453.13049999999998</v>
      </c>
      <c r="F670" s="6"/>
      <c r="G670" s="6"/>
    </row>
    <row r="671" spans="1:7" x14ac:dyDescent="0.25">
      <c r="A671" s="3">
        <v>66.900019999999998</v>
      </c>
      <c r="B671" s="3">
        <v>0.89543116610573759</v>
      </c>
      <c r="C671" s="3">
        <v>179.9804</v>
      </c>
      <c r="D671" s="6">
        <f t="shared" si="13"/>
        <v>453.13040000000001</v>
      </c>
      <c r="F671" s="6"/>
      <c r="G671" s="6"/>
    </row>
    <row r="672" spans="1:7" x14ac:dyDescent="0.25">
      <c r="A672" s="3">
        <v>67.000020000000006</v>
      </c>
      <c r="B672" s="3">
        <v>0.89543116610573759</v>
      </c>
      <c r="C672" s="3">
        <v>179.98009999999999</v>
      </c>
      <c r="D672" s="6">
        <f t="shared" si="13"/>
        <v>453.13009999999997</v>
      </c>
      <c r="F672" s="6"/>
      <c r="G672" s="6"/>
    </row>
    <row r="673" spans="1:7" x14ac:dyDescent="0.25">
      <c r="A673" s="3">
        <v>67.100000000000009</v>
      </c>
      <c r="B673" s="3">
        <v>0.89543116610573759</v>
      </c>
      <c r="C673" s="3">
        <v>179.9802</v>
      </c>
      <c r="D673" s="6">
        <f t="shared" si="13"/>
        <v>453.13019999999995</v>
      </c>
      <c r="F673" s="6"/>
      <c r="G673" s="6"/>
    </row>
    <row r="674" spans="1:7" x14ac:dyDescent="0.25">
      <c r="A674" s="3">
        <v>67.200020000000009</v>
      </c>
      <c r="B674" s="3">
        <v>0.89543116610573759</v>
      </c>
      <c r="C674" s="3">
        <v>179.9802</v>
      </c>
      <c r="D674" s="6">
        <f t="shared" si="13"/>
        <v>453.13019999999995</v>
      </c>
      <c r="F674" s="6"/>
      <c r="G674" s="6"/>
    </row>
    <row r="675" spans="1:7" x14ac:dyDescent="0.25">
      <c r="A675" s="3">
        <v>67.300020000000004</v>
      </c>
      <c r="B675" s="3">
        <v>0.89543116610573759</v>
      </c>
      <c r="C675" s="3">
        <v>179.9802</v>
      </c>
      <c r="D675" s="6">
        <f t="shared" si="13"/>
        <v>453.13019999999995</v>
      </c>
      <c r="F675" s="6"/>
      <c r="G675" s="6"/>
    </row>
    <row r="676" spans="1:7" x14ac:dyDescent="0.25">
      <c r="A676" s="3">
        <v>67.400019999999998</v>
      </c>
      <c r="B676" s="3">
        <v>0.89543116610573759</v>
      </c>
      <c r="C676" s="3">
        <v>179.9802</v>
      </c>
      <c r="D676" s="6">
        <f t="shared" si="13"/>
        <v>453.13019999999995</v>
      </c>
      <c r="F676" s="6"/>
      <c r="G676" s="6"/>
    </row>
    <row r="677" spans="1:7" x14ac:dyDescent="0.25">
      <c r="A677" s="3">
        <v>67.500020000000006</v>
      </c>
      <c r="B677" s="3">
        <v>0.89543116610573759</v>
      </c>
      <c r="C677" s="3">
        <v>179.9803</v>
      </c>
      <c r="D677" s="6">
        <f t="shared" si="13"/>
        <v>453.13029999999998</v>
      </c>
      <c r="F677" s="6"/>
      <c r="G677" s="6"/>
    </row>
    <row r="678" spans="1:7" x14ac:dyDescent="0.25">
      <c r="A678" s="3">
        <v>67.600000000000009</v>
      </c>
      <c r="B678" s="3">
        <v>0.89543116610573759</v>
      </c>
      <c r="C678" s="3">
        <v>179.98009999999999</v>
      </c>
      <c r="D678" s="6">
        <f t="shared" si="13"/>
        <v>453.13009999999997</v>
      </c>
      <c r="F678" s="6"/>
      <c r="G678" s="6"/>
    </row>
    <row r="679" spans="1:7" x14ac:dyDescent="0.25">
      <c r="A679" s="3">
        <v>67.700020000000009</v>
      </c>
      <c r="B679" s="3">
        <v>0.89543116610573759</v>
      </c>
      <c r="C679" s="3">
        <v>179.97989999999999</v>
      </c>
      <c r="D679" s="6">
        <f t="shared" si="13"/>
        <v>453.12989999999996</v>
      </c>
      <c r="F679" s="6"/>
      <c r="G679" s="6"/>
    </row>
    <row r="680" spans="1:7" x14ac:dyDescent="0.25">
      <c r="A680" s="3">
        <v>67.800020000000004</v>
      </c>
      <c r="B680" s="3">
        <v>0.89543116610573759</v>
      </c>
      <c r="C680" s="3">
        <v>179.97980000000001</v>
      </c>
      <c r="D680" s="6">
        <f t="shared" si="13"/>
        <v>453.12979999999999</v>
      </c>
      <c r="F680" s="6"/>
      <c r="G680" s="6"/>
    </row>
    <row r="681" spans="1:7" x14ac:dyDescent="0.25">
      <c r="A681" s="3">
        <v>67.900019999999998</v>
      </c>
      <c r="B681" s="3">
        <v>0.89543116610573759</v>
      </c>
      <c r="C681" s="3">
        <v>179.98009999999999</v>
      </c>
      <c r="D681" s="6">
        <f t="shared" si="13"/>
        <v>453.13009999999997</v>
      </c>
      <c r="F681" s="6"/>
      <c r="G681" s="6"/>
    </row>
    <row r="682" spans="1:7" x14ac:dyDescent="0.25">
      <c r="A682" s="3">
        <v>68.000020000000006</v>
      </c>
      <c r="B682" s="3">
        <v>0.89543116610573759</v>
      </c>
      <c r="C682" s="3">
        <v>179.98009999999999</v>
      </c>
      <c r="D682" s="6">
        <f t="shared" si="13"/>
        <v>453.13009999999997</v>
      </c>
      <c r="F682" s="6"/>
      <c r="G682" s="6"/>
    </row>
    <row r="683" spans="1:7" x14ac:dyDescent="0.25">
      <c r="A683" s="3">
        <v>68.100000000000009</v>
      </c>
      <c r="B683" s="3">
        <v>0.89543116610573759</v>
      </c>
      <c r="C683" s="3">
        <v>179.98009999999999</v>
      </c>
      <c r="D683" s="6">
        <f t="shared" si="13"/>
        <v>453.13009999999997</v>
      </c>
      <c r="F683" s="6"/>
      <c r="G683" s="6"/>
    </row>
    <row r="684" spans="1:7" x14ac:dyDescent="0.25">
      <c r="A684" s="3">
        <v>68.200020000000009</v>
      </c>
      <c r="B684" s="3">
        <v>0.89543116610573759</v>
      </c>
      <c r="C684" s="3">
        <v>179.9802</v>
      </c>
      <c r="D684" s="6">
        <f t="shared" si="13"/>
        <v>453.13019999999995</v>
      </c>
      <c r="F684" s="6"/>
      <c r="G684" s="6"/>
    </row>
    <row r="685" spans="1:7" x14ac:dyDescent="0.25">
      <c r="A685" s="3">
        <v>68.300020000000004</v>
      </c>
      <c r="B685" s="3">
        <v>0.89543116610573759</v>
      </c>
      <c r="C685" s="3">
        <v>179.98</v>
      </c>
      <c r="D685" s="6">
        <f t="shared" si="13"/>
        <v>453.13</v>
      </c>
      <c r="F685" s="6"/>
      <c r="G685" s="6"/>
    </row>
    <row r="686" spans="1:7" x14ac:dyDescent="0.25">
      <c r="A686" s="3">
        <v>68.400019999999998</v>
      </c>
      <c r="B686" s="3">
        <v>0.89543116610573759</v>
      </c>
      <c r="C686" s="3">
        <v>179.9802</v>
      </c>
      <c r="D686" s="6">
        <f t="shared" si="13"/>
        <v>453.13019999999995</v>
      </c>
      <c r="F686" s="6"/>
      <c r="G686" s="6"/>
    </row>
    <row r="687" spans="1:7" x14ac:dyDescent="0.25">
      <c r="A687" s="3">
        <v>68.500020000000006</v>
      </c>
      <c r="B687" s="3">
        <v>0.89543116610573759</v>
      </c>
      <c r="C687" s="3">
        <v>179.97989999999999</v>
      </c>
      <c r="D687" s="6">
        <f t="shared" si="13"/>
        <v>453.12989999999996</v>
      </c>
      <c r="F687" s="6"/>
      <c r="G687" s="6"/>
    </row>
    <row r="688" spans="1:7" x14ac:dyDescent="0.25">
      <c r="A688" s="3">
        <v>68.600000000000009</v>
      </c>
      <c r="B688" s="3">
        <v>0.89543116610573759</v>
      </c>
      <c r="C688" s="3">
        <v>179.97989999999999</v>
      </c>
      <c r="D688" s="6">
        <f t="shared" si="13"/>
        <v>453.12989999999996</v>
      </c>
      <c r="F688" s="6"/>
      <c r="G688" s="6"/>
    </row>
    <row r="689" spans="1:7" x14ac:dyDescent="0.25">
      <c r="A689" s="3">
        <v>68.700020000000009</v>
      </c>
      <c r="B689" s="3">
        <v>0.89543116610573759</v>
      </c>
      <c r="C689" s="3">
        <v>179.97970000000001</v>
      </c>
      <c r="D689" s="6">
        <f t="shared" si="13"/>
        <v>453.12969999999996</v>
      </c>
      <c r="F689" s="6"/>
      <c r="G689" s="6"/>
    </row>
    <row r="690" spans="1:7" x14ac:dyDescent="0.25">
      <c r="A690" s="3">
        <v>68.800020000000004</v>
      </c>
      <c r="B690" s="3">
        <v>0.89543116610573759</v>
      </c>
      <c r="C690" s="3">
        <v>179.9795</v>
      </c>
      <c r="D690" s="6">
        <f t="shared" si="13"/>
        <v>453.12950000000001</v>
      </c>
      <c r="F690" s="6"/>
      <c r="G690" s="6"/>
    </row>
    <row r="691" spans="1:7" x14ac:dyDescent="0.25">
      <c r="A691" s="3">
        <v>68.900019999999998</v>
      </c>
      <c r="B691" s="3">
        <v>0.89543116610573759</v>
      </c>
      <c r="C691" s="3">
        <v>179.9795</v>
      </c>
      <c r="D691" s="6">
        <f t="shared" si="13"/>
        <v>453.12950000000001</v>
      </c>
      <c r="F691" s="6"/>
      <c r="G691" s="6"/>
    </row>
    <row r="692" spans="1:7" x14ac:dyDescent="0.25">
      <c r="A692" s="3">
        <v>69.000020000000006</v>
      </c>
      <c r="B692" s="3">
        <v>0.89543116610573759</v>
      </c>
      <c r="C692" s="3">
        <v>179.9796</v>
      </c>
      <c r="D692" s="6">
        <f t="shared" si="13"/>
        <v>453.12959999999998</v>
      </c>
      <c r="F692" s="6"/>
      <c r="G692" s="6"/>
    </row>
    <row r="693" spans="1:7" x14ac:dyDescent="0.25">
      <c r="A693" s="3">
        <v>69.100020000000001</v>
      </c>
      <c r="B693" s="3">
        <v>0.89543116610573759</v>
      </c>
      <c r="C693" s="3">
        <v>179.9795</v>
      </c>
      <c r="D693" s="6">
        <f t="shared" si="13"/>
        <v>453.12950000000001</v>
      </c>
      <c r="F693" s="6"/>
      <c r="G693" s="6"/>
    </row>
    <row r="694" spans="1:7" x14ac:dyDescent="0.25">
      <c r="A694" s="3">
        <v>69.200020000000009</v>
      </c>
      <c r="B694" s="3">
        <v>0.89543116610573759</v>
      </c>
      <c r="C694" s="3">
        <v>179.9796</v>
      </c>
      <c r="D694" s="6">
        <f t="shared" si="13"/>
        <v>453.12959999999998</v>
      </c>
      <c r="F694" s="6"/>
      <c r="G694" s="6"/>
    </row>
    <row r="695" spans="1:7" x14ac:dyDescent="0.25">
      <c r="A695" s="3">
        <v>69.300020000000004</v>
      </c>
      <c r="B695" s="3">
        <v>0.89543116610573759</v>
      </c>
      <c r="C695" s="3">
        <v>179.97919999999999</v>
      </c>
      <c r="D695" s="6">
        <f t="shared" si="13"/>
        <v>453.12919999999997</v>
      </c>
      <c r="F695" s="6"/>
      <c r="G695" s="6"/>
    </row>
    <row r="696" spans="1:7" x14ac:dyDescent="0.25">
      <c r="A696" s="3">
        <v>69.400019999999998</v>
      </c>
      <c r="B696" s="3">
        <v>0.89543116610573759</v>
      </c>
      <c r="C696" s="3">
        <v>179.97919999999999</v>
      </c>
      <c r="D696" s="6">
        <f t="shared" si="13"/>
        <v>453.12919999999997</v>
      </c>
      <c r="F696" s="6"/>
      <c r="G696" s="6"/>
    </row>
    <row r="697" spans="1:7" x14ac:dyDescent="0.25">
      <c r="A697" s="3">
        <v>69.500020000000006</v>
      </c>
      <c r="B697" s="3">
        <v>0.89543116610573759</v>
      </c>
      <c r="C697" s="3">
        <v>179.97890000000001</v>
      </c>
      <c r="D697" s="6">
        <f t="shared" si="13"/>
        <v>453.12889999999999</v>
      </c>
      <c r="F697" s="6"/>
      <c r="G697" s="6"/>
    </row>
    <row r="698" spans="1:7" x14ac:dyDescent="0.25">
      <c r="A698" s="3">
        <v>69.600020000000001</v>
      </c>
      <c r="B698" s="3">
        <v>0.89543116610573759</v>
      </c>
      <c r="C698" s="3">
        <v>179.97900000000001</v>
      </c>
      <c r="D698" s="6">
        <f t="shared" si="13"/>
        <v>453.12900000000002</v>
      </c>
      <c r="F698" s="6"/>
      <c r="G698" s="6"/>
    </row>
    <row r="699" spans="1:7" x14ac:dyDescent="0.25">
      <c r="A699" s="3">
        <v>69.700020000000009</v>
      </c>
      <c r="B699" s="3">
        <v>0.89543116610573759</v>
      </c>
      <c r="C699" s="3">
        <v>179.97880000000001</v>
      </c>
      <c r="D699" s="6">
        <f t="shared" si="13"/>
        <v>453.12879999999996</v>
      </c>
      <c r="F699" s="6"/>
      <c r="G699" s="6"/>
    </row>
    <row r="700" spans="1:7" x14ac:dyDescent="0.25">
      <c r="A700" s="3">
        <v>69.800020000000004</v>
      </c>
      <c r="B700" s="3">
        <v>0.89543116610573759</v>
      </c>
      <c r="C700" s="3">
        <v>179.97890000000001</v>
      </c>
      <c r="D700" s="6">
        <f t="shared" si="13"/>
        <v>453.12889999999999</v>
      </c>
      <c r="F700" s="6"/>
      <c r="G700" s="6"/>
    </row>
    <row r="701" spans="1:7" x14ac:dyDescent="0.25">
      <c r="A701" s="3">
        <v>69.900019999999998</v>
      </c>
      <c r="B701" s="3">
        <v>0.89543116610573759</v>
      </c>
      <c r="C701" s="3">
        <v>179.97890000000001</v>
      </c>
      <c r="D701" s="6">
        <f t="shared" si="13"/>
        <v>453.12889999999999</v>
      </c>
      <c r="F701" s="6"/>
      <c r="G701" s="6"/>
    </row>
    <row r="702" spans="1:7" x14ac:dyDescent="0.25">
      <c r="A702" s="3">
        <v>70.000020000000006</v>
      </c>
      <c r="B702" s="3">
        <v>0.89543116610573759</v>
      </c>
      <c r="C702" s="3">
        <v>179.97890000000001</v>
      </c>
      <c r="D702" s="6">
        <f t="shared" si="13"/>
        <v>453.12889999999999</v>
      </c>
      <c r="F702" s="6"/>
      <c r="G702" s="6"/>
    </row>
    <row r="703" spans="1:7" x14ac:dyDescent="0.25">
      <c r="A703" s="3">
        <v>70.100020000000001</v>
      </c>
      <c r="B703" s="3">
        <v>0.89543116610573759</v>
      </c>
      <c r="C703" s="3">
        <v>179.9785</v>
      </c>
      <c r="D703" s="6">
        <f t="shared" si="13"/>
        <v>453.12849999999997</v>
      </c>
      <c r="F703" s="6"/>
      <c r="G703" s="6"/>
    </row>
    <row r="704" spans="1:7" x14ac:dyDescent="0.25">
      <c r="A704" s="3">
        <v>70.200020000000009</v>
      </c>
      <c r="B704" s="3">
        <v>0.89543116610573759</v>
      </c>
      <c r="C704" s="3">
        <v>179.97890000000001</v>
      </c>
      <c r="D704" s="6">
        <f t="shared" si="13"/>
        <v>453.12889999999999</v>
      </c>
      <c r="F704" s="6"/>
      <c r="G704" s="6"/>
    </row>
    <row r="705" spans="1:7" x14ac:dyDescent="0.25">
      <c r="A705" s="3">
        <v>70.300020000000004</v>
      </c>
      <c r="B705" s="3">
        <v>0.89543116610573759</v>
      </c>
      <c r="C705" s="3">
        <v>179.97900000000001</v>
      </c>
      <c r="D705" s="6">
        <f t="shared" si="13"/>
        <v>453.12900000000002</v>
      </c>
      <c r="F705" s="6"/>
      <c r="G705" s="6"/>
    </row>
    <row r="706" spans="1:7" x14ac:dyDescent="0.25">
      <c r="A706" s="3">
        <v>70.400019999999998</v>
      </c>
      <c r="B706" s="3">
        <v>0.89543116610573759</v>
      </c>
      <c r="C706" s="3">
        <v>179.97909999999999</v>
      </c>
      <c r="D706" s="6">
        <f t="shared" si="13"/>
        <v>453.12909999999999</v>
      </c>
      <c r="F706" s="6"/>
      <c r="G706" s="6"/>
    </row>
    <row r="707" spans="1:7" x14ac:dyDescent="0.25">
      <c r="A707" s="3">
        <v>70.500020000000006</v>
      </c>
      <c r="B707" s="3">
        <v>0.89543116610573759</v>
      </c>
      <c r="C707" s="3">
        <v>179.97900000000001</v>
      </c>
      <c r="D707" s="6">
        <f t="shared" ref="D707:D770" si="14">C707+273.15</f>
        <v>453.12900000000002</v>
      </c>
      <c r="F707" s="6"/>
      <c r="G707" s="6"/>
    </row>
    <row r="708" spans="1:7" x14ac:dyDescent="0.25">
      <c r="A708" s="3">
        <v>70.600020000000001</v>
      </c>
      <c r="B708" s="3">
        <v>0.89543116610573759</v>
      </c>
      <c r="C708" s="3">
        <v>179.97890000000001</v>
      </c>
      <c r="D708" s="6">
        <f t="shared" si="14"/>
        <v>453.12889999999999</v>
      </c>
      <c r="F708" s="6"/>
      <c r="G708" s="6"/>
    </row>
    <row r="709" spans="1:7" x14ac:dyDescent="0.25">
      <c r="A709" s="3">
        <v>70.700020000000009</v>
      </c>
      <c r="B709" s="3">
        <v>0.89543116610573759</v>
      </c>
      <c r="C709" s="3">
        <v>179.97909999999999</v>
      </c>
      <c r="D709" s="6">
        <f t="shared" si="14"/>
        <v>453.12909999999999</v>
      </c>
      <c r="F709" s="6"/>
      <c r="G709" s="6"/>
    </row>
    <row r="710" spans="1:7" x14ac:dyDescent="0.25">
      <c r="A710" s="3">
        <v>70.800020000000004</v>
      </c>
      <c r="B710" s="3">
        <v>0.89543116610573759</v>
      </c>
      <c r="C710" s="3">
        <v>179.97919999999999</v>
      </c>
      <c r="D710" s="6">
        <f t="shared" si="14"/>
        <v>453.12919999999997</v>
      </c>
      <c r="F710" s="6"/>
      <c r="G710" s="6"/>
    </row>
    <row r="711" spans="1:7" x14ac:dyDescent="0.25">
      <c r="A711" s="3">
        <v>70.900019999999998</v>
      </c>
      <c r="B711" s="3">
        <v>0.89543116610573759</v>
      </c>
      <c r="C711" s="3">
        <v>179.9794</v>
      </c>
      <c r="D711" s="6">
        <f t="shared" si="14"/>
        <v>453.12939999999998</v>
      </c>
      <c r="F711" s="6"/>
      <c r="G711" s="6"/>
    </row>
    <row r="712" spans="1:7" x14ac:dyDescent="0.25">
      <c r="A712">
        <v>71.000020000000006</v>
      </c>
      <c r="B712" s="3">
        <v>0.89543116610573759</v>
      </c>
      <c r="C712" s="3">
        <v>179.9794</v>
      </c>
      <c r="D712" s="6">
        <f t="shared" si="14"/>
        <v>453.12939999999998</v>
      </c>
      <c r="F712" s="6"/>
      <c r="G712" s="6"/>
    </row>
    <row r="713" spans="1:7" x14ac:dyDescent="0.25">
      <c r="A713">
        <v>71.100020000000001</v>
      </c>
      <c r="B713" s="3">
        <v>0.89543116610573759</v>
      </c>
      <c r="C713" s="3">
        <v>179.97919999999999</v>
      </c>
      <c r="D713" s="6">
        <f t="shared" si="14"/>
        <v>453.12919999999997</v>
      </c>
      <c r="F713" s="6"/>
      <c r="G713" s="6"/>
    </row>
    <row r="714" spans="1:7" x14ac:dyDescent="0.25">
      <c r="A714">
        <v>71.200020000000009</v>
      </c>
      <c r="B714" s="3">
        <v>0.89543116610573759</v>
      </c>
      <c r="C714" s="3">
        <v>179.9795</v>
      </c>
      <c r="D714" s="6">
        <f t="shared" si="14"/>
        <v>453.12950000000001</v>
      </c>
      <c r="F714" s="6"/>
      <c r="G714" s="6"/>
    </row>
    <row r="715" spans="1:7" x14ac:dyDescent="0.25">
      <c r="A715">
        <v>71.300020000000004</v>
      </c>
      <c r="B715" s="3">
        <v>0.89543116610573759</v>
      </c>
      <c r="C715" s="3">
        <v>179.9794</v>
      </c>
      <c r="D715" s="6">
        <f t="shared" si="14"/>
        <v>453.12939999999998</v>
      </c>
      <c r="F715" s="6"/>
      <c r="G715" s="6"/>
    </row>
    <row r="716" spans="1:7" x14ac:dyDescent="0.25">
      <c r="A716">
        <v>71.400019999999998</v>
      </c>
      <c r="B716" s="3">
        <v>0.89543116610573759</v>
      </c>
      <c r="C716" s="3">
        <v>179.9795</v>
      </c>
      <c r="D716" s="6">
        <f t="shared" si="14"/>
        <v>453.12950000000001</v>
      </c>
      <c r="F716" s="6"/>
      <c r="G716" s="6"/>
    </row>
    <row r="717" spans="1:7" x14ac:dyDescent="0.25">
      <c r="A717">
        <v>71.500020000000006</v>
      </c>
      <c r="B717" s="3">
        <v>0.89543116610573803</v>
      </c>
      <c r="C717">
        <v>179.9796</v>
      </c>
      <c r="D717" s="6">
        <f t="shared" si="14"/>
        <v>453.12959999999998</v>
      </c>
      <c r="F717" s="6"/>
      <c r="G717" s="6"/>
    </row>
    <row r="718" spans="1:7" x14ac:dyDescent="0.25">
      <c r="A718">
        <v>71.600020000000001</v>
      </c>
      <c r="B718" s="3">
        <v>0.89543116610573803</v>
      </c>
      <c r="C718">
        <v>179.9795</v>
      </c>
      <c r="D718" s="6">
        <f t="shared" si="14"/>
        <v>453.12950000000001</v>
      </c>
      <c r="F718" s="6"/>
      <c r="G718" s="6"/>
    </row>
    <row r="719" spans="1:7" x14ac:dyDescent="0.25">
      <c r="A719">
        <v>71.700020000000009</v>
      </c>
      <c r="B719" s="3">
        <v>0.89543116610573803</v>
      </c>
      <c r="C719">
        <v>179.9795</v>
      </c>
      <c r="D719" s="6">
        <f t="shared" si="14"/>
        <v>453.12950000000001</v>
      </c>
      <c r="F719" s="6"/>
      <c r="G719" s="6"/>
    </row>
    <row r="720" spans="1:7" x14ac:dyDescent="0.25">
      <c r="A720">
        <v>71.800020000000004</v>
      </c>
      <c r="B720" s="3">
        <v>0.89543116610573803</v>
      </c>
      <c r="C720">
        <v>179.9796</v>
      </c>
      <c r="D720" s="6">
        <f t="shared" si="14"/>
        <v>453.12959999999998</v>
      </c>
      <c r="F720" s="6"/>
      <c r="G720" s="6"/>
    </row>
    <row r="721" spans="1:7" x14ac:dyDescent="0.25">
      <c r="A721">
        <v>71.900019999999998</v>
      </c>
      <c r="B721" s="3">
        <v>0.89543116610573803</v>
      </c>
      <c r="C721">
        <v>179.97970000000001</v>
      </c>
      <c r="D721" s="6">
        <f t="shared" si="14"/>
        <v>453.12969999999996</v>
      </c>
      <c r="F721" s="6"/>
      <c r="G721" s="6"/>
    </row>
    <row r="722" spans="1:7" x14ac:dyDescent="0.25">
      <c r="A722">
        <v>72.000020000000006</v>
      </c>
      <c r="B722" s="3">
        <v>0.89543116610573803</v>
      </c>
      <c r="C722">
        <v>179.97970000000001</v>
      </c>
      <c r="D722" s="6">
        <f t="shared" si="14"/>
        <v>453.12969999999996</v>
      </c>
      <c r="F722" s="6"/>
      <c r="G722" s="6"/>
    </row>
    <row r="723" spans="1:7" x14ac:dyDescent="0.25">
      <c r="A723">
        <v>72.100020000000001</v>
      </c>
      <c r="B723" s="3">
        <v>0.89543116610573803</v>
      </c>
      <c r="C723">
        <v>179.97970000000001</v>
      </c>
      <c r="D723" s="6">
        <f t="shared" si="14"/>
        <v>453.12969999999996</v>
      </c>
      <c r="F723" s="6"/>
      <c r="G723" s="6"/>
    </row>
    <row r="724" spans="1:7" x14ac:dyDescent="0.25">
      <c r="A724">
        <v>72.200020000000009</v>
      </c>
      <c r="B724" s="3">
        <v>0.89543116610573803</v>
      </c>
      <c r="C724">
        <v>179.97980000000001</v>
      </c>
      <c r="D724" s="6">
        <f t="shared" si="14"/>
        <v>453.12979999999999</v>
      </c>
      <c r="F724" s="6"/>
      <c r="G724" s="6"/>
    </row>
    <row r="725" spans="1:7" x14ac:dyDescent="0.25">
      <c r="A725">
        <v>72.300020000000004</v>
      </c>
      <c r="B725" s="3">
        <v>0.89543116610573803</v>
      </c>
      <c r="C725">
        <v>179.97980000000001</v>
      </c>
      <c r="D725" s="6">
        <f t="shared" si="14"/>
        <v>453.12979999999999</v>
      </c>
      <c r="F725" s="6"/>
      <c r="G725" s="6"/>
    </row>
    <row r="726" spans="1:7" x14ac:dyDescent="0.25">
      <c r="A726">
        <v>72.400019999999998</v>
      </c>
      <c r="B726" s="3">
        <v>0.89543116610573803</v>
      </c>
      <c r="C726">
        <v>179.97989999999999</v>
      </c>
      <c r="D726" s="6">
        <f t="shared" si="14"/>
        <v>453.12989999999996</v>
      </c>
      <c r="F726" s="6"/>
      <c r="G726" s="6"/>
    </row>
    <row r="727" spans="1:7" x14ac:dyDescent="0.25">
      <c r="A727">
        <v>72.500020000000006</v>
      </c>
      <c r="B727" s="3">
        <v>0.89543116610573803</v>
      </c>
      <c r="C727">
        <v>179.97980000000001</v>
      </c>
      <c r="D727" s="6">
        <f t="shared" si="14"/>
        <v>453.12979999999999</v>
      </c>
      <c r="F727" s="6"/>
      <c r="G727" s="6"/>
    </row>
    <row r="728" spans="1:7" x14ac:dyDescent="0.25">
      <c r="A728">
        <v>72.600020000000001</v>
      </c>
      <c r="B728" s="3">
        <v>0.89543116610573803</v>
      </c>
      <c r="C728">
        <v>179.97980000000001</v>
      </c>
      <c r="D728" s="6">
        <f t="shared" si="14"/>
        <v>453.12979999999999</v>
      </c>
      <c r="F728" s="6"/>
      <c r="G728" s="6"/>
    </row>
    <row r="729" spans="1:7" x14ac:dyDescent="0.25">
      <c r="A729">
        <v>72.700020000000009</v>
      </c>
      <c r="B729" s="3">
        <v>0.89543116610573803</v>
      </c>
      <c r="C729">
        <v>179.9794</v>
      </c>
      <c r="D729" s="6">
        <f t="shared" si="14"/>
        <v>453.12939999999998</v>
      </c>
      <c r="F729" s="6"/>
      <c r="G729" s="6"/>
    </row>
    <row r="730" spans="1:7" x14ac:dyDescent="0.25">
      <c r="A730">
        <v>72.800020000000004</v>
      </c>
      <c r="B730" s="3">
        <v>0.89543116610573803</v>
      </c>
      <c r="C730">
        <v>179.97919999999999</v>
      </c>
      <c r="D730" s="6">
        <f t="shared" si="14"/>
        <v>453.12919999999997</v>
      </c>
      <c r="F730" s="6"/>
      <c r="G730" s="6"/>
    </row>
    <row r="731" spans="1:7" x14ac:dyDescent="0.25">
      <c r="A731">
        <v>72.900019999999998</v>
      </c>
      <c r="B731" s="3">
        <v>0.89543116610573803</v>
      </c>
      <c r="C731">
        <v>179.97880000000001</v>
      </c>
      <c r="D731" s="6">
        <f t="shared" si="14"/>
        <v>453.12879999999996</v>
      </c>
      <c r="F731" s="6"/>
      <c r="G731" s="6"/>
    </row>
    <row r="732" spans="1:7" x14ac:dyDescent="0.25">
      <c r="A732">
        <v>73.000020000000006</v>
      </c>
      <c r="B732" s="3">
        <v>0.89543116610573803</v>
      </c>
      <c r="C732">
        <v>179.97829999999999</v>
      </c>
      <c r="D732" s="6">
        <f t="shared" si="14"/>
        <v>453.12829999999997</v>
      </c>
      <c r="F732" s="6"/>
      <c r="G732" s="6"/>
    </row>
    <row r="733" spans="1:7" x14ac:dyDescent="0.25">
      <c r="A733">
        <v>73.100020000000001</v>
      </c>
      <c r="B733" s="3">
        <v>0.89543116610573803</v>
      </c>
      <c r="C733">
        <v>179.97800000000001</v>
      </c>
      <c r="D733" s="6">
        <f t="shared" si="14"/>
        <v>453.12799999999999</v>
      </c>
      <c r="F733" s="6"/>
      <c r="G733" s="6"/>
    </row>
    <row r="734" spans="1:7" x14ac:dyDescent="0.25">
      <c r="A734">
        <v>73.200020000000009</v>
      </c>
      <c r="B734" s="3">
        <v>0.89543116610573803</v>
      </c>
      <c r="C734">
        <v>179.9776</v>
      </c>
      <c r="D734" s="6">
        <f t="shared" si="14"/>
        <v>453.12759999999997</v>
      </c>
      <c r="F734" s="6"/>
      <c r="G734" s="6"/>
    </row>
    <row r="735" spans="1:7" x14ac:dyDescent="0.25">
      <c r="A735">
        <v>73.300020000000004</v>
      </c>
      <c r="B735" s="3">
        <v>0.89543116610573803</v>
      </c>
      <c r="C735">
        <v>179.97800000000001</v>
      </c>
      <c r="D735" s="6">
        <f t="shared" si="14"/>
        <v>453.12799999999999</v>
      </c>
      <c r="F735" s="6"/>
      <c r="G735" s="6"/>
    </row>
    <row r="736" spans="1:7" x14ac:dyDescent="0.25">
      <c r="A736">
        <v>73.400019999999998</v>
      </c>
      <c r="B736" s="3">
        <v>0.89543116610573803</v>
      </c>
      <c r="C736">
        <v>179.97819999999999</v>
      </c>
      <c r="D736" s="6">
        <f t="shared" si="14"/>
        <v>453.12819999999999</v>
      </c>
      <c r="F736" s="6"/>
      <c r="G736" s="6"/>
    </row>
    <row r="737" spans="1:7" x14ac:dyDescent="0.25">
      <c r="A737">
        <v>73.500020000000006</v>
      </c>
      <c r="B737" s="3">
        <v>0.89543116610573803</v>
      </c>
      <c r="C737">
        <v>179.97839999999999</v>
      </c>
      <c r="D737" s="6">
        <f t="shared" si="14"/>
        <v>453.12839999999994</v>
      </c>
      <c r="F737" s="6"/>
      <c r="G737" s="6"/>
    </row>
    <row r="738" spans="1:7" x14ac:dyDescent="0.25">
      <c r="A738">
        <v>73.600020000000001</v>
      </c>
      <c r="B738" s="3">
        <v>0.89543116610573803</v>
      </c>
      <c r="C738">
        <v>179.9785</v>
      </c>
      <c r="D738" s="6">
        <f t="shared" si="14"/>
        <v>453.12849999999997</v>
      </c>
      <c r="F738" s="6"/>
      <c r="G738" s="6"/>
    </row>
    <row r="739" spans="1:7" x14ac:dyDescent="0.25">
      <c r="A739">
        <v>73.700020000000009</v>
      </c>
      <c r="B739" s="3">
        <v>0.89543116610573803</v>
      </c>
      <c r="C739">
        <v>179.97890000000001</v>
      </c>
      <c r="D739" s="6">
        <f t="shared" si="14"/>
        <v>453.12889999999999</v>
      </c>
      <c r="F739" s="6"/>
      <c r="G739" s="6"/>
    </row>
    <row r="740" spans="1:7" x14ac:dyDescent="0.25">
      <c r="A740">
        <v>73.800020000000004</v>
      </c>
      <c r="B740" s="3">
        <v>0.89543116610573803</v>
      </c>
      <c r="C740">
        <v>179.97890000000001</v>
      </c>
      <c r="D740" s="6">
        <f t="shared" si="14"/>
        <v>453.12889999999999</v>
      </c>
      <c r="F740" s="6"/>
      <c r="G740" s="6"/>
    </row>
    <row r="741" spans="1:7" x14ac:dyDescent="0.25">
      <c r="A741">
        <v>73.900019999999998</v>
      </c>
      <c r="B741" s="3">
        <v>0.89543116610573803</v>
      </c>
      <c r="C741">
        <v>179.97909999999999</v>
      </c>
      <c r="D741" s="6">
        <f t="shared" si="14"/>
        <v>453.12909999999999</v>
      </c>
      <c r="F741" s="6"/>
      <c r="G741" s="6"/>
    </row>
    <row r="742" spans="1:7" x14ac:dyDescent="0.25">
      <c r="A742">
        <v>74.000020000000006</v>
      </c>
      <c r="B742" s="3">
        <v>0.89543116610573803</v>
      </c>
      <c r="C742">
        <v>179.97909999999999</v>
      </c>
      <c r="D742" s="6">
        <f t="shared" si="14"/>
        <v>453.12909999999999</v>
      </c>
      <c r="F742" s="6"/>
      <c r="G742" s="6"/>
    </row>
    <row r="743" spans="1:7" x14ac:dyDescent="0.25">
      <c r="A743">
        <v>74.100020000000001</v>
      </c>
      <c r="B743" s="3">
        <v>0.89543116610573803</v>
      </c>
      <c r="C743">
        <v>179.9794</v>
      </c>
      <c r="D743" s="6">
        <f t="shared" si="14"/>
        <v>453.12939999999998</v>
      </c>
      <c r="F743" s="6"/>
      <c r="G743" s="6"/>
    </row>
    <row r="744" spans="1:7" x14ac:dyDescent="0.25">
      <c r="A744">
        <v>74.200020000000009</v>
      </c>
      <c r="B744" s="3">
        <v>0.89543116610573803</v>
      </c>
      <c r="C744">
        <v>179.9794</v>
      </c>
      <c r="D744" s="6">
        <f t="shared" si="14"/>
        <v>453.12939999999998</v>
      </c>
      <c r="F744" s="6"/>
      <c r="G744" s="6"/>
    </row>
    <row r="745" spans="1:7" x14ac:dyDescent="0.25">
      <c r="A745">
        <v>74.300020000000004</v>
      </c>
      <c r="B745" s="3">
        <v>0.89543116610573803</v>
      </c>
      <c r="C745">
        <v>179.97919999999999</v>
      </c>
      <c r="D745" s="6">
        <f t="shared" si="14"/>
        <v>453.12919999999997</v>
      </c>
      <c r="F745" s="6"/>
      <c r="G745" s="6"/>
    </row>
    <row r="746" spans="1:7" x14ac:dyDescent="0.25">
      <c r="A746">
        <v>74.400019999999998</v>
      </c>
      <c r="B746" s="3">
        <v>0.89543116610573803</v>
      </c>
      <c r="C746">
        <v>179.97919999999999</v>
      </c>
      <c r="D746" s="6">
        <f t="shared" si="14"/>
        <v>453.12919999999997</v>
      </c>
      <c r="F746" s="6"/>
      <c r="G746" s="6"/>
    </row>
    <row r="747" spans="1:7" x14ac:dyDescent="0.25">
      <c r="A747">
        <v>74.500020000000006</v>
      </c>
      <c r="B747" s="3">
        <v>0.89543116610573803</v>
      </c>
      <c r="C747">
        <v>179.9794</v>
      </c>
      <c r="D747" s="6">
        <f t="shared" si="14"/>
        <v>453.12939999999998</v>
      </c>
      <c r="F747" s="6"/>
      <c r="G747" s="6"/>
    </row>
    <row r="748" spans="1:7" x14ac:dyDescent="0.25">
      <c r="A748">
        <v>74.600020000000001</v>
      </c>
      <c r="B748" s="3">
        <v>0.89543116610573803</v>
      </c>
      <c r="C748">
        <v>179.97929999999999</v>
      </c>
      <c r="D748" s="6">
        <f t="shared" si="14"/>
        <v>453.12929999999994</v>
      </c>
      <c r="F748" s="6"/>
      <c r="G748" s="6"/>
    </row>
    <row r="749" spans="1:7" x14ac:dyDescent="0.25">
      <c r="A749">
        <v>74.700020000000009</v>
      </c>
      <c r="B749" s="3">
        <v>0.89543116610573803</v>
      </c>
      <c r="C749">
        <v>179.97919999999999</v>
      </c>
      <c r="D749" s="6">
        <f t="shared" si="14"/>
        <v>453.12919999999997</v>
      </c>
      <c r="F749" s="6"/>
      <c r="G749" s="6"/>
    </row>
    <row r="750" spans="1:7" x14ac:dyDescent="0.25">
      <c r="A750">
        <v>74.800020000000004</v>
      </c>
      <c r="B750" s="3">
        <v>0.89543116610573803</v>
      </c>
      <c r="C750">
        <v>179.97919999999999</v>
      </c>
      <c r="D750" s="6">
        <f t="shared" si="14"/>
        <v>453.12919999999997</v>
      </c>
      <c r="F750" s="6"/>
      <c r="G750" s="6"/>
    </row>
    <row r="751" spans="1:7" x14ac:dyDescent="0.25">
      <c r="A751">
        <v>74.900019999999998</v>
      </c>
      <c r="B751" s="3">
        <v>0.89543116610573803</v>
      </c>
      <c r="C751">
        <v>179.97919999999999</v>
      </c>
      <c r="D751" s="6">
        <f t="shared" si="14"/>
        <v>453.12919999999997</v>
      </c>
      <c r="F751" s="6"/>
      <c r="G751" s="6"/>
    </row>
    <row r="752" spans="1:7" x14ac:dyDescent="0.25">
      <c r="A752">
        <v>75.000020000000006</v>
      </c>
      <c r="B752" s="3">
        <v>0.89543116610573803</v>
      </c>
      <c r="C752">
        <v>179.9794</v>
      </c>
      <c r="D752" s="6">
        <f t="shared" si="14"/>
        <v>453.12939999999998</v>
      </c>
      <c r="F752" s="6"/>
      <c r="G752" s="6"/>
    </row>
    <row r="753" spans="1:7" x14ac:dyDescent="0.25">
      <c r="A753">
        <v>75.100020000000001</v>
      </c>
      <c r="B753" s="3">
        <v>0.89543116610573803</v>
      </c>
      <c r="C753">
        <v>179.97929999999999</v>
      </c>
      <c r="D753" s="6">
        <f t="shared" si="14"/>
        <v>453.12929999999994</v>
      </c>
      <c r="F753" s="6"/>
      <c r="G753" s="6"/>
    </row>
    <row r="754" spans="1:7" x14ac:dyDescent="0.25">
      <c r="A754">
        <v>75.200020000000009</v>
      </c>
      <c r="B754" s="3">
        <v>0.89543116610573803</v>
      </c>
      <c r="C754">
        <v>179.97919999999999</v>
      </c>
      <c r="D754" s="6">
        <f t="shared" si="14"/>
        <v>453.12919999999997</v>
      </c>
      <c r="F754" s="6"/>
      <c r="G754" s="6"/>
    </row>
    <row r="755" spans="1:7" x14ac:dyDescent="0.25">
      <c r="A755">
        <v>75.300020000000004</v>
      </c>
      <c r="B755" s="3">
        <v>0.89543116610573803</v>
      </c>
      <c r="C755">
        <v>179.9795</v>
      </c>
      <c r="D755" s="6">
        <f t="shared" si="14"/>
        <v>453.12950000000001</v>
      </c>
      <c r="F755" s="6"/>
      <c r="G755" s="6"/>
    </row>
    <row r="756" spans="1:7" x14ac:dyDescent="0.25">
      <c r="A756">
        <v>75.400019999999998</v>
      </c>
      <c r="B756" s="3">
        <v>0.89543116610573803</v>
      </c>
      <c r="C756">
        <v>179.97970000000001</v>
      </c>
      <c r="D756" s="6">
        <f t="shared" si="14"/>
        <v>453.12969999999996</v>
      </c>
      <c r="F756" s="6"/>
      <c r="G756" s="6"/>
    </row>
    <row r="757" spans="1:7" x14ac:dyDescent="0.25">
      <c r="A757">
        <v>75.500020000000006</v>
      </c>
      <c r="B757" s="3">
        <v>0.89543116610573803</v>
      </c>
      <c r="C757">
        <v>179.97989999999999</v>
      </c>
      <c r="D757" s="6">
        <f t="shared" si="14"/>
        <v>453.12989999999996</v>
      </c>
      <c r="F757" s="6"/>
      <c r="G757" s="6"/>
    </row>
    <row r="758" spans="1:7" x14ac:dyDescent="0.25">
      <c r="A758">
        <v>75.600020000000001</v>
      </c>
      <c r="B758" s="3">
        <v>0.89543116610573803</v>
      </c>
      <c r="C758">
        <v>179.9803</v>
      </c>
      <c r="D758" s="6">
        <f t="shared" si="14"/>
        <v>453.13029999999998</v>
      </c>
      <c r="F758" s="6"/>
      <c r="G758" s="6"/>
    </row>
    <row r="759" spans="1:7" x14ac:dyDescent="0.25">
      <c r="A759">
        <v>75.700020000000009</v>
      </c>
      <c r="B759" s="3">
        <v>0.89543116610573803</v>
      </c>
      <c r="C759">
        <v>179.98070000000001</v>
      </c>
      <c r="D759" s="6">
        <f t="shared" si="14"/>
        <v>453.13069999999999</v>
      </c>
      <c r="F759" s="6"/>
      <c r="G759" s="6"/>
    </row>
    <row r="760" spans="1:7" x14ac:dyDescent="0.25">
      <c r="A760">
        <v>75.800020000000004</v>
      </c>
      <c r="B760" s="3">
        <v>0.89543116610573803</v>
      </c>
      <c r="C760">
        <v>179.98099999999999</v>
      </c>
      <c r="D760" s="6">
        <f t="shared" si="14"/>
        <v>453.13099999999997</v>
      </c>
      <c r="F760" s="6"/>
      <c r="G760" s="6"/>
    </row>
    <row r="761" spans="1:7" x14ac:dyDescent="0.25">
      <c r="A761">
        <v>75.900019999999998</v>
      </c>
      <c r="B761" s="3">
        <v>0.89543116610573803</v>
      </c>
      <c r="C761">
        <v>179.9811</v>
      </c>
      <c r="D761" s="6">
        <f t="shared" si="14"/>
        <v>453.13109999999995</v>
      </c>
      <c r="F761" s="6"/>
      <c r="G761" s="6"/>
    </row>
    <row r="762" spans="1:7" x14ac:dyDescent="0.25">
      <c r="A762">
        <v>76.000020000000006</v>
      </c>
      <c r="B762" s="3">
        <v>0.89543116610573803</v>
      </c>
      <c r="C762">
        <v>179.98099999999999</v>
      </c>
      <c r="D762" s="6">
        <f t="shared" si="14"/>
        <v>453.13099999999997</v>
      </c>
      <c r="F762" s="6"/>
      <c r="G762" s="6"/>
    </row>
    <row r="763" spans="1:7" x14ac:dyDescent="0.25">
      <c r="A763">
        <v>76.100020000000001</v>
      </c>
      <c r="B763" s="3">
        <v>0.89543116610573803</v>
      </c>
      <c r="C763">
        <v>179.98099999999999</v>
      </c>
      <c r="D763" s="6">
        <f t="shared" si="14"/>
        <v>453.13099999999997</v>
      </c>
      <c r="F763" s="6"/>
      <c r="G763" s="6"/>
    </row>
    <row r="764" spans="1:7" x14ac:dyDescent="0.25">
      <c r="A764">
        <v>76.200020000000009</v>
      </c>
      <c r="B764" s="3">
        <v>0.89543116610573803</v>
      </c>
      <c r="C764">
        <v>179.98099999999999</v>
      </c>
      <c r="D764" s="6">
        <f t="shared" si="14"/>
        <v>453.13099999999997</v>
      </c>
      <c r="F764" s="6"/>
      <c r="G764" s="6"/>
    </row>
    <row r="765" spans="1:7" x14ac:dyDescent="0.25">
      <c r="A765">
        <v>76.300020000000004</v>
      </c>
      <c r="B765" s="3">
        <v>0.89543116610573803</v>
      </c>
      <c r="C765">
        <v>179.98079999999999</v>
      </c>
      <c r="D765" s="6">
        <f t="shared" si="14"/>
        <v>453.13079999999997</v>
      </c>
      <c r="F765" s="6"/>
      <c r="G765" s="6"/>
    </row>
    <row r="766" spans="1:7" x14ac:dyDescent="0.25">
      <c r="A766">
        <v>76.400019999999998</v>
      </c>
      <c r="B766" s="3">
        <v>0.89543116610573803</v>
      </c>
      <c r="C766">
        <v>179.98050000000001</v>
      </c>
      <c r="D766" s="6">
        <f t="shared" si="14"/>
        <v>453.13049999999998</v>
      </c>
      <c r="F766" s="6"/>
      <c r="G766" s="6"/>
    </row>
    <row r="767" spans="1:7" x14ac:dyDescent="0.25">
      <c r="A767">
        <v>76.500020000000006</v>
      </c>
      <c r="B767" s="3">
        <v>0.89543116610573803</v>
      </c>
      <c r="C767">
        <v>179.9804</v>
      </c>
      <c r="D767" s="6">
        <f t="shared" si="14"/>
        <v>453.13040000000001</v>
      </c>
      <c r="F767" s="6"/>
      <c r="G767" s="6"/>
    </row>
    <row r="768" spans="1:7" x14ac:dyDescent="0.25">
      <c r="A768">
        <v>76.600020000000001</v>
      </c>
      <c r="B768" s="3">
        <v>0.89543116610573803</v>
      </c>
      <c r="C768">
        <v>179.9804</v>
      </c>
      <c r="D768" s="6">
        <f t="shared" si="14"/>
        <v>453.13040000000001</v>
      </c>
      <c r="F768" s="6"/>
      <c r="G768" s="6"/>
    </row>
    <row r="769" spans="1:7" x14ac:dyDescent="0.25">
      <c r="A769">
        <v>76.700020000000009</v>
      </c>
      <c r="B769" s="3">
        <v>0.89543116610573803</v>
      </c>
      <c r="C769">
        <v>179.9802</v>
      </c>
      <c r="D769" s="6">
        <f t="shared" si="14"/>
        <v>453.13019999999995</v>
      </c>
      <c r="F769" s="6"/>
      <c r="G769" s="6"/>
    </row>
    <row r="770" spans="1:7" x14ac:dyDescent="0.25">
      <c r="A770">
        <v>76.800020000000004</v>
      </c>
      <c r="B770" s="3">
        <v>0.89543116610573803</v>
      </c>
      <c r="C770">
        <v>179.9804</v>
      </c>
      <c r="D770" s="6">
        <f t="shared" si="14"/>
        <v>453.13040000000001</v>
      </c>
      <c r="F770" s="6"/>
      <c r="G770" s="6"/>
    </row>
    <row r="771" spans="1:7" x14ac:dyDescent="0.25">
      <c r="A771">
        <v>76.900019999999998</v>
      </c>
      <c r="B771" s="3">
        <v>0.89543116610573803</v>
      </c>
      <c r="C771">
        <v>179.9802</v>
      </c>
      <c r="D771" s="6">
        <f t="shared" ref="D771:D834" si="15">C771+273.15</f>
        <v>453.13019999999995</v>
      </c>
      <c r="F771" s="6"/>
      <c r="G771" s="6"/>
    </row>
    <row r="772" spans="1:7" x14ac:dyDescent="0.25">
      <c r="A772">
        <v>77.000020000000006</v>
      </c>
      <c r="B772" s="3">
        <v>0.89543116610573803</v>
      </c>
      <c r="C772">
        <v>179.97989999999999</v>
      </c>
      <c r="D772" s="6">
        <f t="shared" si="15"/>
        <v>453.12989999999996</v>
      </c>
      <c r="F772" s="6"/>
      <c r="G772" s="6"/>
    </row>
    <row r="773" spans="1:7" x14ac:dyDescent="0.25">
      <c r="A773">
        <v>77.100020000000001</v>
      </c>
      <c r="B773" s="3">
        <v>0.89543116610573803</v>
      </c>
      <c r="C773">
        <v>179.98</v>
      </c>
      <c r="D773" s="6">
        <f t="shared" si="15"/>
        <v>453.13</v>
      </c>
      <c r="F773" s="6"/>
      <c r="G773" s="6"/>
    </row>
    <row r="774" spans="1:7" x14ac:dyDescent="0.25">
      <c r="A774">
        <v>77.200020000000009</v>
      </c>
      <c r="B774" s="3">
        <v>0.89543116610573803</v>
      </c>
      <c r="C774">
        <v>179.9796</v>
      </c>
      <c r="D774" s="6">
        <f t="shared" si="15"/>
        <v>453.12959999999998</v>
      </c>
      <c r="F774" s="6"/>
      <c r="G774" s="6"/>
    </row>
    <row r="775" spans="1:7" x14ac:dyDescent="0.25">
      <c r="A775">
        <v>77.300020000000004</v>
      </c>
      <c r="B775" s="3">
        <v>0.89543116610573803</v>
      </c>
      <c r="C775">
        <v>179.97970000000001</v>
      </c>
      <c r="D775" s="6">
        <f t="shared" si="15"/>
        <v>453.12969999999996</v>
      </c>
      <c r="F775" s="6"/>
      <c r="G775" s="6"/>
    </row>
    <row r="776" spans="1:7" x14ac:dyDescent="0.25">
      <c r="A776">
        <v>77.400019999999998</v>
      </c>
      <c r="B776" s="3">
        <v>0.89543116610573803</v>
      </c>
      <c r="C776">
        <v>179.9794</v>
      </c>
      <c r="D776" s="6">
        <f t="shared" si="15"/>
        <v>453.12939999999998</v>
      </c>
      <c r="F776" s="6"/>
      <c r="G776" s="6"/>
    </row>
    <row r="777" spans="1:7" x14ac:dyDescent="0.25">
      <c r="A777">
        <v>77.500020000000006</v>
      </c>
      <c r="B777" s="3">
        <v>0.89543116610573803</v>
      </c>
      <c r="C777">
        <v>179.9794</v>
      </c>
      <c r="D777" s="6">
        <f t="shared" si="15"/>
        <v>453.12939999999998</v>
      </c>
      <c r="F777" s="6"/>
      <c r="G777" s="6"/>
    </row>
    <row r="778" spans="1:7" x14ac:dyDescent="0.25">
      <c r="A778">
        <v>77.600020000000001</v>
      </c>
      <c r="B778" s="3">
        <v>0.89543116610573803</v>
      </c>
      <c r="C778">
        <v>179.9796</v>
      </c>
      <c r="D778" s="6">
        <f t="shared" si="15"/>
        <v>453.12959999999998</v>
      </c>
      <c r="F778" s="6"/>
      <c r="G778" s="6"/>
    </row>
    <row r="779" spans="1:7" x14ac:dyDescent="0.25">
      <c r="A779">
        <v>77.700020000000009</v>
      </c>
      <c r="B779" s="3">
        <v>0.89543116610573803</v>
      </c>
      <c r="C779">
        <v>179.97970000000001</v>
      </c>
      <c r="D779" s="6">
        <f t="shared" si="15"/>
        <v>453.12969999999996</v>
      </c>
      <c r="F779" s="6"/>
      <c r="G779" s="6"/>
    </row>
    <row r="780" spans="1:7" x14ac:dyDescent="0.25">
      <c r="A780">
        <v>77.800020000000004</v>
      </c>
      <c r="B780" s="3">
        <v>0.89543116610573803</v>
      </c>
      <c r="C780">
        <v>179.97970000000001</v>
      </c>
      <c r="D780" s="6">
        <f t="shared" si="15"/>
        <v>453.12969999999996</v>
      </c>
      <c r="F780" s="6"/>
      <c r="G780" s="6"/>
    </row>
    <row r="781" spans="1:7" x14ac:dyDescent="0.25">
      <c r="A781">
        <v>77.900019999999998</v>
      </c>
      <c r="B781" s="3">
        <v>0.89543116610573803</v>
      </c>
      <c r="C781">
        <v>179.9796</v>
      </c>
      <c r="D781" s="6">
        <f t="shared" si="15"/>
        <v>453.12959999999998</v>
      </c>
      <c r="F781" s="6"/>
      <c r="G781" s="6"/>
    </row>
    <row r="782" spans="1:7" x14ac:dyDescent="0.25">
      <c r="A782">
        <v>78.000020000000006</v>
      </c>
      <c r="B782" s="3">
        <v>0.89543116610573803</v>
      </c>
      <c r="C782">
        <v>179.97970000000001</v>
      </c>
      <c r="D782" s="6">
        <f t="shared" si="15"/>
        <v>453.12969999999996</v>
      </c>
      <c r="F782" s="6"/>
      <c r="G782" s="6"/>
    </row>
    <row r="783" spans="1:7" x14ac:dyDescent="0.25">
      <c r="A783">
        <v>78.100020000000001</v>
      </c>
      <c r="B783" s="3">
        <v>0.89543116610573803</v>
      </c>
      <c r="C783">
        <v>179.9795</v>
      </c>
      <c r="D783" s="6">
        <f t="shared" si="15"/>
        <v>453.12950000000001</v>
      </c>
      <c r="F783" s="6"/>
      <c r="G783" s="6"/>
    </row>
    <row r="784" spans="1:7" x14ac:dyDescent="0.25">
      <c r="A784">
        <v>78.200020000000009</v>
      </c>
      <c r="B784" s="3">
        <v>0.89543116610573803</v>
      </c>
      <c r="C784">
        <v>179.97980000000001</v>
      </c>
      <c r="D784" s="6">
        <f t="shared" si="15"/>
        <v>453.12979999999999</v>
      </c>
      <c r="F784" s="6"/>
      <c r="G784" s="6"/>
    </row>
    <row r="785" spans="1:7" x14ac:dyDescent="0.25">
      <c r="A785">
        <v>78.300020000000004</v>
      </c>
      <c r="B785" s="3">
        <v>0.89543116610573803</v>
      </c>
      <c r="C785">
        <v>179.97970000000001</v>
      </c>
      <c r="D785" s="6">
        <f t="shared" si="15"/>
        <v>453.12969999999996</v>
      </c>
      <c r="F785" s="6"/>
      <c r="G785" s="6"/>
    </row>
    <row r="786" spans="1:7" x14ac:dyDescent="0.25">
      <c r="A786">
        <v>78.400019999999998</v>
      </c>
      <c r="B786" s="3">
        <v>0.89543116610573803</v>
      </c>
      <c r="C786">
        <v>179.97970000000001</v>
      </c>
      <c r="D786" s="6">
        <f t="shared" si="15"/>
        <v>453.12969999999996</v>
      </c>
      <c r="F786" s="6"/>
      <c r="G786" s="6"/>
    </row>
    <row r="787" spans="1:7" x14ac:dyDescent="0.25">
      <c r="A787">
        <v>78.500020000000006</v>
      </c>
      <c r="B787" s="3">
        <v>0.89543116610573803</v>
      </c>
      <c r="C787">
        <v>179.97929999999999</v>
      </c>
      <c r="D787" s="6">
        <f t="shared" si="15"/>
        <v>453.12929999999994</v>
      </c>
      <c r="F787" s="6"/>
      <c r="G787" s="6"/>
    </row>
    <row r="788" spans="1:7" x14ac:dyDescent="0.25">
      <c r="A788">
        <v>78.600020000000001</v>
      </c>
      <c r="B788" s="3">
        <v>0.89543116610573803</v>
      </c>
      <c r="C788">
        <v>179.97919999999999</v>
      </c>
      <c r="D788" s="6">
        <f t="shared" si="15"/>
        <v>453.12919999999997</v>
      </c>
      <c r="F788" s="6"/>
      <c r="G788" s="6"/>
    </row>
    <row r="789" spans="1:7" x14ac:dyDescent="0.25">
      <c r="A789">
        <v>78.700020000000009</v>
      </c>
      <c r="B789" s="3">
        <v>0.89543116610573803</v>
      </c>
      <c r="C789">
        <v>179.97890000000001</v>
      </c>
      <c r="D789" s="6">
        <f t="shared" si="15"/>
        <v>453.12889999999999</v>
      </c>
      <c r="F789" s="6"/>
      <c r="G789" s="6"/>
    </row>
    <row r="790" spans="1:7" x14ac:dyDescent="0.25">
      <c r="A790">
        <v>78.800020000000004</v>
      </c>
      <c r="B790" s="3">
        <v>0.89543116610573803</v>
      </c>
      <c r="C790">
        <v>179.9785</v>
      </c>
      <c r="D790" s="6">
        <f t="shared" si="15"/>
        <v>453.12849999999997</v>
      </c>
      <c r="F790" s="6"/>
      <c r="G790" s="6"/>
    </row>
    <row r="791" spans="1:7" x14ac:dyDescent="0.25">
      <c r="A791">
        <v>78.900019999999998</v>
      </c>
      <c r="B791" s="3">
        <v>0.89543116610573803</v>
      </c>
      <c r="C791">
        <v>179.97829999999999</v>
      </c>
      <c r="D791" s="6">
        <f t="shared" si="15"/>
        <v>453.12829999999997</v>
      </c>
      <c r="F791" s="6"/>
      <c r="G791" s="6"/>
    </row>
    <row r="792" spans="1:7" x14ac:dyDescent="0.25">
      <c r="A792">
        <v>79.000020000000006</v>
      </c>
      <c r="B792" s="3">
        <v>0.89543116610573803</v>
      </c>
      <c r="C792">
        <v>179.97810000000001</v>
      </c>
      <c r="D792" s="6">
        <f t="shared" si="15"/>
        <v>453.12810000000002</v>
      </c>
      <c r="F792" s="6"/>
      <c r="G792" s="6"/>
    </row>
    <row r="793" spans="1:7" x14ac:dyDescent="0.25">
      <c r="A793">
        <v>79.100020000000001</v>
      </c>
      <c r="B793" s="3">
        <v>0.89543116610573803</v>
      </c>
      <c r="C793">
        <v>179.97839999999999</v>
      </c>
      <c r="D793" s="6">
        <f t="shared" si="15"/>
        <v>453.12839999999994</v>
      </c>
      <c r="F793" s="6"/>
      <c r="G793" s="6"/>
    </row>
    <row r="794" spans="1:7" x14ac:dyDescent="0.25">
      <c r="A794">
        <v>79.200020000000009</v>
      </c>
      <c r="B794" s="3">
        <v>0.89543116610573803</v>
      </c>
      <c r="C794">
        <v>179.97839999999999</v>
      </c>
      <c r="D794" s="6">
        <f t="shared" si="15"/>
        <v>453.12839999999994</v>
      </c>
      <c r="F794" s="6"/>
      <c r="G794" s="6"/>
    </row>
    <row r="795" spans="1:7" x14ac:dyDescent="0.25">
      <c r="A795">
        <v>79.300020000000004</v>
      </c>
      <c r="B795" s="3">
        <v>0.89543116610573803</v>
      </c>
      <c r="C795">
        <v>179.9785</v>
      </c>
      <c r="D795" s="6">
        <f t="shared" si="15"/>
        <v>453.12849999999997</v>
      </c>
      <c r="F795" s="6"/>
      <c r="G795" s="6"/>
    </row>
    <row r="796" spans="1:7" x14ac:dyDescent="0.25">
      <c r="A796">
        <v>79.400019999999998</v>
      </c>
      <c r="B796" s="3">
        <v>0.89543116610573803</v>
      </c>
      <c r="C796">
        <v>179.9787</v>
      </c>
      <c r="D796" s="6">
        <f t="shared" si="15"/>
        <v>453.12869999999998</v>
      </c>
      <c r="F796" s="6"/>
      <c r="G796" s="6"/>
    </row>
    <row r="797" spans="1:7" x14ac:dyDescent="0.25">
      <c r="A797">
        <v>79.500020000000006</v>
      </c>
      <c r="B797" s="3">
        <v>0.89543116610573803</v>
      </c>
      <c r="C797">
        <v>179.9786</v>
      </c>
      <c r="D797" s="6">
        <f t="shared" si="15"/>
        <v>453.12860000000001</v>
      </c>
      <c r="F797" s="6"/>
      <c r="G797" s="6"/>
    </row>
    <row r="798" spans="1:7" x14ac:dyDescent="0.25">
      <c r="A798">
        <v>79.600020000000001</v>
      </c>
      <c r="B798" s="3">
        <v>0.89543116610573803</v>
      </c>
      <c r="C798">
        <v>179.9785</v>
      </c>
      <c r="D798" s="6">
        <f t="shared" si="15"/>
        <v>453.12849999999997</v>
      </c>
      <c r="F798" s="6"/>
      <c r="G798" s="6"/>
    </row>
    <row r="799" spans="1:7" x14ac:dyDescent="0.25">
      <c r="A799">
        <v>79.700020000000009</v>
      </c>
      <c r="B799" s="3">
        <v>0.89543116610573803</v>
      </c>
      <c r="C799">
        <v>179.9787</v>
      </c>
      <c r="D799" s="6">
        <f t="shared" si="15"/>
        <v>453.12869999999998</v>
      </c>
      <c r="F799" s="6"/>
      <c r="G799" s="6"/>
    </row>
    <row r="800" spans="1:7" x14ac:dyDescent="0.25">
      <c r="A800">
        <v>79.800020000000004</v>
      </c>
      <c r="B800" s="3">
        <v>0.89543116610573803</v>
      </c>
      <c r="C800">
        <v>179.9787</v>
      </c>
      <c r="D800" s="6">
        <f t="shared" si="15"/>
        <v>453.12869999999998</v>
      </c>
      <c r="F800" s="6"/>
      <c r="G800" s="6"/>
    </row>
    <row r="801" spans="1:7" x14ac:dyDescent="0.25">
      <c r="A801">
        <v>79.900019999999998</v>
      </c>
      <c r="B801" s="3">
        <v>0.89543116610573803</v>
      </c>
      <c r="C801">
        <v>179.9787</v>
      </c>
      <c r="D801" s="6">
        <f t="shared" si="15"/>
        <v>453.12869999999998</v>
      </c>
      <c r="F801" s="6"/>
      <c r="G801" s="6"/>
    </row>
    <row r="802" spans="1:7" x14ac:dyDescent="0.25">
      <c r="A802">
        <v>80.000020000000006</v>
      </c>
      <c r="B802" s="3">
        <v>0.89543116610573803</v>
      </c>
      <c r="C802">
        <v>179.97890000000001</v>
      </c>
      <c r="D802" s="6">
        <f t="shared" si="15"/>
        <v>453.12889999999999</v>
      </c>
      <c r="F802" s="6"/>
      <c r="G802" s="6"/>
    </row>
    <row r="803" spans="1:7" x14ac:dyDescent="0.25">
      <c r="A803">
        <v>80.100020000000001</v>
      </c>
      <c r="B803" s="3">
        <v>0.89543116610573803</v>
      </c>
      <c r="C803">
        <v>179.97880000000001</v>
      </c>
      <c r="D803" s="6">
        <f t="shared" si="15"/>
        <v>453.12879999999996</v>
      </c>
      <c r="F803" s="6"/>
      <c r="G803" s="6"/>
    </row>
    <row r="804" spans="1:7" x14ac:dyDescent="0.25">
      <c r="A804">
        <v>80.200020000000009</v>
      </c>
      <c r="B804" s="3">
        <v>0.89543116610573803</v>
      </c>
      <c r="C804">
        <v>179.97890000000001</v>
      </c>
      <c r="D804" s="6">
        <f t="shared" si="15"/>
        <v>453.12889999999999</v>
      </c>
      <c r="F804" s="6"/>
      <c r="G804" s="6"/>
    </row>
    <row r="805" spans="1:7" x14ac:dyDescent="0.25">
      <c r="A805">
        <v>80.300020000000004</v>
      </c>
      <c r="B805" s="3">
        <v>0.89543116610573803</v>
      </c>
      <c r="C805">
        <v>179.97890000000001</v>
      </c>
      <c r="D805" s="6">
        <f t="shared" si="15"/>
        <v>453.12889999999999</v>
      </c>
      <c r="F805" s="6"/>
      <c r="G805" s="6"/>
    </row>
    <row r="806" spans="1:7" x14ac:dyDescent="0.25">
      <c r="A806">
        <v>80.400019999999998</v>
      </c>
      <c r="B806" s="3">
        <v>0.89543116610573803</v>
      </c>
      <c r="C806">
        <v>179.97909999999999</v>
      </c>
      <c r="D806" s="6">
        <f t="shared" si="15"/>
        <v>453.12909999999999</v>
      </c>
      <c r="F806" s="6"/>
      <c r="G806" s="6"/>
    </row>
    <row r="807" spans="1:7" x14ac:dyDescent="0.25">
      <c r="A807">
        <v>80.500020000000006</v>
      </c>
      <c r="B807" s="3">
        <v>0.89543116610573803</v>
      </c>
      <c r="C807">
        <v>179.97909999999999</v>
      </c>
      <c r="D807" s="6">
        <f t="shared" si="15"/>
        <v>453.12909999999999</v>
      </c>
      <c r="F807" s="6"/>
      <c r="G807" s="6"/>
    </row>
    <row r="808" spans="1:7" x14ac:dyDescent="0.25">
      <c r="A808">
        <v>80.600020000000001</v>
      </c>
      <c r="B808" s="3">
        <v>0.89543116610573803</v>
      </c>
      <c r="C808">
        <v>179.97919999999999</v>
      </c>
      <c r="D808" s="6">
        <f t="shared" si="15"/>
        <v>453.12919999999997</v>
      </c>
      <c r="F808" s="6"/>
      <c r="G808" s="6"/>
    </row>
    <row r="809" spans="1:7" x14ac:dyDescent="0.25">
      <c r="A809">
        <v>80.700020000000009</v>
      </c>
      <c r="B809" s="3">
        <v>0.89543116610573803</v>
      </c>
      <c r="C809">
        <v>179.97919999999999</v>
      </c>
      <c r="D809" s="6">
        <f t="shared" si="15"/>
        <v>453.12919999999997</v>
      </c>
      <c r="F809" s="6"/>
      <c r="G809" s="6"/>
    </row>
    <row r="810" spans="1:7" x14ac:dyDescent="0.25">
      <c r="A810">
        <v>80.800020000000004</v>
      </c>
      <c r="B810" s="3">
        <v>0.89543116610573803</v>
      </c>
      <c r="C810">
        <v>179.9794</v>
      </c>
      <c r="D810" s="6">
        <f t="shared" si="15"/>
        <v>453.12939999999998</v>
      </c>
      <c r="F810" s="6"/>
      <c r="G810" s="6"/>
    </row>
    <row r="811" spans="1:7" x14ac:dyDescent="0.25">
      <c r="A811">
        <v>80.900019999999998</v>
      </c>
      <c r="B811" s="3">
        <v>0.89543116610573803</v>
      </c>
      <c r="C811">
        <v>179.9794</v>
      </c>
      <c r="D811" s="6">
        <f t="shared" si="15"/>
        <v>453.12939999999998</v>
      </c>
      <c r="F811" s="6"/>
      <c r="G811" s="6"/>
    </row>
    <row r="812" spans="1:7" x14ac:dyDescent="0.25">
      <c r="A812">
        <v>81.000020000000006</v>
      </c>
      <c r="B812" s="3">
        <v>0.89543116610573803</v>
      </c>
      <c r="C812">
        <v>179.9795</v>
      </c>
      <c r="D812" s="6">
        <f t="shared" si="15"/>
        <v>453.12950000000001</v>
      </c>
      <c r="F812" s="6"/>
      <c r="G812" s="6"/>
    </row>
    <row r="813" spans="1:7" x14ac:dyDescent="0.25">
      <c r="A813">
        <v>81.100020000000001</v>
      </c>
      <c r="B813" s="3">
        <v>0.89543116610573803</v>
      </c>
      <c r="C813">
        <v>179.97970000000001</v>
      </c>
      <c r="D813" s="6">
        <f t="shared" si="15"/>
        <v>453.12969999999996</v>
      </c>
      <c r="F813" s="6"/>
      <c r="G813" s="6"/>
    </row>
    <row r="814" spans="1:7" x14ac:dyDescent="0.25">
      <c r="A814">
        <v>81.200020000000009</v>
      </c>
      <c r="B814" s="3">
        <v>0.89543116610573803</v>
      </c>
      <c r="C814">
        <v>179.97989999999999</v>
      </c>
      <c r="D814" s="6">
        <f t="shared" si="15"/>
        <v>453.12989999999996</v>
      </c>
      <c r="F814" s="6"/>
      <c r="G814" s="6"/>
    </row>
    <row r="815" spans="1:7" x14ac:dyDescent="0.25">
      <c r="A815">
        <v>81.300020000000004</v>
      </c>
      <c r="B815" s="3">
        <v>0.89543116610573803</v>
      </c>
      <c r="C815">
        <v>179.97989999999999</v>
      </c>
      <c r="D815" s="6">
        <f t="shared" si="15"/>
        <v>453.12989999999996</v>
      </c>
      <c r="F815" s="6"/>
      <c r="G815" s="6"/>
    </row>
    <row r="816" spans="1:7" x14ac:dyDescent="0.25">
      <c r="A816">
        <v>81.400019999999998</v>
      </c>
      <c r="B816" s="3">
        <v>0.89543116610573803</v>
      </c>
      <c r="C816">
        <v>179.98</v>
      </c>
      <c r="D816" s="6">
        <f t="shared" si="15"/>
        <v>453.13</v>
      </c>
      <c r="F816" s="6"/>
      <c r="G816" s="6"/>
    </row>
    <row r="817" spans="1:7" x14ac:dyDescent="0.25">
      <c r="A817">
        <v>81.500020000000006</v>
      </c>
      <c r="B817" s="3">
        <v>0.89543116610573803</v>
      </c>
      <c r="C817">
        <v>179.98</v>
      </c>
      <c r="D817" s="6">
        <f t="shared" si="15"/>
        <v>453.13</v>
      </c>
      <c r="F817" s="6"/>
      <c r="G817" s="6"/>
    </row>
    <row r="818" spans="1:7" x14ac:dyDescent="0.25">
      <c r="A818">
        <v>81.600020000000001</v>
      </c>
      <c r="B818" s="3">
        <v>0.89543116610573803</v>
      </c>
      <c r="C818">
        <v>179.98009999999999</v>
      </c>
      <c r="D818" s="6">
        <f t="shared" si="15"/>
        <v>453.13009999999997</v>
      </c>
      <c r="F818" s="6"/>
      <c r="G818" s="6"/>
    </row>
    <row r="819" spans="1:7" x14ac:dyDescent="0.25">
      <c r="A819">
        <v>81.700020000000009</v>
      </c>
      <c r="B819" s="3">
        <v>0.89543116610573803</v>
      </c>
      <c r="C819">
        <v>179.98009999999999</v>
      </c>
      <c r="D819" s="6">
        <f t="shared" si="15"/>
        <v>453.13009999999997</v>
      </c>
      <c r="F819" s="6"/>
      <c r="G819" s="6"/>
    </row>
    <row r="820" spans="1:7" x14ac:dyDescent="0.25">
      <c r="A820">
        <v>81.800020000000004</v>
      </c>
      <c r="B820" s="3">
        <v>0.89543116610573803</v>
      </c>
      <c r="C820">
        <v>179.97989999999999</v>
      </c>
      <c r="D820" s="6">
        <f t="shared" si="15"/>
        <v>453.12989999999996</v>
      </c>
      <c r="F820" s="6"/>
      <c r="G820" s="6"/>
    </row>
    <row r="821" spans="1:7" x14ac:dyDescent="0.25">
      <c r="A821">
        <v>81.900019999999998</v>
      </c>
      <c r="B821" s="3">
        <v>0.89543116610573803</v>
      </c>
      <c r="C821">
        <v>179.9802</v>
      </c>
      <c r="D821" s="6">
        <f t="shared" si="15"/>
        <v>453.13019999999995</v>
      </c>
      <c r="F821" s="6"/>
      <c r="G821" s="6"/>
    </row>
    <row r="822" spans="1:7" x14ac:dyDescent="0.25">
      <c r="A822">
        <v>82.000020000000006</v>
      </c>
      <c r="B822" s="3">
        <v>0.89543116610573803</v>
      </c>
      <c r="C822">
        <v>179.97989999999999</v>
      </c>
      <c r="D822" s="6">
        <f t="shared" si="15"/>
        <v>453.12989999999996</v>
      </c>
      <c r="F822" s="6"/>
      <c r="G822" s="6"/>
    </row>
    <row r="823" spans="1:7" x14ac:dyDescent="0.25">
      <c r="A823">
        <v>82.100020000000001</v>
      </c>
      <c r="B823" s="3">
        <v>0.89543116610573803</v>
      </c>
      <c r="C823">
        <v>179.97980000000001</v>
      </c>
      <c r="D823" s="6">
        <f t="shared" si="15"/>
        <v>453.12979999999999</v>
      </c>
      <c r="F823" s="6"/>
      <c r="G823" s="6"/>
    </row>
    <row r="824" spans="1:7" x14ac:dyDescent="0.25">
      <c r="A824">
        <v>82.200020000000009</v>
      </c>
      <c r="B824" s="3">
        <v>0.89543116610573803</v>
      </c>
      <c r="C824">
        <v>179.97980000000001</v>
      </c>
      <c r="D824" s="6">
        <f t="shared" si="15"/>
        <v>453.12979999999999</v>
      </c>
      <c r="F824" s="6"/>
      <c r="G824" s="6"/>
    </row>
    <row r="825" spans="1:7" x14ac:dyDescent="0.25">
      <c r="A825">
        <v>82.300020000000004</v>
      </c>
      <c r="B825" s="3">
        <v>0.89543116610573803</v>
      </c>
      <c r="C825">
        <v>179.97970000000001</v>
      </c>
      <c r="D825" s="6">
        <f t="shared" si="15"/>
        <v>453.12969999999996</v>
      </c>
      <c r="F825" s="6"/>
      <c r="G825" s="6"/>
    </row>
    <row r="826" spans="1:7" x14ac:dyDescent="0.25">
      <c r="A826">
        <v>82.400019999999998</v>
      </c>
      <c r="B826" s="3">
        <v>0.89543116610573803</v>
      </c>
      <c r="C826">
        <v>179.9796</v>
      </c>
      <c r="D826" s="6">
        <f t="shared" si="15"/>
        <v>453.12959999999998</v>
      </c>
      <c r="F826" s="6"/>
      <c r="G826" s="6"/>
    </row>
    <row r="827" spans="1:7" x14ac:dyDescent="0.25">
      <c r="A827">
        <v>82.500020000000006</v>
      </c>
      <c r="B827" s="3">
        <v>0.89543116610573803</v>
      </c>
      <c r="C827">
        <v>179.9796</v>
      </c>
      <c r="D827" s="6">
        <f t="shared" si="15"/>
        <v>453.12959999999998</v>
      </c>
      <c r="F827" s="6"/>
      <c r="G827" s="6"/>
    </row>
    <row r="828" spans="1:7" x14ac:dyDescent="0.25">
      <c r="A828">
        <v>82.600020000000001</v>
      </c>
      <c r="B828" s="3">
        <v>0.89543116610573803</v>
      </c>
      <c r="C828">
        <v>179.9796</v>
      </c>
      <c r="D828" s="6">
        <f t="shared" si="15"/>
        <v>453.12959999999998</v>
      </c>
      <c r="F828" s="6"/>
      <c r="G828" s="6"/>
    </row>
    <row r="829" spans="1:7" x14ac:dyDescent="0.25">
      <c r="A829">
        <v>82.700020000000009</v>
      </c>
      <c r="B829" s="3">
        <v>0.89543116610573803</v>
      </c>
      <c r="C829">
        <v>179.9794</v>
      </c>
      <c r="D829" s="6">
        <f t="shared" si="15"/>
        <v>453.12939999999998</v>
      </c>
      <c r="F829" s="6"/>
      <c r="G829" s="6"/>
    </row>
    <row r="830" spans="1:7" x14ac:dyDescent="0.25">
      <c r="A830">
        <v>82.800020000000004</v>
      </c>
      <c r="B830" s="3">
        <v>0.89543116610573803</v>
      </c>
      <c r="C830">
        <v>179.9796</v>
      </c>
      <c r="D830" s="6">
        <f t="shared" si="15"/>
        <v>453.12959999999998</v>
      </c>
      <c r="F830" s="6"/>
      <c r="G830" s="6"/>
    </row>
    <row r="831" spans="1:7" x14ac:dyDescent="0.25">
      <c r="A831">
        <v>82.900019999999998</v>
      </c>
      <c r="B831" s="3">
        <v>0.89543116610573803</v>
      </c>
      <c r="C831">
        <v>179.97929999999999</v>
      </c>
      <c r="D831" s="6">
        <f t="shared" si="15"/>
        <v>453.12929999999994</v>
      </c>
      <c r="F831" s="6"/>
      <c r="G831" s="6"/>
    </row>
    <row r="832" spans="1:7" x14ac:dyDescent="0.25">
      <c r="A832">
        <v>83.000020000000006</v>
      </c>
      <c r="B832" s="3">
        <v>0.89543116610573803</v>
      </c>
      <c r="C832">
        <v>179.9794</v>
      </c>
      <c r="D832" s="6">
        <f t="shared" si="15"/>
        <v>453.12939999999998</v>
      </c>
      <c r="F832" s="6"/>
      <c r="G832" s="6"/>
    </row>
    <row r="833" spans="1:7" x14ac:dyDescent="0.25">
      <c r="A833">
        <v>83.100020000000001</v>
      </c>
      <c r="B833" s="3">
        <v>0.89543116610573803</v>
      </c>
      <c r="C833">
        <v>179.97929999999999</v>
      </c>
      <c r="D833" s="6">
        <f t="shared" si="15"/>
        <v>453.12929999999994</v>
      </c>
      <c r="F833" s="6"/>
      <c r="G833" s="6"/>
    </row>
    <row r="834" spans="1:7" x14ac:dyDescent="0.25">
      <c r="A834">
        <v>83.200020000000009</v>
      </c>
      <c r="B834" s="3">
        <v>0.89543116610573803</v>
      </c>
      <c r="C834">
        <v>179.97900000000001</v>
      </c>
      <c r="D834" s="6">
        <f t="shared" si="15"/>
        <v>453.12900000000002</v>
      </c>
      <c r="F834" s="6"/>
      <c r="G834" s="6"/>
    </row>
    <row r="835" spans="1:7" x14ac:dyDescent="0.25">
      <c r="A835">
        <v>83.300020000000004</v>
      </c>
      <c r="B835" s="3">
        <v>0.89543116610573803</v>
      </c>
      <c r="C835">
        <v>179.97839999999999</v>
      </c>
      <c r="D835" s="6">
        <f t="shared" ref="D835:D898" si="16">C835+273.15</f>
        <v>453.12839999999994</v>
      </c>
      <c r="F835" s="6"/>
      <c r="G835" s="6"/>
    </row>
    <row r="836" spans="1:7" x14ac:dyDescent="0.25">
      <c r="A836">
        <v>83.400019999999998</v>
      </c>
      <c r="B836" s="3">
        <v>0.89543116610573803</v>
      </c>
      <c r="C836">
        <v>179.9785</v>
      </c>
      <c r="D836" s="6">
        <f t="shared" si="16"/>
        <v>453.12849999999997</v>
      </c>
      <c r="F836" s="6"/>
      <c r="G836" s="6"/>
    </row>
    <row r="837" spans="1:7" x14ac:dyDescent="0.25">
      <c r="A837">
        <v>83.500020000000006</v>
      </c>
      <c r="B837" s="3">
        <v>0.89543116610573803</v>
      </c>
      <c r="C837">
        <v>179.97829999999999</v>
      </c>
      <c r="D837" s="6">
        <f t="shared" si="16"/>
        <v>453.12829999999997</v>
      </c>
      <c r="F837" s="6"/>
      <c r="G837" s="6"/>
    </row>
    <row r="838" spans="1:7" x14ac:dyDescent="0.25">
      <c r="A838">
        <v>83.600020000000001</v>
      </c>
      <c r="B838" s="3">
        <v>0.89543116610573803</v>
      </c>
      <c r="C838">
        <v>179.97819999999999</v>
      </c>
      <c r="D838" s="6">
        <f t="shared" si="16"/>
        <v>453.12819999999999</v>
      </c>
      <c r="F838" s="6"/>
      <c r="G838" s="6"/>
    </row>
    <row r="839" spans="1:7" x14ac:dyDescent="0.25">
      <c r="A839">
        <v>83.700020000000009</v>
      </c>
      <c r="B839" s="3">
        <v>0.89543116610573803</v>
      </c>
      <c r="C839">
        <v>179.9785</v>
      </c>
      <c r="D839" s="6">
        <f t="shared" si="16"/>
        <v>453.12849999999997</v>
      </c>
      <c r="F839" s="6"/>
      <c r="G839" s="6"/>
    </row>
    <row r="840" spans="1:7" x14ac:dyDescent="0.25">
      <c r="A840">
        <v>83.800020000000004</v>
      </c>
      <c r="B840" s="3">
        <v>0.89543116610573803</v>
      </c>
      <c r="C840">
        <v>179.9786</v>
      </c>
      <c r="D840" s="6">
        <f t="shared" si="16"/>
        <v>453.12860000000001</v>
      </c>
      <c r="F840" s="6"/>
      <c r="G840" s="6"/>
    </row>
    <row r="841" spans="1:7" x14ac:dyDescent="0.25">
      <c r="A841">
        <v>83.900019999999998</v>
      </c>
      <c r="B841" s="3">
        <v>0.89543116610573803</v>
      </c>
      <c r="C841">
        <v>179.9785</v>
      </c>
      <c r="D841" s="6">
        <f t="shared" si="16"/>
        <v>453.12849999999997</v>
      </c>
      <c r="F841" s="6"/>
      <c r="G841" s="6"/>
    </row>
    <row r="842" spans="1:7" x14ac:dyDescent="0.25">
      <c r="A842">
        <v>84.000020000000006</v>
      </c>
      <c r="B842" s="3">
        <v>0.89543116610573803</v>
      </c>
      <c r="C842">
        <v>179.97839999999999</v>
      </c>
      <c r="D842" s="6">
        <f t="shared" si="16"/>
        <v>453.12839999999994</v>
      </c>
      <c r="F842" s="6"/>
      <c r="G842" s="6"/>
    </row>
    <row r="843" spans="1:7" x14ac:dyDescent="0.25">
      <c r="A843">
        <v>84.100020000000001</v>
      </c>
      <c r="B843" s="3">
        <v>0.89543116610573803</v>
      </c>
      <c r="C843">
        <v>179.97839999999999</v>
      </c>
      <c r="D843" s="6">
        <f t="shared" si="16"/>
        <v>453.12839999999994</v>
      </c>
      <c r="F843" s="6"/>
      <c r="G843" s="6"/>
    </row>
    <row r="844" spans="1:7" x14ac:dyDescent="0.25">
      <c r="A844">
        <v>84.200020000000009</v>
      </c>
      <c r="B844" s="3">
        <v>0.89543116610573803</v>
      </c>
      <c r="C844">
        <v>179.97829999999999</v>
      </c>
      <c r="D844" s="6">
        <f t="shared" si="16"/>
        <v>453.12829999999997</v>
      </c>
      <c r="F844" s="6"/>
      <c r="G844" s="6"/>
    </row>
    <row r="845" spans="1:7" x14ac:dyDescent="0.25">
      <c r="A845">
        <v>84.300020000000004</v>
      </c>
      <c r="B845" s="3">
        <v>0.89543116610573803</v>
      </c>
      <c r="C845">
        <v>179.9786</v>
      </c>
      <c r="D845" s="6">
        <f t="shared" si="16"/>
        <v>453.12860000000001</v>
      </c>
      <c r="F845" s="6"/>
      <c r="G845" s="6"/>
    </row>
    <row r="846" spans="1:7" x14ac:dyDescent="0.25">
      <c r="A846">
        <v>84.400019999999998</v>
      </c>
      <c r="B846" s="3">
        <v>0.89543116610573803</v>
      </c>
      <c r="C846">
        <v>179.97890000000001</v>
      </c>
      <c r="D846" s="6">
        <f t="shared" si="16"/>
        <v>453.12889999999999</v>
      </c>
      <c r="F846" s="6"/>
      <c r="G846" s="6"/>
    </row>
    <row r="847" spans="1:7" x14ac:dyDescent="0.25">
      <c r="A847">
        <v>84.500020000000006</v>
      </c>
      <c r="B847" s="3">
        <v>0.89543116610573803</v>
      </c>
      <c r="C847">
        <v>179.97909999999999</v>
      </c>
      <c r="D847" s="6">
        <f t="shared" si="16"/>
        <v>453.12909999999999</v>
      </c>
      <c r="F847" s="6"/>
      <c r="G847" s="6"/>
    </row>
    <row r="848" spans="1:7" x14ac:dyDescent="0.25">
      <c r="A848">
        <v>84.600020000000001</v>
      </c>
      <c r="B848" s="3">
        <v>0.89543116610573803</v>
      </c>
      <c r="C848">
        <v>179.9794</v>
      </c>
      <c r="D848" s="6">
        <f t="shared" si="16"/>
        <v>453.12939999999998</v>
      </c>
      <c r="F848" s="6"/>
      <c r="G848" s="6"/>
    </row>
    <row r="849" spans="1:7" x14ac:dyDescent="0.25">
      <c r="A849">
        <v>84.700020000000009</v>
      </c>
      <c r="B849" s="3">
        <v>0.89543116610573803</v>
      </c>
      <c r="C849">
        <v>179.97919999999999</v>
      </c>
      <c r="D849" s="6">
        <f t="shared" si="16"/>
        <v>453.12919999999997</v>
      </c>
      <c r="F849" s="6"/>
      <c r="G849" s="6"/>
    </row>
    <row r="850" spans="1:7" x14ac:dyDescent="0.25">
      <c r="A850">
        <v>84.800020000000004</v>
      </c>
      <c r="B850" s="3">
        <v>0.89543116610573803</v>
      </c>
      <c r="C850">
        <v>179.97919999999999</v>
      </c>
      <c r="D850" s="6">
        <f t="shared" si="16"/>
        <v>453.12919999999997</v>
      </c>
      <c r="F850" s="6"/>
      <c r="G850" s="6"/>
    </row>
    <row r="851" spans="1:7" x14ac:dyDescent="0.25">
      <c r="A851">
        <v>84.900019999999998</v>
      </c>
      <c r="B851" s="3">
        <v>0.89543116610573803</v>
      </c>
      <c r="C851">
        <v>179.97880000000001</v>
      </c>
      <c r="D851" s="6">
        <f t="shared" si="16"/>
        <v>453.12879999999996</v>
      </c>
      <c r="F851" s="6"/>
      <c r="G851" s="6"/>
    </row>
    <row r="852" spans="1:7" x14ac:dyDescent="0.25">
      <c r="A852">
        <v>85.000020000000006</v>
      </c>
      <c r="B852" s="3">
        <v>0.89543116610573803</v>
      </c>
      <c r="C852">
        <v>179.97819999999999</v>
      </c>
      <c r="D852" s="6">
        <f t="shared" si="16"/>
        <v>453.12819999999999</v>
      </c>
      <c r="F852" s="6"/>
      <c r="G852" s="6"/>
    </row>
    <row r="853" spans="1:7" x14ac:dyDescent="0.25">
      <c r="A853">
        <v>85.100020000000001</v>
      </c>
      <c r="B853" s="3">
        <v>0.89543116610573803</v>
      </c>
      <c r="C853">
        <v>179.97819999999999</v>
      </c>
      <c r="D853" s="6">
        <f t="shared" si="16"/>
        <v>453.12819999999999</v>
      </c>
      <c r="F853" s="6"/>
      <c r="G853" s="6"/>
    </row>
    <row r="854" spans="1:7" x14ac:dyDescent="0.25">
      <c r="A854">
        <v>85.200020000000009</v>
      </c>
      <c r="B854" s="3">
        <v>0.89543116610573803</v>
      </c>
      <c r="C854">
        <v>179.97839999999999</v>
      </c>
      <c r="D854" s="6">
        <f t="shared" si="16"/>
        <v>453.12839999999994</v>
      </c>
      <c r="F854" s="6"/>
      <c r="G854" s="6"/>
    </row>
    <row r="855" spans="1:7" x14ac:dyDescent="0.25">
      <c r="A855">
        <v>85.300020000000004</v>
      </c>
      <c r="B855" s="3">
        <v>0.89543116610573803</v>
      </c>
      <c r="C855">
        <v>179.9787</v>
      </c>
      <c r="D855" s="6">
        <f t="shared" si="16"/>
        <v>453.12869999999998</v>
      </c>
      <c r="F855" s="6"/>
      <c r="G855" s="6"/>
    </row>
    <row r="856" spans="1:7" x14ac:dyDescent="0.25">
      <c r="A856">
        <v>85.400019999999998</v>
      </c>
      <c r="B856" s="3">
        <v>0.89543116610573803</v>
      </c>
      <c r="C856">
        <v>179.97900000000001</v>
      </c>
      <c r="D856" s="6">
        <f t="shared" si="16"/>
        <v>453.12900000000002</v>
      </c>
      <c r="F856" s="6"/>
      <c r="G856" s="6"/>
    </row>
    <row r="857" spans="1:7" x14ac:dyDescent="0.25">
      <c r="A857">
        <v>85.500020000000006</v>
      </c>
      <c r="B857" s="3">
        <v>0.89543116610573803</v>
      </c>
      <c r="C857">
        <v>179.9794</v>
      </c>
      <c r="D857" s="6">
        <f t="shared" si="16"/>
        <v>453.12939999999998</v>
      </c>
      <c r="F857" s="6"/>
      <c r="G857" s="6"/>
    </row>
    <row r="858" spans="1:7" x14ac:dyDescent="0.25">
      <c r="A858">
        <v>85.600020000000001</v>
      </c>
      <c r="B858" s="3">
        <v>0.89543116610573803</v>
      </c>
      <c r="C858">
        <v>179.9796</v>
      </c>
      <c r="D858" s="6">
        <f t="shared" si="16"/>
        <v>453.12959999999998</v>
      </c>
      <c r="F858" s="6"/>
      <c r="G858" s="6"/>
    </row>
    <row r="859" spans="1:7" x14ac:dyDescent="0.25">
      <c r="A859">
        <v>85.700020000000009</v>
      </c>
      <c r="B859" s="3">
        <v>0.89543116610573803</v>
      </c>
      <c r="C859">
        <v>179.97900000000001</v>
      </c>
      <c r="D859" s="6">
        <f t="shared" si="16"/>
        <v>453.12900000000002</v>
      </c>
      <c r="F859" s="6"/>
      <c r="G859" s="6"/>
    </row>
    <row r="860" spans="1:7" x14ac:dyDescent="0.25">
      <c r="A860">
        <v>85.800020000000004</v>
      </c>
      <c r="B860" s="3">
        <v>0.89543116610573803</v>
      </c>
      <c r="C860">
        <v>179.9794</v>
      </c>
      <c r="D860" s="6">
        <f t="shared" si="16"/>
        <v>453.12939999999998</v>
      </c>
      <c r="F860" s="6"/>
      <c r="G860" s="6"/>
    </row>
    <row r="861" spans="1:7" x14ac:dyDescent="0.25">
      <c r="A861">
        <v>85.900019999999998</v>
      </c>
      <c r="B861" s="3">
        <v>0.89543116610573803</v>
      </c>
      <c r="C861">
        <v>179.9796</v>
      </c>
      <c r="D861" s="6">
        <f t="shared" si="16"/>
        <v>453.12959999999998</v>
      </c>
      <c r="F861" s="6"/>
      <c r="G861" s="6"/>
    </row>
    <row r="862" spans="1:7" x14ac:dyDescent="0.25">
      <c r="A862">
        <v>86.000020000000006</v>
      </c>
      <c r="B862" s="3">
        <v>0.89543116610573803</v>
      </c>
      <c r="C862">
        <v>179.97970000000001</v>
      </c>
      <c r="D862" s="6">
        <f t="shared" si="16"/>
        <v>453.12969999999996</v>
      </c>
      <c r="F862" s="6"/>
      <c r="G862" s="6"/>
    </row>
    <row r="863" spans="1:7" x14ac:dyDescent="0.25">
      <c r="A863">
        <v>86.100020000000001</v>
      </c>
      <c r="B863" s="3">
        <v>0.89543116610573803</v>
      </c>
      <c r="C863">
        <v>179.9796</v>
      </c>
      <c r="D863" s="6">
        <f t="shared" si="16"/>
        <v>453.12959999999998</v>
      </c>
      <c r="F863" s="6"/>
      <c r="G863" s="6"/>
    </row>
    <row r="864" spans="1:7" x14ac:dyDescent="0.25">
      <c r="A864">
        <v>86.200020000000009</v>
      </c>
      <c r="B864" s="3">
        <v>0.89543116610573803</v>
      </c>
      <c r="C864">
        <v>179.9795</v>
      </c>
      <c r="D864" s="6">
        <f t="shared" si="16"/>
        <v>453.12950000000001</v>
      </c>
      <c r="F864" s="6"/>
      <c r="G864" s="6"/>
    </row>
    <row r="865" spans="1:7" x14ac:dyDescent="0.25">
      <c r="A865">
        <v>86.300020000000004</v>
      </c>
      <c r="B865" s="3">
        <v>0.89543116610573803</v>
      </c>
      <c r="C865">
        <v>179.97919999999999</v>
      </c>
      <c r="D865" s="6">
        <f t="shared" si="16"/>
        <v>453.12919999999997</v>
      </c>
      <c r="F865" s="6"/>
      <c r="G865" s="6"/>
    </row>
    <row r="866" spans="1:7" x14ac:dyDescent="0.25">
      <c r="A866">
        <v>86.400019999999998</v>
      </c>
      <c r="B866" s="3">
        <v>0.89543116610573803</v>
      </c>
      <c r="C866">
        <v>179.97909999999999</v>
      </c>
      <c r="D866" s="6">
        <f t="shared" si="16"/>
        <v>453.12909999999999</v>
      </c>
      <c r="F866" s="6"/>
      <c r="G866" s="6"/>
    </row>
    <row r="867" spans="1:7" x14ac:dyDescent="0.25">
      <c r="A867">
        <v>86.500020000000006</v>
      </c>
      <c r="B867" s="3">
        <v>0.89543116610573803</v>
      </c>
      <c r="C867">
        <v>179.97900000000001</v>
      </c>
      <c r="D867" s="6">
        <f t="shared" si="16"/>
        <v>453.12900000000002</v>
      </c>
      <c r="F867" s="6"/>
      <c r="G867" s="6"/>
    </row>
    <row r="868" spans="1:7" x14ac:dyDescent="0.25">
      <c r="A868">
        <v>86.600020000000001</v>
      </c>
      <c r="B868" s="3">
        <v>0.89543116610573803</v>
      </c>
      <c r="C868">
        <v>179.97909999999999</v>
      </c>
      <c r="D868" s="6">
        <f t="shared" si="16"/>
        <v>453.12909999999999</v>
      </c>
      <c r="F868" s="6"/>
      <c r="G868" s="6"/>
    </row>
    <row r="869" spans="1:7" x14ac:dyDescent="0.25">
      <c r="A869">
        <v>86.700020000000009</v>
      </c>
      <c r="B869" s="3">
        <v>0.89543116610573803</v>
      </c>
      <c r="C869">
        <v>179.97929999999999</v>
      </c>
      <c r="D869" s="6">
        <f t="shared" si="16"/>
        <v>453.12929999999994</v>
      </c>
      <c r="F869" s="6"/>
      <c r="G869" s="6"/>
    </row>
    <row r="870" spans="1:7" x14ac:dyDescent="0.25">
      <c r="A870">
        <v>86.80004000000001</v>
      </c>
      <c r="B870" s="3">
        <v>0.89543116610573803</v>
      </c>
      <c r="C870">
        <v>179.97919999999999</v>
      </c>
      <c r="D870" s="6">
        <f t="shared" si="16"/>
        <v>453.12919999999997</v>
      </c>
      <c r="F870" s="6"/>
      <c r="G870" s="6"/>
    </row>
    <row r="871" spans="1:7" x14ac:dyDescent="0.25">
      <c r="A871">
        <v>86.900040000000004</v>
      </c>
      <c r="B871" s="3">
        <v>0.89543116610573803</v>
      </c>
      <c r="C871">
        <v>179.9794</v>
      </c>
      <c r="D871" s="6">
        <f t="shared" si="16"/>
        <v>453.12939999999998</v>
      </c>
      <c r="F871" s="6"/>
      <c r="G871" s="6"/>
    </row>
    <row r="872" spans="1:7" x14ac:dyDescent="0.25">
      <c r="A872">
        <v>87.000039999999998</v>
      </c>
      <c r="B872" s="3">
        <v>0.89543116610573803</v>
      </c>
      <c r="C872">
        <v>179.97919999999999</v>
      </c>
      <c r="D872" s="6">
        <f t="shared" si="16"/>
        <v>453.12919999999997</v>
      </c>
      <c r="F872" s="6"/>
      <c r="G872" s="6"/>
    </row>
    <row r="873" spans="1:7" x14ac:dyDescent="0.25">
      <c r="A873">
        <v>87.100040000000007</v>
      </c>
      <c r="B873" s="3">
        <v>0.89543116610573803</v>
      </c>
      <c r="C873">
        <v>179.97909999999999</v>
      </c>
      <c r="D873" s="6">
        <f t="shared" si="16"/>
        <v>453.12909999999999</v>
      </c>
      <c r="F873" s="6"/>
      <c r="G873" s="6"/>
    </row>
    <row r="874" spans="1:7" x14ac:dyDescent="0.25">
      <c r="A874">
        <v>87.200040000000001</v>
      </c>
      <c r="B874" s="3">
        <v>0.89543116610573803</v>
      </c>
      <c r="C874">
        <v>179.97919999999999</v>
      </c>
      <c r="D874" s="6">
        <f t="shared" si="16"/>
        <v>453.12919999999997</v>
      </c>
      <c r="F874" s="6"/>
      <c r="G874" s="6"/>
    </row>
    <row r="875" spans="1:7" x14ac:dyDescent="0.25">
      <c r="A875">
        <v>87.30004000000001</v>
      </c>
      <c r="B875" s="3">
        <v>0.89543116610573803</v>
      </c>
      <c r="C875">
        <v>179.9794</v>
      </c>
      <c r="D875" s="6">
        <f t="shared" si="16"/>
        <v>453.12939999999998</v>
      </c>
      <c r="F875" s="6"/>
      <c r="G875" s="6"/>
    </row>
    <row r="876" spans="1:7" x14ac:dyDescent="0.25">
      <c r="A876">
        <v>87.400040000000004</v>
      </c>
      <c r="B876" s="3">
        <v>0.89543116610573803</v>
      </c>
      <c r="C876">
        <v>179.97929999999999</v>
      </c>
      <c r="D876" s="6">
        <f t="shared" si="16"/>
        <v>453.12929999999994</v>
      </c>
      <c r="F876" s="6"/>
      <c r="G876" s="6"/>
    </row>
    <row r="877" spans="1:7" x14ac:dyDescent="0.25">
      <c r="A877">
        <v>87.500039999999998</v>
      </c>
      <c r="B877" s="3">
        <v>0.89543116610573803</v>
      </c>
      <c r="C877">
        <v>179.9795</v>
      </c>
      <c r="D877" s="6">
        <f t="shared" si="16"/>
        <v>453.12950000000001</v>
      </c>
      <c r="F877" s="6"/>
      <c r="G877" s="6"/>
    </row>
    <row r="878" spans="1:7" x14ac:dyDescent="0.25">
      <c r="A878">
        <v>87.600040000000007</v>
      </c>
      <c r="B878" s="3">
        <v>0.89543116610573803</v>
      </c>
      <c r="C878">
        <v>179.9795</v>
      </c>
      <c r="D878" s="6">
        <f t="shared" si="16"/>
        <v>453.12950000000001</v>
      </c>
      <c r="F878" s="6"/>
      <c r="G878" s="6"/>
    </row>
    <row r="879" spans="1:7" x14ac:dyDescent="0.25">
      <c r="A879">
        <v>87.700040000000001</v>
      </c>
      <c r="B879" s="3">
        <v>0.89543116610573803</v>
      </c>
      <c r="C879">
        <v>179.9794</v>
      </c>
      <c r="D879" s="6">
        <f t="shared" si="16"/>
        <v>453.12939999999998</v>
      </c>
      <c r="F879" s="6"/>
      <c r="G879" s="6"/>
    </row>
    <row r="880" spans="1:7" x14ac:dyDescent="0.25">
      <c r="A880">
        <v>87.80004000000001</v>
      </c>
      <c r="B880" s="3">
        <v>0.89543116610573803</v>
      </c>
      <c r="C880">
        <v>179.97929999999999</v>
      </c>
      <c r="D880" s="6">
        <f t="shared" si="16"/>
        <v>453.12929999999994</v>
      </c>
      <c r="F880" s="6"/>
      <c r="G880" s="6"/>
    </row>
    <row r="881" spans="1:7" x14ac:dyDescent="0.25">
      <c r="A881">
        <v>87.900040000000004</v>
      </c>
      <c r="B881" s="3">
        <v>0.89543116610573803</v>
      </c>
      <c r="C881">
        <v>179.97929999999999</v>
      </c>
      <c r="D881" s="6">
        <f t="shared" si="16"/>
        <v>453.12929999999994</v>
      </c>
      <c r="F881" s="6"/>
      <c r="G881" s="6"/>
    </row>
    <row r="882" spans="1:7" x14ac:dyDescent="0.25">
      <c r="A882">
        <v>88.000039999999998</v>
      </c>
      <c r="B882" s="3">
        <v>0.89543116610573803</v>
      </c>
      <c r="C882">
        <v>179.97909999999999</v>
      </c>
      <c r="D882" s="6">
        <f t="shared" si="16"/>
        <v>453.12909999999999</v>
      </c>
      <c r="F882" s="6"/>
      <c r="G882" s="6"/>
    </row>
    <row r="883" spans="1:7" x14ac:dyDescent="0.25">
      <c r="A883">
        <v>88.100040000000007</v>
      </c>
      <c r="B883" s="3">
        <v>0.89543116610573803</v>
      </c>
      <c r="C883">
        <v>179.97880000000001</v>
      </c>
      <c r="D883" s="6">
        <f t="shared" si="16"/>
        <v>453.12879999999996</v>
      </c>
      <c r="F883" s="6"/>
      <c r="G883" s="6"/>
    </row>
    <row r="884" spans="1:7" x14ac:dyDescent="0.25">
      <c r="A884">
        <v>88.200040000000001</v>
      </c>
      <c r="B884" s="3">
        <v>0.89543116610573803</v>
      </c>
      <c r="C884">
        <v>179.97880000000001</v>
      </c>
      <c r="D884" s="6">
        <f t="shared" si="16"/>
        <v>453.12879999999996</v>
      </c>
      <c r="F884" s="6"/>
      <c r="G884" s="6"/>
    </row>
    <row r="885" spans="1:7" x14ac:dyDescent="0.25">
      <c r="A885">
        <v>88.30004000000001</v>
      </c>
      <c r="B885" s="3">
        <v>0.89543116610573803</v>
      </c>
      <c r="C885">
        <v>179.97890000000001</v>
      </c>
      <c r="D885" s="6">
        <f t="shared" si="16"/>
        <v>453.12889999999999</v>
      </c>
      <c r="F885" s="6"/>
      <c r="G885" s="6"/>
    </row>
    <row r="886" spans="1:7" x14ac:dyDescent="0.25">
      <c r="A886">
        <v>88.400040000000004</v>
      </c>
      <c r="B886" s="3">
        <v>0.89543116610573803</v>
      </c>
      <c r="C886">
        <v>179.97890000000001</v>
      </c>
      <c r="D886" s="6">
        <f t="shared" si="16"/>
        <v>453.12889999999999</v>
      </c>
      <c r="F886" s="6"/>
      <c r="G886" s="6"/>
    </row>
    <row r="887" spans="1:7" x14ac:dyDescent="0.25">
      <c r="A887">
        <v>88.500039999999998</v>
      </c>
      <c r="B887" s="3">
        <v>0.89543116610573803</v>
      </c>
      <c r="C887">
        <v>179.97909999999999</v>
      </c>
      <c r="D887" s="6">
        <f t="shared" si="16"/>
        <v>453.12909999999999</v>
      </c>
      <c r="F887" s="6"/>
      <c r="G887" s="6"/>
    </row>
    <row r="888" spans="1:7" x14ac:dyDescent="0.25">
      <c r="A888">
        <v>88.600040000000007</v>
      </c>
      <c r="B888" s="3">
        <v>0.89543116610573803</v>
      </c>
      <c r="C888">
        <v>179.97909999999999</v>
      </c>
      <c r="D888" s="6">
        <f t="shared" si="16"/>
        <v>453.12909999999999</v>
      </c>
      <c r="F888" s="6"/>
      <c r="G888" s="6"/>
    </row>
    <row r="889" spans="1:7" x14ac:dyDescent="0.25">
      <c r="A889">
        <v>88.700040000000001</v>
      </c>
      <c r="B889" s="3">
        <v>0.89543116610573803</v>
      </c>
      <c r="C889">
        <v>179.97919999999999</v>
      </c>
      <c r="D889" s="6">
        <f t="shared" si="16"/>
        <v>453.12919999999997</v>
      </c>
      <c r="F889" s="6"/>
      <c r="G889" s="6"/>
    </row>
    <row r="890" spans="1:7" x14ac:dyDescent="0.25">
      <c r="A890">
        <v>88.80004000000001</v>
      </c>
      <c r="B890" s="3">
        <v>0.89543116610573803</v>
      </c>
      <c r="C890">
        <v>179.97929999999999</v>
      </c>
      <c r="D890" s="6">
        <f t="shared" si="16"/>
        <v>453.12929999999994</v>
      </c>
      <c r="F890" s="6"/>
      <c r="G890" s="6"/>
    </row>
    <row r="891" spans="1:7" x14ac:dyDescent="0.25">
      <c r="A891">
        <v>88.900040000000004</v>
      </c>
      <c r="B891" s="3">
        <v>0.89543116610573803</v>
      </c>
      <c r="C891">
        <v>179.97919999999999</v>
      </c>
      <c r="D891" s="6">
        <f t="shared" si="16"/>
        <v>453.12919999999997</v>
      </c>
      <c r="F891" s="6"/>
      <c r="G891" s="6"/>
    </row>
    <row r="892" spans="1:7" x14ac:dyDescent="0.25">
      <c r="A892">
        <v>89.000039999999998</v>
      </c>
      <c r="B892" s="3">
        <v>0.89543116610573803</v>
      </c>
      <c r="C892">
        <v>179.97929999999999</v>
      </c>
      <c r="D892" s="6">
        <f t="shared" si="16"/>
        <v>453.12929999999994</v>
      </c>
      <c r="F892" s="6"/>
      <c r="G892" s="6"/>
    </row>
    <row r="893" spans="1:7" x14ac:dyDescent="0.25">
      <c r="A893">
        <v>89.100040000000007</v>
      </c>
      <c r="B893" s="3">
        <v>0.89543116610573803</v>
      </c>
      <c r="C893">
        <v>179.97919999999999</v>
      </c>
      <c r="D893" s="6">
        <f t="shared" si="16"/>
        <v>453.12919999999997</v>
      </c>
      <c r="F893" s="6"/>
      <c r="G893" s="6"/>
    </row>
    <row r="894" spans="1:7" x14ac:dyDescent="0.25">
      <c r="A894">
        <v>89.200040000000001</v>
      </c>
      <c r="B894" s="3">
        <v>0.89543116610573803</v>
      </c>
      <c r="C894">
        <v>179.97880000000001</v>
      </c>
      <c r="D894" s="6">
        <f t="shared" si="16"/>
        <v>453.12879999999996</v>
      </c>
      <c r="F894" s="6"/>
      <c r="G894" s="6"/>
    </row>
    <row r="895" spans="1:7" x14ac:dyDescent="0.25">
      <c r="A895">
        <v>89.30004000000001</v>
      </c>
      <c r="B895" s="3">
        <v>0.89543116610573803</v>
      </c>
      <c r="C895">
        <v>179.97880000000001</v>
      </c>
      <c r="D895" s="6">
        <f t="shared" si="16"/>
        <v>453.12879999999996</v>
      </c>
      <c r="F895" s="6"/>
      <c r="G895" s="6"/>
    </row>
    <row r="896" spans="1:7" x14ac:dyDescent="0.25">
      <c r="A896">
        <v>89.400040000000004</v>
      </c>
      <c r="B896" s="3">
        <v>0.89543116610573803</v>
      </c>
      <c r="C896">
        <v>179.97890000000001</v>
      </c>
      <c r="D896" s="6">
        <f t="shared" si="16"/>
        <v>453.12889999999999</v>
      </c>
      <c r="F896" s="6"/>
      <c r="G896" s="6"/>
    </row>
    <row r="897" spans="1:7" x14ac:dyDescent="0.25">
      <c r="A897">
        <v>89.500039999999998</v>
      </c>
      <c r="B897" s="3">
        <v>0.89543116610573803</v>
      </c>
      <c r="C897">
        <v>179.97890000000001</v>
      </c>
      <c r="D897" s="6">
        <f t="shared" si="16"/>
        <v>453.12889999999999</v>
      </c>
      <c r="F897" s="6"/>
      <c r="G897" s="6"/>
    </row>
    <row r="898" spans="1:7" x14ac:dyDescent="0.25">
      <c r="A898">
        <v>89.600040000000007</v>
      </c>
      <c r="B898" s="3">
        <v>0.89543116610573803</v>
      </c>
      <c r="C898">
        <v>179.9786</v>
      </c>
      <c r="D898" s="6">
        <f t="shared" si="16"/>
        <v>453.12860000000001</v>
      </c>
      <c r="F898" s="6"/>
      <c r="G898" s="6"/>
    </row>
    <row r="899" spans="1:7" x14ac:dyDescent="0.25">
      <c r="A899">
        <v>89.700040000000001</v>
      </c>
      <c r="B899" s="3">
        <v>0.89543116610573803</v>
      </c>
      <c r="C899">
        <v>179.9786</v>
      </c>
      <c r="D899" s="6">
        <f t="shared" ref="D899:D962" si="17">C899+273.15</f>
        <v>453.12860000000001</v>
      </c>
      <c r="F899" s="6"/>
      <c r="G899" s="6"/>
    </row>
    <row r="900" spans="1:7" x14ac:dyDescent="0.25">
      <c r="A900">
        <v>89.80004000000001</v>
      </c>
      <c r="B900" s="3">
        <v>0.89543116610573803</v>
      </c>
      <c r="C900">
        <v>179.9787</v>
      </c>
      <c r="D900" s="6">
        <f t="shared" si="17"/>
        <v>453.12869999999998</v>
      </c>
      <c r="F900" s="6"/>
      <c r="G900" s="6"/>
    </row>
    <row r="901" spans="1:7" x14ac:dyDescent="0.25">
      <c r="A901">
        <v>89.900040000000004</v>
      </c>
      <c r="B901" s="3">
        <v>0.89543116610573803</v>
      </c>
      <c r="C901">
        <v>179.97890000000001</v>
      </c>
      <c r="D901" s="6">
        <f t="shared" si="17"/>
        <v>453.12889999999999</v>
      </c>
      <c r="F901" s="6"/>
      <c r="G901" s="6"/>
    </row>
    <row r="902" spans="1:7" x14ac:dyDescent="0.25">
      <c r="A902">
        <v>90.000039999999998</v>
      </c>
      <c r="B902" s="3">
        <v>0.89543116610573803</v>
      </c>
      <c r="C902">
        <v>179.97880000000001</v>
      </c>
      <c r="D902" s="6">
        <f t="shared" si="17"/>
        <v>453.12879999999996</v>
      </c>
      <c r="F902" s="6"/>
      <c r="G902" s="6"/>
    </row>
    <row r="903" spans="1:7" x14ac:dyDescent="0.25">
      <c r="A903">
        <v>90.100040000000007</v>
      </c>
      <c r="B903" s="3">
        <v>0.89543116610573803</v>
      </c>
      <c r="C903">
        <v>179.97880000000001</v>
      </c>
      <c r="D903" s="6">
        <f t="shared" si="17"/>
        <v>453.12879999999996</v>
      </c>
      <c r="F903" s="6"/>
      <c r="G903" s="6"/>
    </row>
    <row r="904" spans="1:7" x14ac:dyDescent="0.25">
      <c r="A904">
        <v>90.200040000000001</v>
      </c>
      <c r="B904" s="3">
        <v>0.89543116610573803</v>
      </c>
      <c r="C904">
        <v>179.97900000000001</v>
      </c>
      <c r="D904" s="6">
        <f t="shared" si="17"/>
        <v>453.12900000000002</v>
      </c>
      <c r="F904" s="6"/>
      <c r="G904" s="6"/>
    </row>
    <row r="905" spans="1:7" x14ac:dyDescent="0.25">
      <c r="A905">
        <v>90.30004000000001</v>
      </c>
      <c r="B905" s="3">
        <v>0.89543116610573803</v>
      </c>
      <c r="C905">
        <v>179.97900000000001</v>
      </c>
      <c r="D905" s="6">
        <f t="shared" si="17"/>
        <v>453.12900000000002</v>
      </c>
      <c r="F905" s="6"/>
      <c r="G905" s="6"/>
    </row>
    <row r="906" spans="1:7" x14ac:dyDescent="0.25">
      <c r="A906">
        <v>90.400040000000004</v>
      </c>
      <c r="B906" s="3">
        <v>0.89543116610573803</v>
      </c>
      <c r="C906">
        <v>179.97909999999999</v>
      </c>
      <c r="D906" s="6">
        <f t="shared" si="17"/>
        <v>453.12909999999999</v>
      </c>
      <c r="F906" s="6"/>
      <c r="G906" s="6"/>
    </row>
    <row r="907" spans="1:7" x14ac:dyDescent="0.25">
      <c r="A907">
        <v>90.500039999999998</v>
      </c>
      <c r="B907" s="3">
        <v>0.89543116610573803</v>
      </c>
      <c r="C907">
        <v>179.97900000000001</v>
      </c>
      <c r="D907" s="6">
        <f t="shared" si="17"/>
        <v>453.12900000000002</v>
      </c>
      <c r="F907" s="6"/>
      <c r="G907" s="6"/>
    </row>
    <row r="908" spans="1:7" x14ac:dyDescent="0.25">
      <c r="A908">
        <v>90.600040000000007</v>
      </c>
      <c r="B908" s="3">
        <v>0.89543116610573803</v>
      </c>
      <c r="C908">
        <v>179.97900000000001</v>
      </c>
      <c r="D908" s="6">
        <f t="shared" si="17"/>
        <v>453.12900000000002</v>
      </c>
      <c r="F908" s="6"/>
      <c r="G908" s="6"/>
    </row>
    <row r="909" spans="1:7" x14ac:dyDescent="0.25">
      <c r="A909">
        <v>90.700040000000001</v>
      </c>
      <c r="B909" s="3">
        <v>0.89543116610573803</v>
      </c>
      <c r="C909">
        <v>179.97900000000001</v>
      </c>
      <c r="D909" s="6">
        <f t="shared" si="17"/>
        <v>453.12900000000002</v>
      </c>
      <c r="F909" s="6"/>
      <c r="G909" s="6"/>
    </row>
    <row r="910" spans="1:7" x14ac:dyDescent="0.25">
      <c r="A910">
        <v>90.80004000000001</v>
      </c>
      <c r="B910" s="3">
        <v>0.89543116610573803</v>
      </c>
      <c r="C910">
        <v>179.97900000000001</v>
      </c>
      <c r="D910" s="6">
        <f t="shared" si="17"/>
        <v>453.12900000000002</v>
      </c>
      <c r="F910" s="6"/>
      <c r="G910" s="6"/>
    </row>
    <row r="911" spans="1:7" x14ac:dyDescent="0.25">
      <c r="A911">
        <v>90.900040000000004</v>
      </c>
      <c r="B911" s="3">
        <v>0.89543116610573803</v>
      </c>
      <c r="C911">
        <v>179.9787</v>
      </c>
      <c r="D911" s="6">
        <f t="shared" si="17"/>
        <v>453.12869999999998</v>
      </c>
      <c r="F911" s="6"/>
      <c r="G911" s="6"/>
    </row>
    <row r="912" spans="1:7" x14ac:dyDescent="0.25">
      <c r="A912">
        <v>91.000039999999998</v>
      </c>
      <c r="B912" s="3">
        <v>0.89543116610573803</v>
      </c>
      <c r="C912">
        <v>179.97900000000001</v>
      </c>
      <c r="D912" s="6">
        <f t="shared" si="17"/>
        <v>453.12900000000002</v>
      </c>
      <c r="F912" s="6"/>
      <c r="G912" s="6"/>
    </row>
    <row r="913" spans="1:7" x14ac:dyDescent="0.25">
      <c r="A913">
        <v>91.100040000000007</v>
      </c>
      <c r="B913" s="3">
        <v>0.89543116610573803</v>
      </c>
      <c r="C913">
        <v>179.97900000000001</v>
      </c>
      <c r="D913" s="6">
        <f t="shared" si="17"/>
        <v>453.12900000000002</v>
      </c>
      <c r="F913" s="6"/>
      <c r="G913" s="6"/>
    </row>
    <row r="914" spans="1:7" x14ac:dyDescent="0.25">
      <c r="A914">
        <v>91.200040000000001</v>
      </c>
      <c r="B914" s="3">
        <v>0.89543116610573803</v>
      </c>
      <c r="C914">
        <v>179.97909999999999</v>
      </c>
      <c r="D914" s="6">
        <f t="shared" si="17"/>
        <v>453.12909999999999</v>
      </c>
      <c r="F914" s="6"/>
      <c r="G914" s="6"/>
    </row>
    <row r="915" spans="1:7" x14ac:dyDescent="0.25">
      <c r="A915">
        <v>91.30004000000001</v>
      </c>
      <c r="B915" s="3">
        <v>0.89543116610573803</v>
      </c>
      <c r="C915">
        <v>179.97890000000001</v>
      </c>
      <c r="D915" s="6">
        <f t="shared" si="17"/>
        <v>453.12889999999999</v>
      </c>
      <c r="F915" s="6"/>
      <c r="G915" s="6"/>
    </row>
    <row r="916" spans="1:7" x14ac:dyDescent="0.25">
      <c r="A916">
        <v>91.400040000000004</v>
      </c>
      <c r="B916" s="3">
        <v>0.89543116610573803</v>
      </c>
      <c r="C916">
        <v>179.97900000000001</v>
      </c>
      <c r="D916" s="6">
        <f t="shared" si="17"/>
        <v>453.12900000000002</v>
      </c>
      <c r="F916" s="6"/>
      <c r="G916" s="6"/>
    </row>
    <row r="917" spans="1:7" x14ac:dyDescent="0.25">
      <c r="A917">
        <v>91.500039999999998</v>
      </c>
      <c r="B917" s="3">
        <v>0.89543116610573803</v>
      </c>
      <c r="C917">
        <v>179.9787</v>
      </c>
      <c r="D917" s="6">
        <f t="shared" si="17"/>
        <v>453.12869999999998</v>
      </c>
      <c r="F917" s="6"/>
      <c r="G917" s="6"/>
    </row>
    <row r="918" spans="1:7" x14ac:dyDescent="0.25">
      <c r="A918">
        <v>91.600040000000007</v>
      </c>
      <c r="B918" s="3">
        <v>0.89543116610573803</v>
      </c>
      <c r="C918">
        <v>179.97880000000001</v>
      </c>
      <c r="D918" s="6">
        <f t="shared" si="17"/>
        <v>453.12879999999996</v>
      </c>
      <c r="F918" s="6"/>
      <c r="G918" s="6"/>
    </row>
    <row r="919" spans="1:7" x14ac:dyDescent="0.25">
      <c r="A919">
        <v>91.700040000000001</v>
      </c>
      <c r="B919" s="3">
        <v>0.89543116610573803</v>
      </c>
      <c r="C919">
        <v>179.97909999999999</v>
      </c>
      <c r="D919" s="6">
        <f t="shared" si="17"/>
        <v>453.12909999999999</v>
      </c>
      <c r="F919" s="6"/>
      <c r="G919" s="6"/>
    </row>
    <row r="920" spans="1:7" x14ac:dyDescent="0.25">
      <c r="A920">
        <v>91.80004000000001</v>
      </c>
      <c r="B920" s="3">
        <v>0.89543116610573803</v>
      </c>
      <c r="C920">
        <v>179.97890000000001</v>
      </c>
      <c r="D920" s="6">
        <f t="shared" si="17"/>
        <v>453.12889999999999</v>
      </c>
      <c r="F920" s="6"/>
      <c r="G920" s="6"/>
    </row>
    <row r="921" spans="1:7" x14ac:dyDescent="0.25">
      <c r="A921">
        <v>91.900040000000004</v>
      </c>
      <c r="B921" s="3">
        <v>0.89543116610573803</v>
      </c>
      <c r="C921">
        <v>179.97909999999999</v>
      </c>
      <c r="D921" s="6">
        <f t="shared" si="17"/>
        <v>453.12909999999999</v>
      </c>
      <c r="F921" s="6"/>
      <c r="G921" s="6"/>
    </row>
    <row r="922" spans="1:7" x14ac:dyDescent="0.25">
      <c r="A922">
        <v>92.000039999999998</v>
      </c>
      <c r="B922" s="3">
        <v>0.89543116610573803</v>
      </c>
      <c r="C922">
        <v>179.97880000000001</v>
      </c>
      <c r="D922" s="6">
        <f t="shared" si="17"/>
        <v>453.12879999999996</v>
      </c>
      <c r="F922" s="6"/>
      <c r="G922" s="6"/>
    </row>
    <row r="923" spans="1:7" x14ac:dyDescent="0.25">
      <c r="A923">
        <v>92.100040000000007</v>
      </c>
      <c r="B923" s="3">
        <v>0.89543116610573803</v>
      </c>
      <c r="C923">
        <v>179.97890000000001</v>
      </c>
      <c r="D923" s="6">
        <f t="shared" si="17"/>
        <v>453.12889999999999</v>
      </c>
      <c r="F923" s="6"/>
      <c r="G923" s="6"/>
    </row>
    <row r="924" spans="1:7" x14ac:dyDescent="0.25">
      <c r="A924">
        <v>92.200040000000001</v>
      </c>
      <c r="B924" s="3">
        <v>0.89543116610573803</v>
      </c>
      <c r="C924">
        <v>179.9785</v>
      </c>
      <c r="D924" s="6">
        <f t="shared" si="17"/>
        <v>453.12849999999997</v>
      </c>
      <c r="F924" s="6"/>
      <c r="G924" s="6"/>
    </row>
    <row r="925" spans="1:7" x14ac:dyDescent="0.25">
      <c r="A925">
        <v>92.30004000000001</v>
      </c>
      <c r="B925" s="3">
        <v>0.89543116610573803</v>
      </c>
      <c r="C925">
        <v>179.9787</v>
      </c>
      <c r="D925" s="6">
        <f t="shared" si="17"/>
        <v>453.12869999999998</v>
      </c>
      <c r="F925" s="6"/>
      <c r="G925" s="6"/>
    </row>
    <row r="926" spans="1:7" x14ac:dyDescent="0.25">
      <c r="A926">
        <v>92.400040000000004</v>
      </c>
      <c r="B926" s="3">
        <v>0.89543116610573803</v>
      </c>
      <c r="C926">
        <v>179.9787</v>
      </c>
      <c r="D926" s="6">
        <f t="shared" si="17"/>
        <v>453.12869999999998</v>
      </c>
      <c r="F926" s="6"/>
      <c r="G926" s="6"/>
    </row>
    <row r="927" spans="1:7" x14ac:dyDescent="0.25">
      <c r="A927">
        <v>92.500039999999998</v>
      </c>
      <c r="B927" s="3">
        <v>0.89543116610573803</v>
      </c>
      <c r="C927">
        <v>179.9787</v>
      </c>
      <c r="D927" s="6">
        <f t="shared" si="17"/>
        <v>453.12869999999998</v>
      </c>
      <c r="F927" s="6"/>
      <c r="G927" s="6"/>
    </row>
    <row r="928" spans="1:7" x14ac:dyDescent="0.25">
      <c r="A928">
        <v>92.600040000000007</v>
      </c>
      <c r="B928" s="3">
        <v>0.89543116610573803</v>
      </c>
      <c r="C928">
        <v>179.97900000000001</v>
      </c>
      <c r="D928" s="6">
        <f t="shared" si="17"/>
        <v>453.12900000000002</v>
      </c>
      <c r="F928" s="6"/>
      <c r="G928" s="6"/>
    </row>
    <row r="929" spans="1:7" x14ac:dyDescent="0.25">
      <c r="A929">
        <v>92.700040000000001</v>
      </c>
      <c r="B929" s="3">
        <v>0.89543116610573803</v>
      </c>
      <c r="C929">
        <v>179.97890000000001</v>
      </c>
      <c r="D929" s="6">
        <f t="shared" si="17"/>
        <v>453.12889999999999</v>
      </c>
      <c r="F929" s="6"/>
      <c r="G929" s="6"/>
    </row>
    <row r="930" spans="1:7" x14ac:dyDescent="0.25">
      <c r="A930">
        <v>92.80004000000001</v>
      </c>
      <c r="B930" s="3">
        <v>0.89543116610573803</v>
      </c>
      <c r="C930">
        <v>179.9786</v>
      </c>
      <c r="D930" s="6">
        <f t="shared" si="17"/>
        <v>453.12860000000001</v>
      </c>
      <c r="F930" s="6"/>
      <c r="G930" s="6"/>
    </row>
    <row r="931" spans="1:7" x14ac:dyDescent="0.25">
      <c r="A931">
        <v>92.900040000000004</v>
      </c>
      <c r="B931" s="3">
        <v>0.89543116610573803</v>
      </c>
      <c r="C931">
        <v>179.9786</v>
      </c>
      <c r="D931" s="6">
        <f t="shared" si="17"/>
        <v>453.12860000000001</v>
      </c>
      <c r="F931" s="6"/>
      <c r="G931" s="6"/>
    </row>
    <row r="932" spans="1:7" x14ac:dyDescent="0.25">
      <c r="A932">
        <v>93.000039999999998</v>
      </c>
      <c r="B932" s="3">
        <v>0.89543116610573803</v>
      </c>
      <c r="C932">
        <v>179.9785</v>
      </c>
      <c r="D932" s="6">
        <f t="shared" si="17"/>
        <v>453.12849999999997</v>
      </c>
      <c r="F932" s="6"/>
      <c r="G932" s="6"/>
    </row>
    <row r="933" spans="1:7" x14ac:dyDescent="0.25">
      <c r="A933">
        <v>93.100040000000007</v>
      </c>
      <c r="B933" s="3">
        <v>0.89543116610573803</v>
      </c>
      <c r="C933">
        <v>179.9787</v>
      </c>
      <c r="D933" s="6">
        <f t="shared" si="17"/>
        <v>453.12869999999998</v>
      </c>
      <c r="F933" s="6"/>
      <c r="G933" s="6"/>
    </row>
    <row r="934" spans="1:7" x14ac:dyDescent="0.25">
      <c r="A934">
        <v>93.200040000000001</v>
      </c>
      <c r="B934" s="3">
        <v>0.89543116610573803</v>
      </c>
      <c r="C934">
        <v>179.97890000000001</v>
      </c>
      <c r="D934" s="6">
        <f t="shared" si="17"/>
        <v>453.12889999999999</v>
      </c>
      <c r="F934" s="6"/>
      <c r="G934" s="6"/>
    </row>
    <row r="935" spans="1:7" x14ac:dyDescent="0.25">
      <c r="A935">
        <v>93.30004000000001</v>
      </c>
      <c r="B935" s="3">
        <v>0.89543116610573803</v>
      </c>
      <c r="C935">
        <v>179.97909999999999</v>
      </c>
      <c r="D935" s="6">
        <f t="shared" si="17"/>
        <v>453.12909999999999</v>
      </c>
      <c r="F935" s="6"/>
      <c r="G935" s="6"/>
    </row>
    <row r="936" spans="1:7" x14ac:dyDescent="0.25">
      <c r="A936">
        <v>93.400040000000004</v>
      </c>
      <c r="B936" s="3">
        <v>0.89543116610573803</v>
      </c>
      <c r="C936">
        <v>179.97929999999999</v>
      </c>
      <c r="D936" s="6">
        <f t="shared" si="17"/>
        <v>453.12929999999994</v>
      </c>
      <c r="F936" s="6"/>
      <c r="G936" s="6"/>
    </row>
    <row r="937" spans="1:7" x14ac:dyDescent="0.25">
      <c r="A937">
        <v>93.500039999999998</v>
      </c>
      <c r="B937" s="3">
        <v>0.89543116610573803</v>
      </c>
      <c r="C937">
        <v>179.9795</v>
      </c>
      <c r="D937" s="6">
        <f t="shared" si="17"/>
        <v>453.12950000000001</v>
      </c>
      <c r="F937" s="6"/>
      <c r="G937" s="6"/>
    </row>
    <row r="938" spans="1:7" x14ac:dyDescent="0.25">
      <c r="A938">
        <v>93.600040000000007</v>
      </c>
      <c r="B938" s="3">
        <v>0.89543116610573803</v>
      </c>
      <c r="C938">
        <v>179.9795</v>
      </c>
      <c r="D938" s="6">
        <f t="shared" si="17"/>
        <v>453.12950000000001</v>
      </c>
      <c r="F938" s="6"/>
      <c r="G938" s="6"/>
    </row>
    <row r="939" spans="1:7" x14ac:dyDescent="0.25">
      <c r="A939">
        <v>93.700040000000001</v>
      </c>
      <c r="B939" s="3">
        <v>0.89543116610573803</v>
      </c>
      <c r="C939">
        <v>179.9794</v>
      </c>
      <c r="D939" s="6">
        <f t="shared" si="17"/>
        <v>453.12939999999998</v>
      </c>
      <c r="F939" s="6"/>
      <c r="G939" s="6"/>
    </row>
    <row r="940" spans="1:7" x14ac:dyDescent="0.25">
      <c r="A940">
        <v>93.80004000000001</v>
      </c>
      <c r="B940" s="3">
        <v>0.89543116610573803</v>
      </c>
      <c r="C940">
        <v>179.9795</v>
      </c>
      <c r="D940" s="6">
        <f t="shared" si="17"/>
        <v>453.12950000000001</v>
      </c>
      <c r="F940" s="6"/>
      <c r="G940" s="6"/>
    </row>
    <row r="941" spans="1:7" x14ac:dyDescent="0.25">
      <c r="A941">
        <v>93.900040000000004</v>
      </c>
      <c r="B941" s="3">
        <v>0.89543116610573803</v>
      </c>
      <c r="C941">
        <v>179.97909999999999</v>
      </c>
      <c r="D941" s="6">
        <f t="shared" si="17"/>
        <v>453.12909999999999</v>
      </c>
      <c r="F941" s="6"/>
      <c r="G941" s="6"/>
    </row>
    <row r="942" spans="1:7" x14ac:dyDescent="0.25">
      <c r="A942">
        <v>94.000039999999998</v>
      </c>
      <c r="B942" s="3">
        <v>0.89543116610573803</v>
      </c>
      <c r="C942">
        <v>179.97890000000001</v>
      </c>
      <c r="D942" s="6">
        <f t="shared" si="17"/>
        <v>453.12889999999999</v>
      </c>
      <c r="F942" s="6"/>
      <c r="G942" s="6"/>
    </row>
    <row r="943" spans="1:7" x14ac:dyDescent="0.25">
      <c r="A943">
        <v>94.100040000000007</v>
      </c>
      <c r="B943" s="3">
        <v>0.89543116610573803</v>
      </c>
      <c r="C943">
        <v>179.97900000000001</v>
      </c>
      <c r="D943" s="6">
        <f t="shared" si="17"/>
        <v>453.12900000000002</v>
      </c>
      <c r="F943" s="6"/>
      <c r="G943" s="6"/>
    </row>
    <row r="944" spans="1:7" x14ac:dyDescent="0.25">
      <c r="A944">
        <v>94.200040000000001</v>
      </c>
      <c r="B944" s="3">
        <v>0.89543116610573803</v>
      </c>
      <c r="C944">
        <v>179.97900000000001</v>
      </c>
      <c r="D944" s="6">
        <f t="shared" si="17"/>
        <v>453.12900000000002</v>
      </c>
      <c r="F944" s="6"/>
      <c r="G944" s="6"/>
    </row>
    <row r="945" spans="1:7" x14ac:dyDescent="0.25">
      <c r="A945">
        <v>94.30004000000001</v>
      </c>
      <c r="B945" s="3">
        <v>0.89543116610573803</v>
      </c>
      <c r="C945">
        <v>179.97880000000001</v>
      </c>
      <c r="D945" s="6">
        <f t="shared" si="17"/>
        <v>453.12879999999996</v>
      </c>
      <c r="F945" s="6"/>
      <c r="G945" s="6"/>
    </row>
    <row r="946" spans="1:7" x14ac:dyDescent="0.25">
      <c r="A946">
        <v>94.400040000000004</v>
      </c>
      <c r="B946" s="3">
        <v>0.89543116610573803</v>
      </c>
      <c r="C946">
        <v>179.97900000000001</v>
      </c>
      <c r="D946" s="6">
        <f t="shared" si="17"/>
        <v>453.12900000000002</v>
      </c>
      <c r="F946" s="6"/>
      <c r="G946" s="6"/>
    </row>
    <row r="947" spans="1:7" x14ac:dyDescent="0.25">
      <c r="A947">
        <v>94.500039999999998</v>
      </c>
      <c r="B947" s="3">
        <v>0.89543116610573803</v>
      </c>
      <c r="C947">
        <v>179.97880000000001</v>
      </c>
      <c r="D947" s="6">
        <f t="shared" si="17"/>
        <v>453.12879999999996</v>
      </c>
      <c r="F947" s="6"/>
      <c r="G947" s="6"/>
    </row>
    <row r="948" spans="1:7" x14ac:dyDescent="0.25">
      <c r="A948">
        <v>94.600040000000007</v>
      </c>
      <c r="B948" s="3">
        <v>0.89543116610573803</v>
      </c>
      <c r="C948">
        <v>179.97919999999999</v>
      </c>
      <c r="D948" s="6">
        <f t="shared" si="17"/>
        <v>453.12919999999997</v>
      </c>
      <c r="F948" s="6"/>
      <c r="G948" s="6"/>
    </row>
    <row r="949" spans="1:7" x14ac:dyDescent="0.25">
      <c r="A949">
        <v>94.700040000000001</v>
      </c>
      <c r="B949" s="3">
        <v>0.89543116610573803</v>
      </c>
      <c r="C949">
        <v>179.97909999999999</v>
      </c>
      <c r="D949" s="6">
        <f t="shared" si="17"/>
        <v>453.12909999999999</v>
      </c>
      <c r="F949" s="6"/>
      <c r="G949" s="6"/>
    </row>
    <row r="950" spans="1:7" x14ac:dyDescent="0.25">
      <c r="A950">
        <v>94.80004000000001</v>
      </c>
      <c r="B950" s="3">
        <v>0.89543116610573803</v>
      </c>
      <c r="C950">
        <v>179.97900000000001</v>
      </c>
      <c r="D950" s="6">
        <f t="shared" si="17"/>
        <v>453.12900000000002</v>
      </c>
      <c r="F950" s="6"/>
      <c r="G950" s="6"/>
    </row>
    <row r="951" spans="1:7" x14ac:dyDescent="0.25">
      <c r="A951">
        <v>94.900040000000004</v>
      </c>
      <c r="B951" s="3">
        <v>0.89543116610573803</v>
      </c>
      <c r="C951">
        <v>179.97909999999999</v>
      </c>
      <c r="D951" s="6">
        <f t="shared" si="17"/>
        <v>453.12909999999999</v>
      </c>
      <c r="F951" s="6"/>
      <c r="G951" s="6"/>
    </row>
    <row r="952" spans="1:7" x14ac:dyDescent="0.25">
      <c r="A952">
        <v>95.000039999999998</v>
      </c>
      <c r="B952" s="3">
        <v>0.89543116610573803</v>
      </c>
      <c r="C952">
        <v>179.97909999999999</v>
      </c>
      <c r="D952" s="6">
        <f t="shared" si="17"/>
        <v>453.12909999999999</v>
      </c>
      <c r="F952" s="6"/>
      <c r="G952" s="6"/>
    </row>
    <row r="953" spans="1:7" x14ac:dyDescent="0.25">
      <c r="A953">
        <v>95.100040000000007</v>
      </c>
      <c r="B953" s="3">
        <v>0.89543116610573803</v>
      </c>
      <c r="C953">
        <v>179.97909999999999</v>
      </c>
      <c r="D953" s="6">
        <f t="shared" si="17"/>
        <v>453.12909999999999</v>
      </c>
      <c r="F953" s="6"/>
      <c r="G953" s="6"/>
    </row>
    <row r="954" spans="1:7" x14ac:dyDescent="0.25">
      <c r="A954">
        <v>95.200040000000001</v>
      </c>
      <c r="B954" s="3">
        <v>0.89543116610573803</v>
      </c>
      <c r="C954">
        <v>179.97919999999999</v>
      </c>
      <c r="D954" s="6">
        <f t="shared" si="17"/>
        <v>453.12919999999997</v>
      </c>
      <c r="F954" s="6"/>
      <c r="G954" s="6"/>
    </row>
    <row r="955" spans="1:7" x14ac:dyDescent="0.25">
      <c r="A955">
        <v>95.30004000000001</v>
      </c>
      <c r="B955" s="3">
        <v>0.89543116610573803</v>
      </c>
      <c r="C955">
        <v>179.97900000000001</v>
      </c>
      <c r="D955" s="6">
        <f t="shared" si="17"/>
        <v>453.12900000000002</v>
      </c>
      <c r="F955" s="6"/>
      <c r="G955" s="6"/>
    </row>
    <row r="956" spans="1:7" x14ac:dyDescent="0.25">
      <c r="A956">
        <v>95.400040000000004</v>
      </c>
      <c r="B956" s="3">
        <v>0.89543116610573803</v>
      </c>
      <c r="C956">
        <v>179.97909999999999</v>
      </c>
      <c r="D956" s="6">
        <f t="shared" si="17"/>
        <v>453.12909999999999</v>
      </c>
      <c r="F956" s="6"/>
      <c r="G956" s="6"/>
    </row>
    <row r="957" spans="1:7" x14ac:dyDescent="0.25">
      <c r="A957">
        <v>95.500039999999998</v>
      </c>
      <c r="B957" s="3">
        <v>0.89543116610573803</v>
      </c>
      <c r="C957">
        <v>179.97919999999999</v>
      </c>
      <c r="D957" s="6">
        <f t="shared" si="17"/>
        <v>453.12919999999997</v>
      </c>
      <c r="F957" s="6"/>
      <c r="G957" s="6"/>
    </row>
    <row r="958" spans="1:7" x14ac:dyDescent="0.25">
      <c r="A958">
        <v>95.600040000000007</v>
      </c>
      <c r="B958" s="3">
        <v>0.89543116610573803</v>
      </c>
      <c r="C958">
        <v>179.97919999999999</v>
      </c>
      <c r="D958" s="6">
        <f t="shared" si="17"/>
        <v>453.12919999999997</v>
      </c>
      <c r="F958" s="6"/>
      <c r="G958" s="6"/>
    </row>
    <row r="959" spans="1:7" x14ac:dyDescent="0.25">
      <c r="A959">
        <v>95.700040000000001</v>
      </c>
      <c r="B959" s="3">
        <v>0.89543116610573803</v>
      </c>
      <c r="C959">
        <v>179.97919999999999</v>
      </c>
      <c r="D959" s="6">
        <f t="shared" si="17"/>
        <v>453.12919999999997</v>
      </c>
      <c r="F959" s="6"/>
      <c r="G959" s="6"/>
    </row>
    <row r="960" spans="1:7" x14ac:dyDescent="0.25">
      <c r="A960">
        <v>95.80004000000001</v>
      </c>
      <c r="B960" s="3">
        <v>0.89543116610573803</v>
      </c>
      <c r="C960">
        <v>179.97919999999999</v>
      </c>
      <c r="D960" s="6">
        <f t="shared" si="17"/>
        <v>453.12919999999997</v>
      </c>
      <c r="F960" s="6"/>
      <c r="G960" s="6"/>
    </row>
    <row r="961" spans="1:7" x14ac:dyDescent="0.25">
      <c r="A961">
        <v>95.900040000000004</v>
      </c>
      <c r="B961" s="3">
        <v>0.89543116610573803</v>
      </c>
      <c r="C961">
        <v>179.97890000000001</v>
      </c>
      <c r="D961" s="6">
        <f t="shared" si="17"/>
        <v>453.12889999999999</v>
      </c>
      <c r="F961" s="6"/>
      <c r="G961" s="6"/>
    </row>
    <row r="962" spans="1:7" x14ac:dyDescent="0.25">
      <c r="A962">
        <v>96.000039999999998</v>
      </c>
      <c r="B962" s="3">
        <v>0.89543116610573803</v>
      </c>
      <c r="C962">
        <v>179.9786</v>
      </c>
      <c r="D962" s="6">
        <f t="shared" si="17"/>
        <v>453.12860000000001</v>
      </c>
      <c r="F962" s="6"/>
      <c r="G962" s="6"/>
    </row>
    <row r="963" spans="1:7" x14ac:dyDescent="0.25">
      <c r="A963">
        <v>96.100040000000007</v>
      </c>
      <c r="B963" s="3">
        <v>0.89543116610573803</v>
      </c>
      <c r="C963">
        <v>179.97900000000001</v>
      </c>
      <c r="D963" s="6">
        <f t="shared" ref="D963:D1026" si="18">C963+273.15</f>
        <v>453.12900000000002</v>
      </c>
      <c r="F963" s="6"/>
      <c r="G963" s="6"/>
    </row>
    <row r="964" spans="1:7" x14ac:dyDescent="0.25">
      <c r="A964">
        <v>96.200040000000001</v>
      </c>
      <c r="B964" s="3">
        <v>0.89543116610573803</v>
      </c>
      <c r="C964">
        <v>179.97880000000001</v>
      </c>
      <c r="D964" s="6">
        <f t="shared" si="18"/>
        <v>453.12879999999996</v>
      </c>
      <c r="F964" s="6"/>
      <c r="G964" s="6"/>
    </row>
    <row r="965" spans="1:7" x14ac:dyDescent="0.25">
      <c r="A965">
        <v>96.30004000000001</v>
      </c>
      <c r="B965" s="3">
        <v>0.89543116610573803</v>
      </c>
      <c r="C965">
        <v>179.97880000000001</v>
      </c>
      <c r="D965" s="6">
        <f t="shared" si="18"/>
        <v>453.12879999999996</v>
      </c>
      <c r="F965" s="6"/>
      <c r="G965" s="6"/>
    </row>
    <row r="966" spans="1:7" x14ac:dyDescent="0.25">
      <c r="A966">
        <v>96.400040000000004</v>
      </c>
      <c r="B966" s="3">
        <v>0.89543116610573803</v>
      </c>
      <c r="C966">
        <v>179.97890000000001</v>
      </c>
      <c r="D966" s="6">
        <f t="shared" si="18"/>
        <v>453.12889999999999</v>
      </c>
      <c r="F966" s="6"/>
      <c r="G966" s="6"/>
    </row>
    <row r="967" spans="1:7" x14ac:dyDescent="0.25">
      <c r="A967">
        <v>96.500039999999998</v>
      </c>
      <c r="B967" s="3">
        <v>0.89543116610573803</v>
      </c>
      <c r="C967">
        <v>179.9787</v>
      </c>
      <c r="D967" s="6">
        <f t="shared" si="18"/>
        <v>453.12869999999998</v>
      </c>
      <c r="F967" s="6"/>
      <c r="G967" s="6"/>
    </row>
    <row r="968" spans="1:7" x14ac:dyDescent="0.25">
      <c r="A968">
        <v>96.600040000000007</v>
      </c>
      <c r="B968" s="3">
        <v>0.89543116610573803</v>
      </c>
      <c r="C968">
        <v>179.9787</v>
      </c>
      <c r="D968" s="6">
        <f t="shared" si="18"/>
        <v>453.12869999999998</v>
      </c>
      <c r="F968" s="6"/>
      <c r="G968" s="6"/>
    </row>
    <row r="969" spans="1:7" x14ac:dyDescent="0.25">
      <c r="A969">
        <v>96.700040000000001</v>
      </c>
      <c r="B969" s="3">
        <v>0.89543116610573803</v>
      </c>
      <c r="C969">
        <v>179.97829999999999</v>
      </c>
      <c r="D969" s="6">
        <f t="shared" si="18"/>
        <v>453.12829999999997</v>
      </c>
      <c r="F969" s="6"/>
      <c r="G969" s="6"/>
    </row>
    <row r="970" spans="1:7" x14ac:dyDescent="0.25">
      <c r="A970">
        <v>96.80004000000001</v>
      </c>
      <c r="B970" s="3">
        <v>0.89543116610573803</v>
      </c>
      <c r="C970">
        <v>179.97829999999999</v>
      </c>
      <c r="D970" s="6">
        <f t="shared" si="18"/>
        <v>453.12829999999997</v>
      </c>
      <c r="F970" s="6"/>
      <c r="G970" s="6"/>
    </row>
    <row r="971" spans="1:7" x14ac:dyDescent="0.25">
      <c r="A971">
        <v>96.900040000000004</v>
      </c>
      <c r="B971" s="3">
        <v>0.89543116610573803</v>
      </c>
      <c r="C971">
        <v>179.97839999999999</v>
      </c>
      <c r="D971" s="6">
        <f t="shared" si="18"/>
        <v>453.12839999999994</v>
      </c>
      <c r="F971" s="6"/>
      <c r="G971" s="6"/>
    </row>
    <row r="972" spans="1:7" x14ac:dyDescent="0.25">
      <c r="A972">
        <v>97.000039999999998</v>
      </c>
      <c r="B972" s="3">
        <v>0.89543116610573803</v>
      </c>
      <c r="C972">
        <v>179.97839999999999</v>
      </c>
      <c r="D972" s="6">
        <f t="shared" si="18"/>
        <v>453.12839999999994</v>
      </c>
      <c r="F972" s="6"/>
      <c r="G972" s="6"/>
    </row>
    <row r="973" spans="1:7" x14ac:dyDescent="0.25">
      <c r="A973">
        <v>97.100040000000007</v>
      </c>
      <c r="B973" s="3">
        <v>0.89543116610573803</v>
      </c>
      <c r="C973">
        <v>179.9787</v>
      </c>
      <c r="D973" s="6">
        <f t="shared" si="18"/>
        <v>453.12869999999998</v>
      </c>
      <c r="F973" s="6"/>
      <c r="G973" s="6"/>
    </row>
    <row r="974" spans="1:7" x14ac:dyDescent="0.25">
      <c r="A974">
        <v>97.200040000000001</v>
      </c>
      <c r="B974" s="3">
        <v>0.89543116610573803</v>
      </c>
      <c r="C974">
        <v>179.97880000000001</v>
      </c>
      <c r="D974" s="6">
        <f t="shared" si="18"/>
        <v>453.12879999999996</v>
      </c>
      <c r="F974" s="6"/>
      <c r="G974" s="6"/>
    </row>
    <row r="975" spans="1:7" x14ac:dyDescent="0.25">
      <c r="A975">
        <v>97.30004000000001</v>
      </c>
      <c r="B975" s="3">
        <v>0.89543116610573803</v>
      </c>
      <c r="C975">
        <v>179.9787</v>
      </c>
      <c r="D975" s="6">
        <f t="shared" si="18"/>
        <v>453.12869999999998</v>
      </c>
      <c r="F975" s="6"/>
      <c r="G975" s="6"/>
    </row>
    <row r="976" spans="1:7" x14ac:dyDescent="0.25">
      <c r="A976">
        <v>97.400040000000004</v>
      </c>
      <c r="B976" s="3">
        <v>0.89543116610573803</v>
      </c>
      <c r="C976">
        <v>179.9786</v>
      </c>
      <c r="D976" s="6">
        <f t="shared" si="18"/>
        <v>453.12860000000001</v>
      </c>
      <c r="F976" s="6"/>
      <c r="G976" s="6"/>
    </row>
    <row r="977" spans="1:7" x14ac:dyDescent="0.25">
      <c r="A977">
        <v>97.500039999999998</v>
      </c>
      <c r="B977" s="3">
        <v>0.89543116610573803</v>
      </c>
      <c r="C977">
        <v>179.97880000000001</v>
      </c>
      <c r="D977" s="6">
        <f t="shared" si="18"/>
        <v>453.12879999999996</v>
      </c>
      <c r="F977" s="6"/>
      <c r="G977" s="6"/>
    </row>
    <row r="978" spans="1:7" x14ac:dyDescent="0.25">
      <c r="A978">
        <v>97.600040000000007</v>
      </c>
      <c r="B978" s="3">
        <v>0.89543116610573803</v>
      </c>
      <c r="C978">
        <v>179.9787</v>
      </c>
      <c r="D978" s="6">
        <f t="shared" si="18"/>
        <v>453.12869999999998</v>
      </c>
      <c r="F978" s="6"/>
      <c r="G978" s="6"/>
    </row>
    <row r="979" spans="1:7" x14ac:dyDescent="0.25">
      <c r="A979">
        <v>97.700040000000001</v>
      </c>
      <c r="B979" s="3">
        <v>0.89543116610573803</v>
      </c>
      <c r="C979">
        <v>179.9785</v>
      </c>
      <c r="D979" s="6">
        <f t="shared" si="18"/>
        <v>453.12849999999997</v>
      </c>
      <c r="F979" s="6"/>
      <c r="G979" s="6"/>
    </row>
    <row r="980" spans="1:7" x14ac:dyDescent="0.25">
      <c r="A980">
        <v>97.80004000000001</v>
      </c>
      <c r="B980" s="3">
        <v>0.89543116610573803</v>
      </c>
      <c r="C980">
        <v>179.97880000000001</v>
      </c>
      <c r="D980" s="6">
        <f t="shared" si="18"/>
        <v>453.12879999999996</v>
      </c>
      <c r="F980" s="6"/>
      <c r="G980" s="6"/>
    </row>
    <row r="981" spans="1:7" x14ac:dyDescent="0.25">
      <c r="A981">
        <v>97.900040000000004</v>
      </c>
      <c r="B981" s="3">
        <v>0.89543116610573803</v>
      </c>
      <c r="C981">
        <v>179.9787</v>
      </c>
      <c r="D981" s="6">
        <f t="shared" si="18"/>
        <v>453.12869999999998</v>
      </c>
      <c r="F981" s="6"/>
      <c r="G981" s="6"/>
    </row>
    <row r="982" spans="1:7" x14ac:dyDescent="0.25">
      <c r="A982">
        <v>98.000039999999998</v>
      </c>
      <c r="B982" s="3">
        <v>0.89543116610573803</v>
      </c>
      <c r="C982">
        <v>179.9786</v>
      </c>
      <c r="D982" s="6">
        <f t="shared" si="18"/>
        <v>453.12860000000001</v>
      </c>
      <c r="F982" s="6"/>
      <c r="G982" s="6"/>
    </row>
    <row r="983" spans="1:7" x14ac:dyDescent="0.25">
      <c r="A983">
        <v>98.100040000000007</v>
      </c>
      <c r="B983" s="3">
        <v>0.89543116610573803</v>
      </c>
      <c r="C983">
        <v>179.9786</v>
      </c>
      <c r="D983" s="6">
        <f t="shared" si="18"/>
        <v>453.12860000000001</v>
      </c>
      <c r="F983" s="6"/>
      <c r="G983" s="6"/>
    </row>
    <row r="984" spans="1:7" x14ac:dyDescent="0.25">
      <c r="A984">
        <v>98.200040000000001</v>
      </c>
      <c r="B984" s="3">
        <v>0.89543116610573803</v>
      </c>
      <c r="C984">
        <v>179.9785</v>
      </c>
      <c r="D984" s="6">
        <f t="shared" si="18"/>
        <v>453.12849999999997</v>
      </c>
      <c r="F984" s="6"/>
      <c r="G984" s="6"/>
    </row>
    <row r="985" spans="1:7" x14ac:dyDescent="0.25">
      <c r="A985">
        <v>98.30004000000001</v>
      </c>
      <c r="B985" s="3">
        <v>0.89543116610573803</v>
      </c>
      <c r="C985">
        <v>179.9786</v>
      </c>
      <c r="D985" s="6">
        <f t="shared" si="18"/>
        <v>453.12860000000001</v>
      </c>
      <c r="F985" s="6"/>
      <c r="G985" s="6"/>
    </row>
    <row r="986" spans="1:7" x14ac:dyDescent="0.25">
      <c r="A986">
        <v>98.400040000000004</v>
      </c>
      <c r="B986" s="3">
        <v>0.89543116610573803</v>
      </c>
      <c r="C986">
        <v>179.9786</v>
      </c>
      <c r="D986" s="6">
        <f t="shared" si="18"/>
        <v>453.12860000000001</v>
      </c>
      <c r="F986" s="6"/>
      <c r="G986" s="6"/>
    </row>
    <row r="987" spans="1:7" x14ac:dyDescent="0.25">
      <c r="A987">
        <v>98.500039999999998</v>
      </c>
      <c r="B987" s="3">
        <v>0.89543116610573803</v>
      </c>
      <c r="C987">
        <v>179.9786</v>
      </c>
      <c r="D987" s="6">
        <f t="shared" si="18"/>
        <v>453.12860000000001</v>
      </c>
      <c r="F987" s="6"/>
      <c r="G987" s="6"/>
    </row>
    <row r="988" spans="1:7" x14ac:dyDescent="0.25">
      <c r="A988">
        <v>98.600040000000007</v>
      </c>
      <c r="B988" s="3">
        <v>0.89543116610573803</v>
      </c>
      <c r="C988">
        <v>179.9785</v>
      </c>
      <c r="D988" s="6">
        <f t="shared" si="18"/>
        <v>453.12849999999997</v>
      </c>
      <c r="F988" s="6"/>
      <c r="G988" s="6"/>
    </row>
    <row r="989" spans="1:7" x14ac:dyDescent="0.25">
      <c r="A989">
        <v>98.700040000000001</v>
      </c>
      <c r="B989" s="3">
        <v>0.89543116610573803</v>
      </c>
      <c r="C989">
        <v>179.97880000000001</v>
      </c>
      <c r="D989" s="6">
        <f t="shared" si="18"/>
        <v>453.12879999999996</v>
      </c>
      <c r="F989" s="6"/>
      <c r="G989" s="6"/>
    </row>
    <row r="990" spans="1:7" x14ac:dyDescent="0.25">
      <c r="A990">
        <v>98.80004000000001</v>
      </c>
      <c r="B990" s="3">
        <v>0.89543116610573803</v>
      </c>
      <c r="C990">
        <v>179.97880000000001</v>
      </c>
      <c r="D990" s="6">
        <f t="shared" si="18"/>
        <v>453.12879999999996</v>
      </c>
      <c r="F990" s="6"/>
      <c r="G990" s="6"/>
    </row>
    <row r="991" spans="1:7" x14ac:dyDescent="0.25">
      <c r="A991">
        <v>98.900040000000004</v>
      </c>
      <c r="B991" s="3">
        <v>0.89543116610573803</v>
      </c>
      <c r="C991">
        <v>179.97880000000001</v>
      </c>
      <c r="D991" s="6">
        <f t="shared" si="18"/>
        <v>453.12879999999996</v>
      </c>
      <c r="F991" s="6"/>
      <c r="G991" s="6"/>
    </row>
    <row r="992" spans="1:7" x14ac:dyDescent="0.25">
      <c r="A992">
        <v>99.000039999999998</v>
      </c>
      <c r="B992" s="3">
        <v>0.89543116610573803</v>
      </c>
      <c r="C992">
        <v>179.97880000000001</v>
      </c>
      <c r="D992" s="6">
        <f t="shared" si="18"/>
        <v>453.12879999999996</v>
      </c>
      <c r="F992" s="6"/>
      <c r="G992" s="6"/>
    </row>
    <row r="993" spans="1:7" x14ac:dyDescent="0.25">
      <c r="A993">
        <v>99.100040000000007</v>
      </c>
      <c r="B993" s="3">
        <v>0.89543116610573803</v>
      </c>
      <c r="C993">
        <v>179.97890000000001</v>
      </c>
      <c r="D993" s="6">
        <f t="shared" si="18"/>
        <v>453.12889999999999</v>
      </c>
      <c r="F993" s="6"/>
      <c r="G993" s="6"/>
    </row>
    <row r="994" spans="1:7" x14ac:dyDescent="0.25">
      <c r="A994">
        <v>99.200040000000001</v>
      </c>
      <c r="B994" s="3">
        <v>0.89543116610573803</v>
      </c>
      <c r="C994">
        <v>179.9787</v>
      </c>
      <c r="D994" s="6">
        <f t="shared" si="18"/>
        <v>453.12869999999998</v>
      </c>
      <c r="F994" s="6"/>
      <c r="G994" s="6"/>
    </row>
    <row r="995" spans="1:7" x14ac:dyDescent="0.25">
      <c r="A995">
        <v>99.30004000000001</v>
      </c>
      <c r="B995" s="3">
        <v>0.89543116610573803</v>
      </c>
      <c r="C995">
        <v>179.9787</v>
      </c>
      <c r="D995" s="6">
        <f t="shared" si="18"/>
        <v>453.12869999999998</v>
      </c>
      <c r="F995" s="6"/>
      <c r="G995" s="6"/>
    </row>
    <row r="996" spans="1:7" x14ac:dyDescent="0.25">
      <c r="A996">
        <v>99.400040000000004</v>
      </c>
      <c r="B996" s="3">
        <v>0.89543116610573803</v>
      </c>
      <c r="C996">
        <v>179.9786</v>
      </c>
      <c r="D996" s="6">
        <f t="shared" si="18"/>
        <v>453.12860000000001</v>
      </c>
      <c r="F996" s="6"/>
      <c r="G996" s="6"/>
    </row>
    <row r="997" spans="1:7" x14ac:dyDescent="0.25">
      <c r="A997">
        <v>99.500039999999998</v>
      </c>
      <c r="B997" s="3">
        <v>0.89543116610573803</v>
      </c>
      <c r="C997">
        <v>179.9786</v>
      </c>
      <c r="D997" s="6">
        <f t="shared" si="18"/>
        <v>453.12860000000001</v>
      </c>
      <c r="F997" s="6"/>
      <c r="G997" s="6"/>
    </row>
    <row r="998" spans="1:7" x14ac:dyDescent="0.25">
      <c r="A998">
        <v>99.600040000000007</v>
      </c>
      <c r="B998" s="3">
        <v>0.89543116610573803</v>
      </c>
      <c r="C998">
        <v>179.9787</v>
      </c>
      <c r="D998" s="6">
        <f t="shared" si="18"/>
        <v>453.12869999999998</v>
      </c>
      <c r="F998" s="6"/>
      <c r="G998" s="6"/>
    </row>
    <row r="999" spans="1:7" x14ac:dyDescent="0.25">
      <c r="A999">
        <v>99.700040000000001</v>
      </c>
      <c r="B999" s="3">
        <v>0.89543116610573803</v>
      </c>
      <c r="C999">
        <v>179.9787</v>
      </c>
      <c r="D999" s="6">
        <f t="shared" si="18"/>
        <v>453.12869999999998</v>
      </c>
      <c r="F999" s="6"/>
      <c r="G999" s="6"/>
    </row>
    <row r="1000" spans="1:7" x14ac:dyDescent="0.25">
      <c r="A1000">
        <v>99.80004000000001</v>
      </c>
      <c r="B1000" s="3">
        <v>0.89543116610573803</v>
      </c>
      <c r="C1000">
        <v>179.97890000000001</v>
      </c>
      <c r="D1000" s="6">
        <f t="shared" si="18"/>
        <v>453.12889999999999</v>
      </c>
      <c r="F1000" s="6"/>
      <c r="G1000" s="6"/>
    </row>
    <row r="1001" spans="1:7" x14ac:dyDescent="0.25">
      <c r="A1001">
        <v>99.900040000000004</v>
      </c>
      <c r="B1001" s="3">
        <v>0.89543116610573803</v>
      </c>
      <c r="C1001">
        <v>179.9787</v>
      </c>
      <c r="D1001" s="6">
        <f t="shared" si="18"/>
        <v>453.12869999999998</v>
      </c>
      <c r="F1001" s="6"/>
      <c r="G1001" s="6"/>
    </row>
    <row r="1002" spans="1:7" x14ac:dyDescent="0.25">
      <c r="A1002">
        <v>100.00004</v>
      </c>
      <c r="B1002" s="3">
        <v>0.89543116610573803</v>
      </c>
      <c r="C1002">
        <v>179.97880000000001</v>
      </c>
      <c r="D1002" s="6">
        <f t="shared" si="18"/>
        <v>453.12879999999996</v>
      </c>
      <c r="F1002" s="6"/>
      <c r="G1002" s="6"/>
    </row>
    <row r="1003" spans="1:7" x14ac:dyDescent="0.25">
      <c r="A1003">
        <v>100.10004000000001</v>
      </c>
      <c r="B1003" s="3">
        <v>0.89543116610573803</v>
      </c>
      <c r="C1003">
        <v>179.9785</v>
      </c>
      <c r="D1003" s="6">
        <f t="shared" si="18"/>
        <v>453.12849999999997</v>
      </c>
      <c r="F1003" s="6"/>
      <c r="G1003" s="6"/>
    </row>
    <row r="1004" spans="1:7" x14ac:dyDescent="0.25">
      <c r="A1004">
        <v>100.20004</v>
      </c>
      <c r="B1004" s="3">
        <v>0.89543116610573803</v>
      </c>
      <c r="C1004">
        <v>179.9787</v>
      </c>
      <c r="D1004" s="6">
        <f t="shared" si="18"/>
        <v>453.12869999999998</v>
      </c>
      <c r="F1004" s="6"/>
      <c r="G1004" s="6"/>
    </row>
    <row r="1005" spans="1:7" x14ac:dyDescent="0.25">
      <c r="A1005">
        <v>100.30004000000001</v>
      </c>
      <c r="B1005" s="3">
        <v>0.89543116610573803</v>
      </c>
      <c r="C1005">
        <v>179.9785</v>
      </c>
      <c r="D1005" s="6">
        <f t="shared" si="18"/>
        <v>453.12849999999997</v>
      </c>
      <c r="F1005" s="6"/>
      <c r="G1005" s="6"/>
    </row>
    <row r="1006" spans="1:7" x14ac:dyDescent="0.25">
      <c r="A1006">
        <v>100.40004</v>
      </c>
      <c r="B1006" s="3">
        <v>0.89543116610573803</v>
      </c>
      <c r="C1006">
        <v>179.70959999999999</v>
      </c>
      <c r="D1006" s="6">
        <f t="shared" si="18"/>
        <v>452.8596</v>
      </c>
      <c r="F1006" s="6"/>
      <c r="G1006" s="6"/>
    </row>
    <row r="1007" spans="1:7" x14ac:dyDescent="0.25">
      <c r="A1007">
        <v>100.50004</v>
      </c>
      <c r="B1007" s="3">
        <v>0.89543116610573803</v>
      </c>
      <c r="C1007">
        <v>177.02699999999999</v>
      </c>
      <c r="D1007" s="6">
        <f t="shared" si="18"/>
        <v>450.17699999999996</v>
      </c>
      <c r="F1007" s="6"/>
      <c r="G1007" s="6"/>
    </row>
    <row r="1008" spans="1:7" x14ac:dyDescent="0.25">
      <c r="A1008">
        <v>100.60004000000001</v>
      </c>
      <c r="B1008" s="3">
        <v>0.89543116610573803</v>
      </c>
      <c r="C1008">
        <v>171.97479999999999</v>
      </c>
      <c r="D1008" s="6">
        <f t="shared" si="18"/>
        <v>445.12479999999994</v>
      </c>
      <c r="F1008" s="6"/>
      <c r="G1008" s="6"/>
    </row>
    <row r="1009" spans="1:7" x14ac:dyDescent="0.25">
      <c r="A1009">
        <v>100.70004</v>
      </c>
      <c r="B1009" s="3">
        <v>0.89543116610573803</v>
      </c>
      <c r="C1009">
        <v>165.89599999999999</v>
      </c>
      <c r="D1009" s="6">
        <f t="shared" si="18"/>
        <v>439.04599999999994</v>
      </c>
      <c r="F1009" s="6"/>
      <c r="G1009" s="6"/>
    </row>
    <row r="1010" spans="1:7" x14ac:dyDescent="0.25">
      <c r="A1010">
        <v>100.80004000000001</v>
      </c>
      <c r="B1010" s="3">
        <v>0.89543116610573803</v>
      </c>
      <c r="C1010">
        <v>159.43819999999999</v>
      </c>
      <c r="D1010" s="6">
        <f t="shared" si="18"/>
        <v>432.58819999999997</v>
      </c>
      <c r="F1010" s="6"/>
      <c r="G1010" s="6"/>
    </row>
    <row r="1011" spans="1:7" x14ac:dyDescent="0.25">
      <c r="A1011">
        <v>100.90004</v>
      </c>
      <c r="B1011" s="3">
        <v>0.89543116610573803</v>
      </c>
      <c r="C1011">
        <v>153.00890000000001</v>
      </c>
      <c r="D1011" s="6">
        <f t="shared" si="18"/>
        <v>426.15890000000002</v>
      </c>
      <c r="F1011" s="6"/>
      <c r="G1011" s="6"/>
    </row>
    <row r="1012" spans="1:7" x14ac:dyDescent="0.25">
      <c r="A1012">
        <v>101.00004</v>
      </c>
      <c r="B1012" s="3">
        <v>0.89543116610573803</v>
      </c>
      <c r="C1012">
        <v>146.8408</v>
      </c>
      <c r="D1012" s="6">
        <f t="shared" si="18"/>
        <v>419.99079999999998</v>
      </c>
      <c r="F1012" s="6"/>
      <c r="G1012" s="6"/>
    </row>
    <row r="1013" spans="1:7" x14ac:dyDescent="0.25">
      <c r="A1013">
        <v>101.10004000000001</v>
      </c>
      <c r="B1013" s="3">
        <v>0.89543116610573803</v>
      </c>
      <c r="C1013">
        <v>140.87389999999999</v>
      </c>
      <c r="D1013" s="6">
        <f t="shared" si="18"/>
        <v>414.02389999999997</v>
      </c>
      <c r="F1013" s="6"/>
      <c r="G1013" s="6"/>
    </row>
    <row r="1014" spans="1:7" x14ac:dyDescent="0.25">
      <c r="A1014">
        <v>101.20004</v>
      </c>
      <c r="B1014" s="3">
        <v>0.89543116610573803</v>
      </c>
      <c r="C1014">
        <v>135.07140000000001</v>
      </c>
      <c r="D1014" s="6">
        <f t="shared" si="18"/>
        <v>408.22140000000002</v>
      </c>
      <c r="F1014" s="6"/>
      <c r="G1014" s="6"/>
    </row>
    <row r="1015" spans="1:7" x14ac:dyDescent="0.25">
      <c r="A1015">
        <v>101.30004000000001</v>
      </c>
      <c r="B1015" s="3">
        <v>0.89543116610573803</v>
      </c>
      <c r="C1015">
        <v>129.41679999999999</v>
      </c>
      <c r="D1015" s="6">
        <f t="shared" si="18"/>
        <v>402.56679999999994</v>
      </c>
      <c r="F1015" s="6"/>
      <c r="G1015" s="6"/>
    </row>
    <row r="1016" spans="1:7" x14ac:dyDescent="0.25">
      <c r="A1016">
        <v>101.40004</v>
      </c>
      <c r="B1016" s="3">
        <v>0.89543116610573803</v>
      </c>
      <c r="C1016">
        <v>123.9027</v>
      </c>
      <c r="D1016" s="6">
        <f t="shared" si="18"/>
        <v>397.05269999999996</v>
      </c>
      <c r="F1016" s="6"/>
      <c r="G1016" s="6"/>
    </row>
    <row r="1017" spans="1:7" x14ac:dyDescent="0.25">
      <c r="A1017">
        <v>101.50004</v>
      </c>
      <c r="B1017" s="3">
        <v>0.89543116610573803</v>
      </c>
      <c r="C1017">
        <v>118.52290000000001</v>
      </c>
      <c r="D1017" s="6">
        <f t="shared" si="18"/>
        <v>391.67289999999997</v>
      </c>
      <c r="F1017" s="6"/>
      <c r="G1017" s="6"/>
    </row>
    <row r="1018" spans="1:7" x14ac:dyDescent="0.25">
      <c r="A1018">
        <v>101.60004000000001</v>
      </c>
      <c r="B1018" s="3">
        <v>0.89543116610573803</v>
      </c>
      <c r="C1018">
        <v>113.2727</v>
      </c>
      <c r="D1018" s="6">
        <f t="shared" si="18"/>
        <v>386.42269999999996</v>
      </c>
      <c r="F1018" s="6"/>
      <c r="G1018" s="6"/>
    </row>
    <row r="1019" spans="1:7" x14ac:dyDescent="0.25">
      <c r="A1019">
        <v>101.70004</v>
      </c>
      <c r="B1019" s="3">
        <v>0.89543116610573803</v>
      </c>
      <c r="C1019">
        <v>108.14960000000001</v>
      </c>
      <c r="D1019" s="6">
        <f t="shared" si="18"/>
        <v>381.2996</v>
      </c>
      <c r="F1019" s="6"/>
      <c r="G1019" s="6"/>
    </row>
    <row r="1020" spans="1:7" x14ac:dyDescent="0.25">
      <c r="A1020">
        <v>101.80004000000001</v>
      </c>
      <c r="B1020" s="3">
        <v>0.89543116610573803</v>
      </c>
      <c r="C1020">
        <v>103.1503</v>
      </c>
      <c r="D1020" s="6">
        <f t="shared" si="18"/>
        <v>376.30029999999999</v>
      </c>
      <c r="F1020" s="6"/>
      <c r="G1020" s="6"/>
    </row>
    <row r="1021" spans="1:7" x14ac:dyDescent="0.25">
      <c r="A1021">
        <v>101.90004</v>
      </c>
      <c r="B1021" s="3">
        <v>0.89543116610573803</v>
      </c>
      <c r="C1021">
        <v>98.271450000000002</v>
      </c>
      <c r="D1021" s="6">
        <f t="shared" si="18"/>
        <v>371.42144999999999</v>
      </c>
      <c r="F1021" s="6"/>
      <c r="G1021" s="6"/>
    </row>
    <row r="1022" spans="1:7" x14ac:dyDescent="0.25">
      <c r="A1022">
        <v>102.00004</v>
      </c>
      <c r="B1022" s="3">
        <v>0.89543116610573803</v>
      </c>
      <c r="C1022">
        <v>93.509820000000005</v>
      </c>
      <c r="D1022" s="6">
        <f t="shared" si="18"/>
        <v>366.65981999999997</v>
      </c>
      <c r="F1022" s="6"/>
      <c r="G1022" s="6"/>
    </row>
    <row r="1023" spans="1:7" x14ac:dyDescent="0.25">
      <c r="A1023">
        <v>102.10004000000001</v>
      </c>
      <c r="B1023" s="3">
        <v>0.89543116610573803</v>
      </c>
      <c r="C1023">
        <v>88.862660000000005</v>
      </c>
      <c r="D1023" s="6">
        <f t="shared" si="18"/>
        <v>362.01265999999998</v>
      </c>
      <c r="F1023" s="6"/>
      <c r="G1023" s="6"/>
    </row>
    <row r="1024" spans="1:7" x14ac:dyDescent="0.25">
      <c r="A1024">
        <v>102.20004</v>
      </c>
      <c r="B1024" s="3">
        <v>0.89543116610573803</v>
      </c>
      <c r="C1024">
        <v>84.327579999999998</v>
      </c>
      <c r="D1024" s="6">
        <f t="shared" si="18"/>
        <v>357.47757999999999</v>
      </c>
      <c r="F1024" s="6"/>
      <c r="G1024" s="6"/>
    </row>
    <row r="1025" spans="1:7" x14ac:dyDescent="0.25">
      <c r="A1025">
        <v>102.30004000000001</v>
      </c>
      <c r="B1025" s="3">
        <v>0.89543116610573803</v>
      </c>
      <c r="C1025">
        <v>79.901570000000007</v>
      </c>
      <c r="D1025" s="6">
        <f t="shared" si="18"/>
        <v>353.05156999999997</v>
      </c>
      <c r="F1025" s="6"/>
      <c r="G1025" s="6"/>
    </row>
    <row r="1026" spans="1:7" x14ac:dyDescent="0.25">
      <c r="A1026">
        <v>102.40004</v>
      </c>
      <c r="B1026" s="3">
        <v>0.89543116610573803</v>
      </c>
      <c r="C1026">
        <v>75.582740000000001</v>
      </c>
      <c r="D1026" s="6">
        <f t="shared" si="18"/>
        <v>348.73273999999998</v>
      </c>
      <c r="F1026" s="6"/>
      <c r="G1026" s="6"/>
    </row>
    <row r="1027" spans="1:7" x14ac:dyDescent="0.25">
      <c r="A1027">
        <v>102.50004</v>
      </c>
      <c r="B1027" s="3">
        <v>0.89543116610573803</v>
      </c>
      <c r="C1027">
        <v>71.368200000000002</v>
      </c>
      <c r="D1027" s="6">
        <f t="shared" ref="D1027:D1049" si="19">C1027+273.15</f>
        <v>344.51819999999998</v>
      </c>
      <c r="F1027" s="6"/>
      <c r="G1027" s="6"/>
    </row>
    <row r="1028" spans="1:7" x14ac:dyDescent="0.25">
      <c r="A1028">
        <v>102.60004000000001</v>
      </c>
      <c r="B1028" s="3">
        <v>0.89543116610573803</v>
      </c>
      <c r="C1028">
        <v>67.254850000000005</v>
      </c>
      <c r="D1028" s="6">
        <f t="shared" si="19"/>
        <v>340.40485000000001</v>
      </c>
      <c r="F1028" s="6"/>
      <c r="G1028" s="6"/>
    </row>
    <row r="1029" spans="1:7" x14ac:dyDescent="0.25">
      <c r="A1029">
        <v>102.70004</v>
      </c>
      <c r="B1029" s="3">
        <v>0.89543116610573803</v>
      </c>
      <c r="C1029">
        <v>63.240989999999996</v>
      </c>
      <c r="D1029" s="6">
        <f t="shared" si="19"/>
        <v>336.39098999999999</v>
      </c>
      <c r="F1029" s="6"/>
      <c r="G1029" s="6"/>
    </row>
    <row r="1030" spans="1:7" x14ac:dyDescent="0.25">
      <c r="A1030">
        <v>102.80004000000001</v>
      </c>
      <c r="B1030" s="3">
        <v>0.89543116610573803</v>
      </c>
      <c r="C1030">
        <v>59.324399999999997</v>
      </c>
      <c r="D1030" s="6">
        <f t="shared" si="19"/>
        <v>332.47439999999995</v>
      </c>
      <c r="F1030" s="6"/>
      <c r="G1030" s="6"/>
    </row>
    <row r="1031" spans="1:7" x14ac:dyDescent="0.25">
      <c r="A1031">
        <v>102.90004</v>
      </c>
      <c r="B1031" s="3">
        <v>0.89543116610573803</v>
      </c>
      <c r="C1031">
        <v>55.502389999999998</v>
      </c>
      <c r="D1031" s="6">
        <f t="shared" si="19"/>
        <v>328.65238999999997</v>
      </c>
      <c r="F1031" s="6"/>
      <c r="G1031" s="6"/>
    </row>
    <row r="1032" spans="1:7" x14ac:dyDescent="0.25">
      <c r="A1032">
        <v>103.00004</v>
      </c>
      <c r="B1032" s="3">
        <v>0.89543116610573803</v>
      </c>
      <c r="C1032">
        <v>51.772570000000002</v>
      </c>
      <c r="D1032" s="6">
        <f t="shared" si="19"/>
        <v>324.92256999999995</v>
      </c>
      <c r="F1032" s="6"/>
      <c r="G1032" s="6"/>
    </row>
    <row r="1033" spans="1:7" x14ac:dyDescent="0.25">
      <c r="A1033">
        <v>103.10004000000001</v>
      </c>
      <c r="B1033" s="3">
        <v>0.89543116610573803</v>
      </c>
      <c r="C1033">
        <v>48.132759999999998</v>
      </c>
      <c r="D1033" s="6">
        <f t="shared" si="19"/>
        <v>321.28276</v>
      </c>
      <c r="F1033" s="6"/>
      <c r="G1033" s="6"/>
    </row>
    <row r="1034" spans="1:7" x14ac:dyDescent="0.25">
      <c r="A1034">
        <v>103.20004</v>
      </c>
      <c r="B1034" s="3">
        <v>0.89543116610573803</v>
      </c>
      <c r="C1034">
        <v>44.580379999999998</v>
      </c>
      <c r="D1034" s="6">
        <f t="shared" si="19"/>
        <v>317.73037999999997</v>
      </c>
      <c r="F1034" s="6"/>
      <c r="G1034" s="6"/>
    </row>
    <row r="1035" spans="1:7" x14ac:dyDescent="0.25">
      <c r="A1035">
        <v>103.30004000000001</v>
      </c>
      <c r="B1035" s="3">
        <v>0.89543116610573803</v>
      </c>
      <c r="C1035">
        <v>41.114759999999997</v>
      </c>
      <c r="D1035" s="6">
        <f t="shared" si="19"/>
        <v>314.26475999999997</v>
      </c>
      <c r="F1035" s="6"/>
      <c r="G1035" s="6"/>
    </row>
    <row r="1036" spans="1:7" x14ac:dyDescent="0.25">
      <c r="A1036">
        <v>103.40004</v>
      </c>
      <c r="B1036" s="3">
        <v>0.89543116610573803</v>
      </c>
      <c r="C1036">
        <v>37.815240000000003</v>
      </c>
      <c r="D1036" s="6">
        <f t="shared" si="19"/>
        <v>310.96523999999999</v>
      </c>
      <c r="F1036" s="6"/>
      <c r="G1036" s="6"/>
    </row>
    <row r="1037" spans="1:7" x14ac:dyDescent="0.25">
      <c r="A1037">
        <v>103.50004</v>
      </c>
      <c r="B1037" s="3">
        <v>0.89543116610573803</v>
      </c>
      <c r="C1037">
        <v>34.980130000000003</v>
      </c>
      <c r="D1037" s="6">
        <f t="shared" si="19"/>
        <v>308.13013000000001</v>
      </c>
      <c r="F1037" s="6"/>
      <c r="G1037" s="6"/>
    </row>
    <row r="1038" spans="1:7" x14ac:dyDescent="0.25">
      <c r="A1038">
        <v>103.60004000000001</v>
      </c>
      <c r="B1038" s="3">
        <v>0.89543116610573803</v>
      </c>
      <c r="C1038">
        <v>32.723179999999999</v>
      </c>
      <c r="D1038" s="6">
        <f t="shared" si="19"/>
        <v>305.87317999999999</v>
      </c>
      <c r="F1038" s="6"/>
      <c r="G1038" s="6"/>
    </row>
    <row r="1039" spans="1:7" x14ac:dyDescent="0.25">
      <c r="A1039">
        <v>103.70004</v>
      </c>
      <c r="B1039" s="3">
        <v>0.89543116610573803</v>
      </c>
      <c r="C1039">
        <v>30.987100000000002</v>
      </c>
      <c r="D1039" s="6">
        <f t="shared" si="19"/>
        <v>304.13709999999998</v>
      </c>
      <c r="F1039" s="6"/>
      <c r="G1039" s="6"/>
    </row>
    <row r="1040" spans="1:7" x14ac:dyDescent="0.25">
      <c r="A1040">
        <v>103.80004000000001</v>
      </c>
      <c r="B1040" s="3">
        <v>0.89543116610573803</v>
      </c>
      <c r="C1040">
        <v>29.674340000000001</v>
      </c>
      <c r="D1040" s="6">
        <f t="shared" si="19"/>
        <v>302.82434000000001</v>
      </c>
      <c r="F1040" s="6"/>
      <c r="G1040" s="6"/>
    </row>
    <row r="1041" spans="1:7" x14ac:dyDescent="0.25">
      <c r="A1041">
        <v>103.90004</v>
      </c>
      <c r="B1041" s="3">
        <v>0.89543116610573803</v>
      </c>
      <c r="C1041">
        <v>28.68947</v>
      </c>
      <c r="D1041" s="6">
        <f t="shared" si="19"/>
        <v>301.83947000000001</v>
      </c>
      <c r="F1041" s="6"/>
      <c r="G1041" s="6"/>
    </row>
    <row r="1042" spans="1:7" x14ac:dyDescent="0.25">
      <c r="A1042">
        <v>104.00004</v>
      </c>
      <c r="B1042" s="3">
        <v>0.89543116610573803</v>
      </c>
      <c r="C1042">
        <v>27.929179999999999</v>
      </c>
      <c r="D1042" s="6">
        <f t="shared" si="19"/>
        <v>301.07917999999995</v>
      </c>
      <c r="F1042" s="6"/>
      <c r="G1042" s="6"/>
    </row>
    <row r="1043" spans="1:7" x14ac:dyDescent="0.25">
      <c r="A1043">
        <v>104.10004000000001</v>
      </c>
      <c r="B1043" s="3">
        <v>0.89543116610573803</v>
      </c>
      <c r="C1043">
        <v>27.283149999999999</v>
      </c>
      <c r="D1043" s="6">
        <f t="shared" si="19"/>
        <v>300.43314999999996</v>
      </c>
      <c r="F1043" s="6"/>
      <c r="G1043" s="6"/>
    </row>
    <row r="1044" spans="1:7" x14ac:dyDescent="0.25">
      <c r="A1044">
        <v>104.20004</v>
      </c>
      <c r="B1044" s="3">
        <v>0.89543116610573803</v>
      </c>
      <c r="C1044">
        <v>26.69726</v>
      </c>
      <c r="D1044" s="6">
        <f t="shared" si="19"/>
        <v>299.84726000000001</v>
      </c>
      <c r="F1044" s="6"/>
      <c r="G1044" s="6"/>
    </row>
    <row r="1045" spans="1:7" x14ac:dyDescent="0.25">
      <c r="A1045">
        <v>104.30004000000001</v>
      </c>
      <c r="B1045" s="3">
        <v>0.89543116610573803</v>
      </c>
      <c r="C1045">
        <v>26.149319999999999</v>
      </c>
      <c r="D1045" s="6">
        <f t="shared" si="19"/>
        <v>299.29931999999997</v>
      </c>
      <c r="F1045" s="6"/>
      <c r="G1045" s="6"/>
    </row>
    <row r="1046" spans="1:7" x14ac:dyDescent="0.25">
      <c r="A1046">
        <v>104.40004</v>
      </c>
      <c r="B1046" s="3">
        <v>0.89543116610573803</v>
      </c>
      <c r="C1046">
        <v>25.643329999999999</v>
      </c>
      <c r="D1046" s="6">
        <f t="shared" si="19"/>
        <v>298.79332999999997</v>
      </c>
      <c r="F1046" s="6"/>
      <c r="G1046" s="6"/>
    </row>
    <row r="1047" spans="1:7" x14ac:dyDescent="0.25">
      <c r="A1047">
        <v>104.50004</v>
      </c>
      <c r="B1047" s="3">
        <v>0.89543116610573803</v>
      </c>
      <c r="C1047">
        <v>25.327439999999999</v>
      </c>
      <c r="D1047" s="6">
        <f t="shared" si="19"/>
        <v>298.47744</v>
      </c>
      <c r="F1047" s="6"/>
      <c r="G1047" s="6"/>
    </row>
    <row r="1048" spans="1:7" x14ac:dyDescent="0.25">
      <c r="A1048">
        <v>104.60004000000001</v>
      </c>
      <c r="B1048" s="3">
        <v>0.89543116610573803</v>
      </c>
      <c r="C1048">
        <v>25.186440000000001</v>
      </c>
      <c r="D1048" s="6">
        <f t="shared" si="19"/>
        <v>298.33643999999998</v>
      </c>
      <c r="F1048" s="6"/>
      <c r="G1048" s="6"/>
    </row>
    <row r="1049" spans="1:7" x14ac:dyDescent="0.25">
      <c r="A1049">
        <v>104.70004</v>
      </c>
      <c r="B1049" s="3">
        <v>0.89543116610573803</v>
      </c>
      <c r="C1049">
        <v>25.118130000000001</v>
      </c>
      <c r="D1049" s="6">
        <f t="shared" si="19"/>
        <v>298.26812999999999</v>
      </c>
      <c r="F1049" s="6"/>
      <c r="G1049" s="6"/>
    </row>
    <row r="1051" spans="1:7" x14ac:dyDescent="0.25">
      <c r="A1051" s="2"/>
    </row>
    <row r="1052" spans="1:7" x14ac:dyDescent="0.25">
      <c r="A1052" s="3"/>
    </row>
    <row r="1053" spans="1:7" x14ac:dyDescent="0.25">
      <c r="A1053" s="3"/>
    </row>
    <row r="1054" spans="1:7" x14ac:dyDescent="0.25">
      <c r="A1054" s="3"/>
    </row>
    <row r="1055" spans="1:7" x14ac:dyDescent="0.25">
      <c r="A1055" s="3"/>
    </row>
    <row r="1056" spans="1:7" x14ac:dyDescent="0.25">
      <c r="A1056" s="3"/>
    </row>
    <row r="1057" spans="1:1" x14ac:dyDescent="0.25">
      <c r="A1057" s="3"/>
    </row>
    <row r="1058" spans="1:1" x14ac:dyDescent="0.25">
      <c r="A1058" s="3"/>
    </row>
    <row r="1059" spans="1:1" x14ac:dyDescent="0.25">
      <c r="A1059" s="3"/>
    </row>
    <row r="1060" spans="1:1" x14ac:dyDescent="0.25">
      <c r="A1060" s="3"/>
    </row>
    <row r="1061" spans="1:1" x14ac:dyDescent="0.25">
      <c r="A1061" s="3"/>
    </row>
    <row r="1062" spans="1:1" x14ac:dyDescent="0.25">
      <c r="A1062" s="3"/>
    </row>
    <row r="1063" spans="1:1" x14ac:dyDescent="0.25">
      <c r="A1063" s="3"/>
    </row>
    <row r="1064" spans="1:1" x14ac:dyDescent="0.25">
      <c r="A1064" s="3"/>
    </row>
    <row r="1065" spans="1:1" x14ac:dyDescent="0.25">
      <c r="A1065" s="3"/>
    </row>
    <row r="1066" spans="1:1" x14ac:dyDescent="0.25">
      <c r="A1066" s="3"/>
    </row>
    <row r="1067" spans="1:1" x14ac:dyDescent="0.25">
      <c r="A1067" s="3"/>
    </row>
    <row r="1068" spans="1:1" x14ac:dyDescent="0.25">
      <c r="A1068" s="3"/>
    </row>
    <row r="1069" spans="1:1" x14ac:dyDescent="0.25">
      <c r="A1069" s="3"/>
    </row>
    <row r="1070" spans="1:1" x14ac:dyDescent="0.25">
      <c r="A1070" s="3"/>
    </row>
    <row r="1071" spans="1:1" x14ac:dyDescent="0.25">
      <c r="A1071" s="3"/>
    </row>
    <row r="1072" spans="1:1" x14ac:dyDescent="0.25">
      <c r="A1072" s="3"/>
    </row>
    <row r="1073" spans="1:1" x14ac:dyDescent="0.25">
      <c r="A1073" s="3"/>
    </row>
    <row r="1074" spans="1:1" x14ac:dyDescent="0.25">
      <c r="A1074" s="3"/>
    </row>
    <row r="1075" spans="1:1" x14ac:dyDescent="0.25">
      <c r="A1075" s="3"/>
    </row>
    <row r="1076" spans="1:1" x14ac:dyDescent="0.25">
      <c r="A1076" s="3"/>
    </row>
    <row r="1077" spans="1:1" x14ac:dyDescent="0.25">
      <c r="A1077" s="3"/>
    </row>
    <row r="1078" spans="1:1" x14ac:dyDescent="0.25">
      <c r="A1078" s="3"/>
    </row>
    <row r="1079" spans="1:1" x14ac:dyDescent="0.25">
      <c r="A1079" s="3"/>
    </row>
    <row r="1080" spans="1:1" x14ac:dyDescent="0.25">
      <c r="A1080" s="3"/>
    </row>
    <row r="1081" spans="1:1" x14ac:dyDescent="0.25">
      <c r="A1081" s="3"/>
    </row>
    <row r="1082" spans="1:1" x14ac:dyDescent="0.25">
      <c r="A1082" s="3"/>
    </row>
    <row r="1083" spans="1:1" x14ac:dyDescent="0.25">
      <c r="A1083" s="3"/>
    </row>
    <row r="1084" spans="1:1" x14ac:dyDescent="0.25">
      <c r="A1084" s="3"/>
    </row>
    <row r="1085" spans="1:1" x14ac:dyDescent="0.25">
      <c r="A1085" s="3"/>
    </row>
    <row r="1086" spans="1:1" x14ac:dyDescent="0.25">
      <c r="A1086" s="3"/>
    </row>
    <row r="1087" spans="1:1" x14ac:dyDescent="0.25">
      <c r="A1087" s="3"/>
    </row>
    <row r="1088" spans="1:1" x14ac:dyDescent="0.25">
      <c r="A1088" s="3"/>
    </row>
    <row r="1089" spans="1:1" x14ac:dyDescent="0.25">
      <c r="A1089" s="3"/>
    </row>
    <row r="1090" spans="1:1" x14ac:dyDescent="0.25">
      <c r="A1090" s="3"/>
    </row>
    <row r="1091" spans="1:1" x14ac:dyDescent="0.25">
      <c r="A1091" s="3"/>
    </row>
    <row r="1092" spans="1:1" x14ac:dyDescent="0.25">
      <c r="A1092" s="3"/>
    </row>
    <row r="1093" spans="1:1" x14ac:dyDescent="0.25">
      <c r="A1093" s="3"/>
    </row>
    <row r="1094" spans="1:1" x14ac:dyDescent="0.25">
      <c r="A1094" s="3"/>
    </row>
    <row r="1095" spans="1:1" x14ac:dyDescent="0.25">
      <c r="A1095" s="3"/>
    </row>
    <row r="1096" spans="1:1" x14ac:dyDescent="0.25">
      <c r="A1096" s="3"/>
    </row>
    <row r="1097" spans="1:1" x14ac:dyDescent="0.25">
      <c r="A1097" s="3"/>
    </row>
    <row r="1098" spans="1:1" x14ac:dyDescent="0.25">
      <c r="A1098" s="3"/>
    </row>
    <row r="1099" spans="1:1" x14ac:dyDescent="0.25">
      <c r="A1099" s="3"/>
    </row>
    <row r="1100" spans="1:1" x14ac:dyDescent="0.25">
      <c r="A1100" s="3"/>
    </row>
    <row r="1101" spans="1:1" x14ac:dyDescent="0.25">
      <c r="A1101" s="3"/>
    </row>
    <row r="1102" spans="1:1" x14ac:dyDescent="0.25">
      <c r="A1102" s="3"/>
    </row>
    <row r="1103" spans="1:1" x14ac:dyDescent="0.25">
      <c r="A1103" s="3"/>
    </row>
    <row r="1104" spans="1:1" x14ac:dyDescent="0.25">
      <c r="A1104" s="3"/>
    </row>
    <row r="1105" spans="1:1" x14ac:dyDescent="0.25">
      <c r="A1105" s="3"/>
    </row>
    <row r="1106" spans="1:1" x14ac:dyDescent="0.25">
      <c r="A1106" s="3"/>
    </row>
    <row r="1107" spans="1:1" x14ac:dyDescent="0.25">
      <c r="A1107" s="3"/>
    </row>
    <row r="1108" spans="1:1" x14ac:dyDescent="0.25">
      <c r="A1108" s="3"/>
    </row>
    <row r="1109" spans="1:1" x14ac:dyDescent="0.25">
      <c r="A1109" s="3"/>
    </row>
    <row r="1110" spans="1:1" x14ac:dyDescent="0.25">
      <c r="A1110" s="3"/>
    </row>
    <row r="1111" spans="1:1" x14ac:dyDescent="0.25">
      <c r="A1111" s="3"/>
    </row>
    <row r="1112" spans="1:1" x14ac:dyDescent="0.25">
      <c r="A1112" s="3"/>
    </row>
    <row r="1113" spans="1:1" x14ac:dyDescent="0.25">
      <c r="A1113" s="3"/>
    </row>
    <row r="1114" spans="1:1" x14ac:dyDescent="0.25">
      <c r="A1114" s="3"/>
    </row>
    <row r="1115" spans="1:1" x14ac:dyDescent="0.25">
      <c r="A1115" s="3"/>
    </row>
    <row r="1116" spans="1:1" x14ac:dyDescent="0.25">
      <c r="A1116" s="3"/>
    </row>
    <row r="1117" spans="1:1" x14ac:dyDescent="0.25">
      <c r="A1117" s="3"/>
    </row>
    <row r="1118" spans="1:1" x14ac:dyDescent="0.25">
      <c r="A1118" s="3"/>
    </row>
    <row r="1119" spans="1:1" x14ac:dyDescent="0.25">
      <c r="A1119" s="3"/>
    </row>
    <row r="1120" spans="1:1" x14ac:dyDescent="0.25">
      <c r="A1120" s="3"/>
    </row>
    <row r="1121" spans="1:1" x14ac:dyDescent="0.25">
      <c r="A1121" s="3"/>
    </row>
    <row r="1122" spans="1:1" x14ac:dyDescent="0.25">
      <c r="A1122" s="3"/>
    </row>
    <row r="1123" spans="1:1" x14ac:dyDescent="0.25">
      <c r="A1123" s="3"/>
    </row>
    <row r="1124" spans="1:1" x14ac:dyDescent="0.25">
      <c r="A1124" s="3"/>
    </row>
    <row r="1125" spans="1:1" x14ac:dyDescent="0.25">
      <c r="A1125" s="3"/>
    </row>
    <row r="1126" spans="1:1" x14ac:dyDescent="0.25">
      <c r="A1126" s="3"/>
    </row>
    <row r="1127" spans="1:1" x14ac:dyDescent="0.25">
      <c r="A1127" s="3"/>
    </row>
    <row r="1128" spans="1:1" x14ac:dyDescent="0.25">
      <c r="A1128" s="3"/>
    </row>
    <row r="1129" spans="1:1" x14ac:dyDescent="0.25">
      <c r="A1129" s="3"/>
    </row>
    <row r="1130" spans="1:1" x14ac:dyDescent="0.25">
      <c r="A1130" s="3"/>
    </row>
    <row r="1131" spans="1:1" x14ac:dyDescent="0.25">
      <c r="A1131" s="3"/>
    </row>
    <row r="1132" spans="1:1" x14ac:dyDescent="0.25">
      <c r="A1132" s="3"/>
    </row>
    <row r="1133" spans="1:1" x14ac:dyDescent="0.25">
      <c r="A1133" s="3"/>
    </row>
    <row r="1134" spans="1:1" x14ac:dyDescent="0.25">
      <c r="A1134" s="3"/>
    </row>
    <row r="1135" spans="1:1" x14ac:dyDescent="0.25">
      <c r="A1135" s="3"/>
    </row>
    <row r="1136" spans="1:1" x14ac:dyDescent="0.25">
      <c r="A1136" s="3"/>
    </row>
    <row r="1137" spans="1:1" x14ac:dyDescent="0.25">
      <c r="A1137" s="3"/>
    </row>
    <row r="1138" spans="1:1" x14ac:dyDescent="0.25">
      <c r="A1138" s="3"/>
    </row>
    <row r="1139" spans="1:1" x14ac:dyDescent="0.25">
      <c r="A1139" s="3"/>
    </row>
    <row r="1140" spans="1:1" x14ac:dyDescent="0.25">
      <c r="A1140" s="3"/>
    </row>
    <row r="1141" spans="1:1" x14ac:dyDescent="0.25">
      <c r="A1141" s="3"/>
    </row>
    <row r="1142" spans="1:1" x14ac:dyDescent="0.25">
      <c r="A1142" s="3"/>
    </row>
    <row r="1143" spans="1:1" x14ac:dyDescent="0.25">
      <c r="A1143" s="3"/>
    </row>
    <row r="1144" spans="1:1" x14ac:dyDescent="0.25">
      <c r="A1144" s="3"/>
    </row>
    <row r="1145" spans="1:1" x14ac:dyDescent="0.25">
      <c r="A1145" s="3"/>
    </row>
    <row r="1146" spans="1:1" x14ac:dyDescent="0.25">
      <c r="A1146" s="3"/>
    </row>
    <row r="1147" spans="1:1" x14ac:dyDescent="0.25">
      <c r="A1147" s="3"/>
    </row>
    <row r="1148" spans="1:1" x14ac:dyDescent="0.25">
      <c r="A1148" s="3"/>
    </row>
    <row r="1149" spans="1:1" x14ac:dyDescent="0.25">
      <c r="A1149" s="3"/>
    </row>
    <row r="1150" spans="1:1" x14ac:dyDescent="0.25">
      <c r="A1150" s="3"/>
    </row>
    <row r="1151" spans="1:1" x14ac:dyDescent="0.25">
      <c r="A1151" s="3"/>
    </row>
    <row r="1152" spans="1:1" x14ac:dyDescent="0.25">
      <c r="A1152" s="3"/>
    </row>
    <row r="1153" spans="1:1" x14ac:dyDescent="0.25">
      <c r="A1153" s="3"/>
    </row>
    <row r="1154" spans="1:1" x14ac:dyDescent="0.25">
      <c r="A1154" s="3"/>
    </row>
    <row r="1155" spans="1:1" x14ac:dyDescent="0.25">
      <c r="A1155" s="3"/>
    </row>
    <row r="1156" spans="1:1" x14ac:dyDescent="0.25">
      <c r="A1156" s="3"/>
    </row>
    <row r="1157" spans="1:1" x14ac:dyDescent="0.25">
      <c r="A1157" s="3"/>
    </row>
    <row r="1158" spans="1:1" x14ac:dyDescent="0.25">
      <c r="A1158" s="3"/>
    </row>
    <row r="1159" spans="1:1" x14ac:dyDescent="0.25">
      <c r="A1159" s="3"/>
    </row>
    <row r="1160" spans="1:1" x14ac:dyDescent="0.25">
      <c r="A1160" s="3"/>
    </row>
    <row r="1161" spans="1:1" x14ac:dyDescent="0.25">
      <c r="A1161" s="3"/>
    </row>
    <row r="1162" spans="1:1" x14ac:dyDescent="0.25">
      <c r="A1162" s="3"/>
    </row>
    <row r="1163" spans="1:1" x14ac:dyDescent="0.25">
      <c r="A1163" s="3"/>
    </row>
    <row r="1164" spans="1:1" x14ac:dyDescent="0.25">
      <c r="A1164" s="3"/>
    </row>
    <row r="1165" spans="1:1" x14ac:dyDescent="0.25">
      <c r="A1165" s="3"/>
    </row>
    <row r="1166" spans="1:1" x14ac:dyDescent="0.25">
      <c r="A1166" s="3"/>
    </row>
    <row r="1167" spans="1:1" x14ac:dyDescent="0.25">
      <c r="A1167" s="3"/>
    </row>
    <row r="1168" spans="1:1" x14ac:dyDescent="0.25">
      <c r="A1168" s="3"/>
    </row>
    <row r="1169" spans="1:1" x14ac:dyDescent="0.25">
      <c r="A1169" s="3"/>
    </row>
    <row r="1170" spans="1:1" x14ac:dyDescent="0.25">
      <c r="A1170" s="3"/>
    </row>
    <row r="1171" spans="1:1" x14ac:dyDescent="0.25">
      <c r="A1171" s="3"/>
    </row>
    <row r="1172" spans="1:1" x14ac:dyDescent="0.25">
      <c r="A1172" s="3"/>
    </row>
    <row r="1173" spans="1:1" x14ac:dyDescent="0.25">
      <c r="A1173" s="3"/>
    </row>
    <row r="1174" spans="1:1" x14ac:dyDescent="0.25">
      <c r="A1174" s="3"/>
    </row>
    <row r="1175" spans="1:1" x14ac:dyDescent="0.25">
      <c r="A1175" s="3"/>
    </row>
    <row r="1176" spans="1:1" x14ac:dyDescent="0.25">
      <c r="A1176" s="3"/>
    </row>
    <row r="1177" spans="1:1" x14ac:dyDescent="0.25">
      <c r="A1177" s="3"/>
    </row>
    <row r="1178" spans="1:1" x14ac:dyDescent="0.25">
      <c r="A1178" s="3"/>
    </row>
    <row r="1179" spans="1:1" x14ac:dyDescent="0.25">
      <c r="A1179" s="3"/>
    </row>
    <row r="1180" spans="1:1" x14ac:dyDescent="0.25">
      <c r="A1180" s="3"/>
    </row>
    <row r="1181" spans="1:1" x14ac:dyDescent="0.25">
      <c r="A1181" s="3"/>
    </row>
    <row r="1182" spans="1:1" x14ac:dyDescent="0.25">
      <c r="A1182" s="3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BI136"/>
  <sheetViews>
    <sheetView tabSelected="1" zoomScale="95" zoomScaleNormal="95" workbookViewId="0">
      <selection activeCell="B7" sqref="B7"/>
    </sheetView>
  </sheetViews>
  <sheetFormatPr defaultColWidth="8.7109375" defaultRowHeight="15" x14ac:dyDescent="0.25"/>
  <cols>
    <col min="3" max="3" width="8.7109375" style="5"/>
    <col min="7" max="15" width="8.7109375" customWidth="1"/>
    <col min="18" max="18" width="8.7109375" style="5"/>
    <col min="32" max="32" width="8.7109375" style="5"/>
    <col min="58" max="58" width="16.7109375" bestFit="1" customWidth="1"/>
  </cols>
  <sheetData>
    <row r="1" spans="1:61" s="5" customFormat="1" x14ac:dyDescent="0.25">
      <c r="D1" s="17" t="s">
        <v>28</v>
      </c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4">
        <f>SUM(Q3:Q42)/40</f>
        <v>2.2762536354645257E-2</v>
      </c>
      <c r="S1" s="17" t="s">
        <v>25</v>
      </c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3">
        <f>SUM(AF3:AF73)/71</f>
        <v>2.0341270381243913E-2</v>
      </c>
      <c r="AH1" s="17" t="s">
        <v>26</v>
      </c>
      <c r="AI1" s="17"/>
      <c r="AJ1" s="17"/>
      <c r="AK1" s="17"/>
      <c r="AL1" s="17"/>
      <c r="AM1" s="17"/>
      <c r="AN1" s="17"/>
      <c r="AO1" s="17"/>
      <c r="AP1" s="17"/>
      <c r="AQ1" s="17"/>
      <c r="AR1" s="17"/>
      <c r="AS1" s="17"/>
      <c r="AT1" s="17"/>
      <c r="AU1" s="13">
        <f>SUM(AU3:AU73)/51</f>
        <v>1.2139870273735871E-2</v>
      </c>
      <c r="AW1" s="17" t="s">
        <v>26</v>
      </c>
      <c r="AX1" s="17"/>
      <c r="AY1" s="17"/>
      <c r="AZ1" s="17"/>
      <c r="BA1" s="17"/>
      <c r="BB1" s="17"/>
      <c r="BC1" s="17"/>
      <c r="BD1" s="17"/>
      <c r="BE1" s="17"/>
      <c r="BF1" s="17"/>
      <c r="BG1" s="17"/>
      <c r="BH1" s="17"/>
      <c r="BI1" s="17"/>
    </row>
    <row r="2" spans="1:61" s="4" customFormat="1" x14ac:dyDescent="0.25">
      <c r="D2" s="4" t="s">
        <v>7</v>
      </c>
      <c r="E2" s="4" t="s">
        <v>1</v>
      </c>
      <c r="F2" s="4" t="s">
        <v>12</v>
      </c>
      <c r="G2" s="4" t="s">
        <v>6</v>
      </c>
      <c r="H2" s="4" t="s">
        <v>5</v>
      </c>
      <c r="I2" s="4" t="s">
        <v>10</v>
      </c>
      <c r="J2" s="4" t="s">
        <v>11</v>
      </c>
      <c r="K2" s="4" t="s">
        <v>2</v>
      </c>
      <c r="L2" s="4" t="s">
        <v>3</v>
      </c>
      <c r="M2" s="4" t="s">
        <v>30</v>
      </c>
      <c r="N2" s="4" t="s">
        <v>8</v>
      </c>
      <c r="O2" s="4" t="s">
        <v>29</v>
      </c>
      <c r="P2" s="4" t="s">
        <v>9</v>
      </c>
      <c r="Q2" s="4" t="s">
        <v>37</v>
      </c>
      <c r="S2" s="4" t="s">
        <v>7</v>
      </c>
      <c r="T2" s="4" t="s">
        <v>1</v>
      </c>
      <c r="U2" s="4" t="s">
        <v>12</v>
      </c>
      <c r="V2" s="4" t="s">
        <v>6</v>
      </c>
      <c r="W2" s="4" t="s">
        <v>5</v>
      </c>
      <c r="X2" s="4" t="s">
        <v>10</v>
      </c>
      <c r="Y2" s="4" t="s">
        <v>11</v>
      </c>
      <c r="Z2" s="4" t="s">
        <v>2</v>
      </c>
      <c r="AA2" s="4" t="s">
        <v>3</v>
      </c>
      <c r="AB2" s="4" t="s">
        <v>31</v>
      </c>
      <c r="AC2" s="4" t="s">
        <v>8</v>
      </c>
      <c r="AD2" s="4" t="s">
        <v>32</v>
      </c>
      <c r="AE2" s="4" t="s">
        <v>9</v>
      </c>
      <c r="AF2" s="4" t="s">
        <v>37</v>
      </c>
      <c r="AH2" s="4" t="s">
        <v>7</v>
      </c>
      <c r="AI2" s="4" t="s">
        <v>1</v>
      </c>
      <c r="AJ2" s="4" t="s">
        <v>12</v>
      </c>
      <c r="AK2" s="4" t="s">
        <v>6</v>
      </c>
      <c r="AL2" s="4" t="s">
        <v>5</v>
      </c>
      <c r="AM2" s="4" t="s">
        <v>10</v>
      </c>
      <c r="AN2" s="4" t="s">
        <v>11</v>
      </c>
      <c r="AO2" s="4" t="s">
        <v>2</v>
      </c>
      <c r="AP2" s="4" t="s">
        <v>3</v>
      </c>
      <c r="AQ2" s="4" t="s">
        <v>33</v>
      </c>
      <c r="AR2" s="4" t="s">
        <v>8</v>
      </c>
      <c r="AS2" s="4" t="s">
        <v>34</v>
      </c>
      <c r="AT2" s="4" t="s">
        <v>9</v>
      </c>
      <c r="AU2" s="4" t="s">
        <v>37</v>
      </c>
      <c r="AW2" s="4" t="s">
        <v>7</v>
      </c>
      <c r="AX2" s="4" t="s">
        <v>1</v>
      </c>
      <c r="AY2" s="4" t="s">
        <v>12</v>
      </c>
      <c r="AZ2" s="4" t="s">
        <v>6</v>
      </c>
      <c r="BA2" s="4" t="s">
        <v>5</v>
      </c>
      <c r="BB2" s="4" t="s">
        <v>10</v>
      </c>
      <c r="BC2" s="4" t="s">
        <v>11</v>
      </c>
      <c r="BD2" s="4" t="s">
        <v>2</v>
      </c>
      <c r="BE2" s="4" t="s">
        <v>3</v>
      </c>
      <c r="BF2" s="4" t="s">
        <v>33</v>
      </c>
      <c r="BG2" s="4" t="s">
        <v>8</v>
      </c>
      <c r="BH2" s="4" t="s">
        <v>34</v>
      </c>
      <c r="BI2" s="4" t="s">
        <v>9</v>
      </c>
    </row>
    <row r="3" spans="1:61" x14ac:dyDescent="0.25">
      <c r="D3">
        <f>E3*60</f>
        <v>0</v>
      </c>
      <c r="E3">
        <f>RTM6_dynamic_2deg.min!E2</f>
        <v>0</v>
      </c>
      <c r="F3">
        <f>RTM6_dynamic_2deg.min!F2</f>
        <v>374.97774702976596</v>
      </c>
      <c r="G3">
        <f>(-11+273.15)+(206+11)*0.435*M3/(1-(1-0.435)*M3)</f>
        <v>264.05947709112974</v>
      </c>
      <c r="H3">
        <f t="shared" ref="H3:H37" si="0">kd($B$9,$B$12,$B$16,$B$17,F3,G3,$B$18)</f>
        <v>3.0623958051746755E-3</v>
      </c>
      <c r="I3">
        <f>k1c($B$7,$B$10,F3)</f>
        <v>1.3038471280364326E-6</v>
      </c>
      <c r="J3">
        <f>k2c($B$8,$B$11,F3)</f>
        <v>1.3994842041272553E-4</v>
      </c>
      <c r="K3">
        <f>k1T(I3,H3)</f>
        <v>1.3032922376991859E-6</v>
      </c>
      <c r="L3">
        <f>k2t(J3,H3)</f>
        <v>1.3383241320165677E-4</v>
      </c>
      <c r="M3">
        <v>0.02</v>
      </c>
      <c r="N3">
        <f>dadt(K3,L3,$B$13,$B$14,$B$15,M3)</f>
        <v>2.6338690348722207E-6</v>
      </c>
      <c r="O3" s="5">
        <f>RTM6_dynamic_2deg.min!G2</f>
        <v>0.02</v>
      </c>
      <c r="P3">
        <f>(M3-O3)^2</f>
        <v>0</v>
      </c>
      <c r="Q3">
        <f>ABS(O3-M3)/O3</f>
        <v>0</v>
      </c>
      <c r="S3" s="5">
        <f>T3*60</f>
        <v>0</v>
      </c>
      <c r="T3" s="5">
        <f>RTM6_isothermal_160!E2</f>
        <v>0</v>
      </c>
      <c r="U3" s="5">
        <f>RTM6_isothermal_160!F2</f>
        <v>433.1431</v>
      </c>
      <c r="V3" s="5">
        <f>(-11+273.15)+(206+11)*0.435*AB3/(1-(1-0.435)*AB3)</f>
        <v>264.05947709112974</v>
      </c>
      <c r="W3" s="5">
        <f>kd($B$9,$B$12,$B$16,$B$17,U3,V3,$B$18)</f>
        <v>10.066287677985825</v>
      </c>
      <c r="X3" s="5">
        <f>k1c($B$7,$B$10,U3)</f>
        <v>4.3618918495917739E-5</v>
      </c>
      <c r="Y3" s="5">
        <f>k2c($B$8,$B$11,U3)</f>
        <v>2.2257164381967631E-3</v>
      </c>
      <c r="Z3" s="5">
        <f>k1T(X3,W3)</f>
        <v>4.3618729488622559E-5</v>
      </c>
      <c r="AA3" s="5">
        <f>k2t(Y3,W3)</f>
        <v>2.2252244277609422E-3</v>
      </c>
      <c r="AB3" s="5">
        <v>0.02</v>
      </c>
      <c r="AC3" s="5">
        <f>dadt(Z3,AA3,$B$13,$B$14,$B$15,AB3)</f>
        <v>6.4056151214442888E-5</v>
      </c>
      <c r="AD3" s="5">
        <f>RTM6_isothermal_160!G2</f>
        <v>0.02</v>
      </c>
      <c r="AE3" s="5">
        <f>(AB3-AD3)^2</f>
        <v>0</v>
      </c>
      <c r="AF3" s="5">
        <f>ABS(AD3-AB3)/AD3</f>
        <v>0</v>
      </c>
      <c r="AH3" s="5">
        <f>AI3*60</f>
        <v>0</v>
      </c>
      <c r="AI3" s="5">
        <f>RTM6_isothermal_180!E2</f>
        <v>0</v>
      </c>
      <c r="AJ3" s="5">
        <f>RTM6_isothermal_180!F2</f>
        <v>453.13490000000002</v>
      </c>
      <c r="AK3" s="5">
        <f>(-11+273.15)+(206+11)*0.435*AQ3/(1-(1-0.435)*AQ3)</f>
        <v>264.05947709112974</v>
      </c>
      <c r="AL3" s="5">
        <f>kd($B$9,$B$12,$B$16,$B$17,AJ3,AK3,$B$18)</f>
        <v>89.491468033631648</v>
      </c>
      <c r="AM3" s="5">
        <f>k1c($B$7,$B$10,AJ3)</f>
        <v>1.1837604564963063E-4</v>
      </c>
      <c r="AN3" s="5">
        <f>k2c($B$8,$B$11,AJ3)</f>
        <v>4.8888331880768028E-3</v>
      </c>
      <c r="AO3" s="5">
        <f>k1T(AM3,AL3)</f>
        <v>1.1837588906632771E-4</v>
      </c>
      <c r="AP3" s="5">
        <f>k2t(AN3,AL3)</f>
        <v>4.8885661303911315E-3</v>
      </c>
      <c r="AQ3" s="5">
        <v>0.02</v>
      </c>
      <c r="AR3" s="5">
        <f>dadt(AO3,AP3,$B$13,$B$14,$B$15,AQ3)</f>
        <v>1.6154237693011454E-4</v>
      </c>
      <c r="AS3" s="5">
        <f>RTM6_isothermal_180!G2</f>
        <v>0.02</v>
      </c>
      <c r="AT3" s="5">
        <f>(AQ3-AS3)^2</f>
        <v>0</v>
      </c>
      <c r="AU3">
        <f>ABS(AS3-AQ3)/AS3</f>
        <v>0</v>
      </c>
      <c r="AW3" s="5">
        <v>0</v>
      </c>
      <c r="AX3" s="5">
        <v>0</v>
      </c>
      <c r="AY3" s="5">
        <v>393.15</v>
      </c>
      <c r="AZ3" s="5">
        <f>(-11+273.15)+(206+11)*0.435*BF3/(1-(1-0.435)*BF3)</f>
        <v>264.05947709112974</v>
      </c>
      <c r="BA3" s="5">
        <f>kd($B$9,$B$12,$B$16,$B$17,AY3,AZ3,$B$18)</f>
        <v>5.4101412746292335E-2</v>
      </c>
      <c r="BB3" s="5">
        <f>k1c($B$7,$B$10,AY3)</f>
        <v>4.3646537712204344E-6</v>
      </c>
      <c r="BC3" s="5">
        <f>k2c($B$8,$B$11,AY3)</f>
        <v>3.6268640281391962E-4</v>
      </c>
      <c r="BD3" s="5">
        <f>k1T(BB3,BA3)</f>
        <v>4.3643016793837014E-6</v>
      </c>
      <c r="BE3" s="5">
        <f>k2t(BC3,BA3)</f>
        <v>3.6027120768830157E-4</v>
      </c>
      <c r="BF3" s="5">
        <v>0.02</v>
      </c>
      <c r="BG3" s="5">
        <f>dadt(BD3,BE3,$B$13,$B$14,$B$15,BF3)</f>
        <v>7.88041280958592E-6</v>
      </c>
      <c r="BH3" s="5">
        <f>RTM6_isothermal_180!V2</f>
        <v>0</v>
      </c>
      <c r="BI3" s="5">
        <f>(BF3-BH3)^2</f>
        <v>4.0000000000000002E-4</v>
      </c>
    </row>
    <row r="4" spans="1:61" x14ac:dyDescent="0.25">
      <c r="D4">
        <f t="shared" ref="D4:D42" si="1">E4*60</f>
        <v>120</v>
      </c>
      <c r="E4">
        <f>RTM6_dynamic_2deg.min!E3</f>
        <v>2</v>
      </c>
      <c r="F4">
        <f>RTM6_dynamic_2deg.min!F3</f>
        <v>378.97772570621936</v>
      </c>
      <c r="G4" s="5">
        <f t="shared" ref="G4:G37" si="2">(-11+273.15)+(206+11)*0.435*M4/(1-(1-0.435)*M4)</f>
        <v>264.0900033647905</v>
      </c>
      <c r="H4" s="5">
        <f t="shared" si="0"/>
        <v>5.9442993812703609E-3</v>
      </c>
      <c r="I4" s="5">
        <f t="shared" ref="I4:I37" si="3">k1c($B$7,$B$10,F4)</f>
        <v>1.7180868969358931E-6</v>
      </c>
      <c r="J4" s="5">
        <f t="shared" ref="J4:J37" si="4">k2c($B$8,$B$11,F4)</f>
        <v>1.739416315721044E-4</v>
      </c>
      <c r="K4" s="5">
        <f t="shared" ref="K4:K37" si="5">k1T(I4,H4)</f>
        <v>1.7175904600180357E-6</v>
      </c>
      <c r="L4" s="5">
        <f t="shared" ref="L4:L37" si="6">k2t(J4,H4)</f>
        <v>1.6899646986133531E-4</v>
      </c>
      <c r="M4">
        <f t="shared" ref="M4:M37" si="7">N3*(D4-D3)+M3</f>
        <v>2.0316064284184667E-2</v>
      </c>
      <c r="N4" s="5">
        <f t="shared" ref="N4:N42" si="8">dadt(K4,L4,$B$13,$B$14,$B$15,M4)</f>
        <v>3.4221999141679484E-6</v>
      </c>
      <c r="O4">
        <f>RTM6_dynamic_2deg.min!G3</f>
        <v>2.0046901469091532E-2</v>
      </c>
      <c r="P4" s="5">
        <f t="shared" ref="P4:P37" si="9">(M4-O4)^2</f>
        <v>7.2448621028861302E-8</v>
      </c>
      <c r="Q4" s="5">
        <f t="shared" ref="Q4:Q42" si="10">ABS(O4-M4)/O4</f>
        <v>1.3426654264158107E-2</v>
      </c>
      <c r="S4" s="5">
        <f t="shared" ref="S4:S44" si="11">T4*60</f>
        <v>120</v>
      </c>
      <c r="T4" s="5">
        <f>RTM6_isothermal_160!E3</f>
        <v>2</v>
      </c>
      <c r="U4" s="5">
        <f>RTM6_isothermal_160!F3</f>
        <v>433.14700000999898</v>
      </c>
      <c r="V4" s="5">
        <f>(-11+273.15)+(206+11)*0.435*AB4/(1-(1-0.435)*AB4)</f>
        <v>264.8050221779198</v>
      </c>
      <c r="W4" s="5">
        <f>kd($B$9,$B$12,$B$16,$B$17,U4,V4,$B$18)</f>
        <v>9.8565418564089207</v>
      </c>
      <c r="X4" s="5">
        <f>k1c($B$7,$B$10,U4)</f>
        <v>4.362780680280344E-5</v>
      </c>
      <c r="Y4" s="5">
        <f>k2c($B$8,$B$11,U4)</f>
        <v>2.2260738890748323E-3</v>
      </c>
      <c r="Z4" s="5">
        <f>k1T(X4,W4)</f>
        <v>4.3627613694801737E-5</v>
      </c>
      <c r="AA4" s="5">
        <f>k2t(Y4,W4)</f>
        <v>2.2255712496989329E-3</v>
      </c>
      <c r="AB4" s="5">
        <f>AC3*(S4-S3)+AB3</f>
        <v>2.7686738145733147E-2</v>
      </c>
      <c r="AC4" s="5">
        <f>dadt(Z4,AA4,$B$13,$B$14,$B$15,AB4)</f>
        <v>7.320836235202437E-5</v>
      </c>
      <c r="AD4" s="5">
        <f>RTM6_isothermal_160!G3</f>
        <v>2.6476118097512231E-2</v>
      </c>
      <c r="AE4" s="5">
        <f>(AB4-AD4)^2</f>
        <v>1.4656009011544128E-6</v>
      </c>
      <c r="AF4" s="5">
        <f t="shared" ref="AF4:AF67" si="12">ABS(AD4-AB4)/AD4</f>
        <v>4.5724982936024491E-2</v>
      </c>
      <c r="AH4" s="5">
        <f t="shared" ref="AH4:AH31" si="13">AI4*60</f>
        <v>120</v>
      </c>
      <c r="AI4" s="5">
        <f>RTM6_isothermal_180!E3</f>
        <v>2</v>
      </c>
      <c r="AJ4" s="5">
        <f>RTM6_isothermal_180!F3</f>
        <v>453.17559999999997</v>
      </c>
      <c r="AK4" s="5">
        <f>(-11+273.15)+(206+11)*0.435*AQ4/(1-(1-0.435)*AQ4)</f>
        <v>265.9523675832499</v>
      </c>
      <c r="AL4" s="5">
        <f>kd($B$9,$B$12,$B$16,$B$17,AJ4,AK4,$B$18)</f>
        <v>85.818360524552276</v>
      </c>
      <c r="AM4" s="5">
        <f>k1c($B$7,$B$10,AJ4)</f>
        <v>1.1860623594826064E-4</v>
      </c>
      <c r="AN4" s="5">
        <f>k2c($B$8,$B$11,AJ4)</f>
        <v>4.8963243774382591E-3</v>
      </c>
      <c r="AO4" s="5">
        <f>k1T(AM4,AL4)</f>
        <v>1.1860607202739713E-4</v>
      </c>
      <c r="AP4" s="5">
        <f>k2t(AN4,AL4)</f>
        <v>4.8960450359952831E-3</v>
      </c>
      <c r="AQ4" s="5">
        <f>AR3*(AH4-AH3)+AQ3</f>
        <v>3.9385085231613742E-2</v>
      </c>
      <c r="AR4" s="5">
        <f>dadt(AO4,AP4,$B$13,$B$14,$B$15,AQ4)</f>
        <v>2.1180089669547725E-4</v>
      </c>
      <c r="AS4" s="5">
        <f>RTM6_isothermal_180!G3</f>
        <v>4.1006988542943809E-2</v>
      </c>
      <c r="AT4" s="5">
        <f>(AQ4-AS4)^2</f>
        <v>2.6305703513034356E-6</v>
      </c>
      <c r="AU4" s="5">
        <f t="shared" ref="AU4:AU53" si="14">ABS(AS4-AQ4)/AS4</f>
        <v>3.955187564264951E-2</v>
      </c>
      <c r="AW4" s="5">
        <v>120</v>
      </c>
      <c r="AX4" s="5">
        <v>2</v>
      </c>
      <c r="AY4" s="5">
        <v>393.15</v>
      </c>
      <c r="AZ4" s="5">
        <f>(-11+273.15)+(206+11)*0.435*BF4/(1-(1-0.435)*BF4)</f>
        <v>264.15084315012098</v>
      </c>
      <c r="BA4" s="5">
        <f>kd($B$9,$B$12,$B$16,$B$17,AY4,AZ4,$B$18)</f>
        <v>5.3889933442957977E-2</v>
      </c>
      <c r="BB4" s="5">
        <f t="shared" ref="BB4:BB67" si="15">k1c($B$7,$B$10,AY4)</f>
        <v>4.3646537712204344E-6</v>
      </c>
      <c r="BC4" s="5">
        <f t="shared" ref="BC4:BC67" si="16">k2c($B$8,$B$11,AY4)</f>
        <v>3.6268640281391962E-4</v>
      </c>
      <c r="BD4" s="5">
        <f t="shared" ref="BD4:BD67" si="17">k1T(BB4,BA4)</f>
        <v>4.3643002977878935E-6</v>
      </c>
      <c r="BE4" s="5">
        <f t="shared" ref="BE4:BE67" si="18">k2t(BC4,BA4)</f>
        <v>3.6026179314234907E-4</v>
      </c>
      <c r="BF4" s="5">
        <f>BG3*(AW4-AW3)+BF3</f>
        <v>2.0945649537150311E-2</v>
      </c>
      <c r="BG4" s="5">
        <f t="shared" ref="BG4:BG67" si="19">dadt(BD4,BE4,$B$13,$B$14,$B$15,BF4)</f>
        <v>8.0691375162689885E-6</v>
      </c>
      <c r="BH4" s="5">
        <f>RTM6_isothermal_180!V3</f>
        <v>0</v>
      </c>
      <c r="BI4" s="5">
        <f>(BF4-BH4)^2</f>
        <v>4.3872023453312505E-4</v>
      </c>
    </row>
    <row r="5" spans="1:61" x14ac:dyDescent="0.25">
      <c r="D5">
        <f t="shared" si="1"/>
        <v>240</v>
      </c>
      <c r="E5">
        <f>RTM6_dynamic_2deg.min!E4</f>
        <v>4</v>
      </c>
      <c r="F5">
        <f>RTM6_dynamic_2deg.min!F4</f>
        <v>382.9777397736986</v>
      </c>
      <c r="G5" s="5">
        <f t="shared" si="2"/>
        <v>264.12968279163255</v>
      </c>
      <c r="H5" s="5">
        <f t="shared" si="0"/>
        <v>1.1315090313738198E-2</v>
      </c>
      <c r="I5" s="5">
        <f t="shared" si="3"/>
        <v>2.2509286873980232E-6</v>
      </c>
      <c r="J5" s="5">
        <f t="shared" si="4"/>
        <v>2.1521237451248491E-4</v>
      </c>
      <c r="K5" s="5">
        <f t="shared" si="5"/>
        <v>2.2504809956789864E-6</v>
      </c>
      <c r="L5" s="5">
        <f t="shared" si="6"/>
        <v>2.1119544907734447E-4</v>
      </c>
      <c r="M5" s="5">
        <f t="shared" si="7"/>
        <v>2.0726728273884821E-2</v>
      </c>
      <c r="N5" s="5">
        <f t="shared" si="8"/>
        <v>4.4211795385711257E-6</v>
      </c>
      <c r="O5">
        <f>RTM6_dynamic_2deg.min!G4</f>
        <v>2.0188348443345099E-2</v>
      </c>
      <c r="P5" s="5">
        <f t="shared" si="9"/>
        <v>2.8985284193198013E-7</v>
      </c>
      <c r="Q5" s="5">
        <f t="shared" si="10"/>
        <v>2.6667849133404187E-2</v>
      </c>
      <c r="S5" s="5">
        <f t="shared" si="11"/>
        <v>240</v>
      </c>
      <c r="T5" s="5">
        <f>RTM6_isothermal_160!E4</f>
        <v>4</v>
      </c>
      <c r="U5" s="5">
        <f>RTM6_isothermal_160!F4</f>
        <v>433.14950001</v>
      </c>
      <c r="V5" s="5">
        <f t="shared" ref="V5:V38" si="20">(-11+273.15)+(206+11)*0.435*AB5/(1-(1-0.435)*AB5)</f>
        <v>265.66518584772996</v>
      </c>
      <c r="W5" s="5">
        <f t="shared" ref="W5:W38" si="21">kd($B$9,$B$12,$B$16,$B$17,U5,V5,$B$18)</f>
        <v>9.6160175938286567</v>
      </c>
      <c r="X5" s="5">
        <f t="shared" ref="X5:X38" si="22">k1c($B$7,$B$10,U5)</f>
        <v>4.363350528921497E-5</v>
      </c>
      <c r="Y5" s="5">
        <f t="shared" ref="Y5:Y38" si="23">k2c($B$8,$B$11,U5)</f>
        <v>2.2263030504730296E-3</v>
      </c>
      <c r="Z5" s="5">
        <f t="shared" ref="Z5:Z38" si="24">k1T(X5,W5)</f>
        <v>4.3633307299337534E-5</v>
      </c>
      <c r="AA5" s="5">
        <f t="shared" ref="AA5:AA38" si="25">k2t(Y5,W5)</f>
        <v>2.225787735481469E-3</v>
      </c>
      <c r="AB5" s="5">
        <f t="shared" ref="AB5:AB38" si="26">AC4*(S5-S4)+AB4</f>
        <v>3.6471741627976069E-2</v>
      </c>
      <c r="AC5" s="5">
        <f t="shared" ref="AC5:AC38" si="27">dadt(Z5,AA5,$B$13,$B$14,$B$15,AB5)</f>
        <v>8.3925256266029305E-5</v>
      </c>
      <c r="AD5" s="5">
        <f>RTM6_isothermal_160!G4</f>
        <v>3.4072526946765207E-2</v>
      </c>
      <c r="AE5" s="5">
        <f t="shared" ref="AE5:AE38" si="28">(AB5-AD5)^2</f>
        <v>5.7562310865377392E-6</v>
      </c>
      <c r="AF5" s="5">
        <f t="shared" si="12"/>
        <v>7.0414932387004539E-2</v>
      </c>
      <c r="AH5" s="5">
        <f t="shared" si="13"/>
        <v>240</v>
      </c>
      <c r="AI5" s="5">
        <f>RTM6_isothermal_180!E4</f>
        <v>4</v>
      </c>
      <c r="AJ5" s="5">
        <f>RTM6_isothermal_180!F4</f>
        <v>453.19039999999995</v>
      </c>
      <c r="AK5" s="5">
        <f t="shared" ref="AK5:AK25" si="29">(-11+273.15)+(206+11)*0.435*AQ5/(1-(1-0.435)*AQ5)</f>
        <v>268.49937623972909</v>
      </c>
      <c r="AL5" s="5">
        <f t="shared" ref="AL5:AL25" si="30">kd($B$9,$B$12,$B$16,$B$17,AJ5,AK5,$B$18)</f>
        <v>80.685239222704183</v>
      </c>
      <c r="AM5" s="5">
        <f t="shared" ref="AM5:AM25" si="31">k1c($B$7,$B$10,AJ5)</f>
        <v>1.1869004217778736E-4</v>
      </c>
      <c r="AN5" s="5">
        <f t="shared" ref="AN5:AN25" si="32">k2c($B$8,$B$11,AJ5)</f>
        <v>4.8990509573102452E-3</v>
      </c>
      <c r="AO5" s="5">
        <f t="shared" ref="AO5:AO25" si="33">k1T(AM5,AL5)</f>
        <v>1.1868986758196879E-4</v>
      </c>
      <c r="AP5" s="5">
        <f t="shared" ref="AP5:AP25" si="34">k2t(AN5,AL5)</f>
        <v>4.898753514514932E-3</v>
      </c>
      <c r="AQ5" s="5">
        <f t="shared" ref="AQ5:AQ25" si="35">AR4*(AH5-AH4)+AQ4</f>
        <v>6.480119283507102E-2</v>
      </c>
      <c r="AR5" s="5">
        <f t="shared" ref="AR5:AR25" si="36">dadt(AO5,AP5,$B$13,$B$14,$B$15,AQ5)</f>
        <v>2.7918543482857705E-4</v>
      </c>
      <c r="AS5" s="5">
        <f>RTM6_isothermal_180!G4</f>
        <v>6.8303742664981473E-2</v>
      </c>
      <c r="AT5" s="5">
        <f t="shared" ref="AT5:AT25" si="37">(AQ5-AS5)^2</f>
        <v>1.2267855311005746E-5</v>
      </c>
      <c r="AU5" s="5">
        <f t="shared" si="14"/>
        <v>5.1279032352441932E-2</v>
      </c>
      <c r="AW5" s="5">
        <v>240</v>
      </c>
      <c r="AX5" s="5">
        <v>4</v>
      </c>
      <c r="AY5" s="5">
        <v>393.15</v>
      </c>
      <c r="AZ5" s="5">
        <f t="shared" ref="AZ5:AZ67" si="38">(-11+273.15)+(206+11)*0.435*BF5/(1-(1-0.435)*BF5)</f>
        <v>264.24449973243634</v>
      </c>
      <c r="BA5" s="5">
        <f t="shared" ref="BA5:BA68" si="39">kd($B$9,$B$12,$B$16,$B$17,AY5,AZ5,$B$18)</f>
        <v>5.3673790094680963E-2</v>
      </c>
      <c r="BB5" s="5">
        <f t="shared" si="15"/>
        <v>4.3646537712204344E-6</v>
      </c>
      <c r="BC5" s="5">
        <f t="shared" si="16"/>
        <v>3.6268640281391962E-4</v>
      </c>
      <c r="BD5" s="5">
        <f t="shared" si="17"/>
        <v>4.3642988744727374E-6</v>
      </c>
      <c r="BE5" s="5">
        <f t="shared" si="18"/>
        <v>3.6025209481842701E-4</v>
      </c>
      <c r="BF5" s="5">
        <f t="shared" ref="BF5:BF68" si="40">BG4*(AW5-AW4)+BF4</f>
        <v>2.1913946039102589E-2</v>
      </c>
      <c r="BG5" s="5">
        <f t="shared" si="19"/>
        <v>8.2632383822730805E-6</v>
      </c>
      <c r="BH5" s="5">
        <f>RTM6_isothermal_180!V4</f>
        <v>0</v>
      </c>
      <c r="BI5" s="5">
        <f t="shared" ref="BI5:BI53" si="41">(BF5-BH5)^2</f>
        <v>4.8022103100470008E-4</v>
      </c>
    </row>
    <row r="6" spans="1:61" x14ac:dyDescent="0.25">
      <c r="D6">
        <f t="shared" si="1"/>
        <v>360</v>
      </c>
      <c r="E6">
        <f>RTM6_dynamic_2deg.min!E5</f>
        <v>6</v>
      </c>
      <c r="F6">
        <f>RTM6_dynamic_2deg.min!F5</f>
        <v>386.97804534476944</v>
      </c>
      <c r="G6" s="5">
        <f t="shared" si="2"/>
        <v>264.18097269252178</v>
      </c>
      <c r="H6" s="5">
        <f t="shared" si="0"/>
        <v>2.1141584713042894E-2</v>
      </c>
      <c r="I6" s="5">
        <f t="shared" si="3"/>
        <v>2.9326574318160537E-6</v>
      </c>
      <c r="J6" s="5">
        <f t="shared" si="4"/>
        <v>2.6510990797839698E-4</v>
      </c>
      <c r="K6" s="5">
        <f t="shared" si="5"/>
        <v>2.9322506843144814E-6</v>
      </c>
      <c r="L6" s="5">
        <f t="shared" si="6"/>
        <v>2.6182667044207523E-4</v>
      </c>
      <c r="M6" s="5">
        <f t="shared" si="7"/>
        <v>2.1257269818513357E-2</v>
      </c>
      <c r="N6" s="5">
        <f t="shared" si="8"/>
        <v>5.6896891731264946E-6</v>
      </c>
      <c r="O6">
        <f>RTM6_dynamic_2deg.min!G5</f>
        <v>2.0478688923779846E-2</v>
      </c>
      <c r="P6" s="5">
        <f t="shared" si="9"/>
        <v>6.0618820964403368E-7</v>
      </c>
      <c r="Q6" s="5">
        <f t="shared" si="10"/>
        <v>3.8019079133011419E-2</v>
      </c>
      <c r="S6" s="5">
        <f t="shared" si="11"/>
        <v>360</v>
      </c>
      <c r="T6" s="5">
        <f>RTM6_isothermal_160!E5</f>
        <v>6</v>
      </c>
      <c r="U6" s="5">
        <f>RTM6_isothermal_160!F5</f>
        <v>433.15139999999997</v>
      </c>
      <c r="V6" s="5">
        <f t="shared" si="20"/>
        <v>266.66205705800866</v>
      </c>
      <c r="W6" s="5">
        <f t="shared" si="21"/>
        <v>9.3412308682255869</v>
      </c>
      <c r="X6" s="5">
        <f t="shared" si="22"/>
        <v>4.3637836569879426E-5</v>
      </c>
      <c r="Y6" s="5">
        <f t="shared" si="23"/>
        <v>2.2264772262268586E-3</v>
      </c>
      <c r="Z6" s="5">
        <f t="shared" si="24"/>
        <v>4.363763271538621E-5</v>
      </c>
      <c r="AA6" s="5">
        <f t="shared" si="25"/>
        <v>2.2259466730648299E-3</v>
      </c>
      <c r="AB6" s="5">
        <f t="shared" si="26"/>
        <v>4.6542772379899587E-2</v>
      </c>
      <c r="AC6" s="5">
        <f t="shared" si="27"/>
        <v>9.6372226988557878E-5</v>
      </c>
      <c r="AD6" s="5">
        <f>RTM6_isothermal_160!G5</f>
        <v>4.3007371143429785E-2</v>
      </c>
      <c r="AE6" s="5">
        <f t="shared" si="28"/>
        <v>1.2499061902832209E-5</v>
      </c>
      <c r="AF6" s="5">
        <f t="shared" si="12"/>
        <v>8.2204541744233167E-2</v>
      </c>
      <c r="AH6" s="5">
        <f t="shared" si="13"/>
        <v>360</v>
      </c>
      <c r="AI6" s="5">
        <f>RTM6_isothermal_180!E5</f>
        <v>6</v>
      </c>
      <c r="AJ6" s="5">
        <f>RTM6_isothermal_180!F5</f>
        <v>453.20839999999998</v>
      </c>
      <c r="AK6" s="5">
        <f t="shared" si="29"/>
        <v>271.97505124984008</v>
      </c>
      <c r="AL6" s="5">
        <f t="shared" si="30"/>
        <v>73.992090314662562</v>
      </c>
      <c r="AM6" s="5">
        <f t="shared" si="31"/>
        <v>1.1879204109801136E-4</v>
      </c>
      <c r="AN6" s="5">
        <f t="shared" si="32"/>
        <v>4.9023688740739077E-3</v>
      </c>
      <c r="AO6" s="5">
        <f t="shared" si="33"/>
        <v>1.1879185038132377E-4</v>
      </c>
      <c r="AP6" s="5">
        <f t="shared" si="34"/>
        <v>4.9020440876237298E-3</v>
      </c>
      <c r="AQ6" s="5">
        <f t="shared" si="35"/>
        <v>9.8303445014500265E-2</v>
      </c>
      <c r="AR6" s="5">
        <f t="shared" si="36"/>
        <v>3.6579080949223681E-4</v>
      </c>
      <c r="AS6" s="5">
        <f>RTM6_isothermal_180!G5</f>
        <v>0.10367880779945782</v>
      </c>
      <c r="AT6" s="5">
        <f t="shared" si="37"/>
        <v>2.8894525069906609E-5</v>
      </c>
      <c r="AU6" s="5">
        <f t="shared" si="14"/>
        <v>5.1846302046170537E-2</v>
      </c>
      <c r="AW6" s="5">
        <v>360</v>
      </c>
      <c r="AX6" s="5">
        <v>6</v>
      </c>
      <c r="AY6" s="5">
        <v>393.15</v>
      </c>
      <c r="AZ6" s="5">
        <f t="shared" si="38"/>
        <v>264.34051679426403</v>
      </c>
      <c r="BA6" s="5">
        <f t="shared" si="39"/>
        <v>5.3452868170385338E-2</v>
      </c>
      <c r="BB6" s="5">
        <f t="shared" si="15"/>
        <v>4.3646537712204344E-6</v>
      </c>
      <c r="BC6" s="5">
        <f t="shared" si="16"/>
        <v>3.6268640281391962E-4</v>
      </c>
      <c r="BD6" s="5">
        <f t="shared" si="17"/>
        <v>4.3642974077961376E-6</v>
      </c>
      <c r="BE6" s="5">
        <f t="shared" si="18"/>
        <v>3.6024210157370516E-4</v>
      </c>
      <c r="BF6" s="5">
        <f t="shared" si="40"/>
        <v>2.290553464497536E-2</v>
      </c>
      <c r="BG6" s="5">
        <f t="shared" si="19"/>
        <v>8.462840411937573E-6</v>
      </c>
      <c r="BH6" s="5">
        <f>RTM6_isothermal_180!V5</f>
        <v>0</v>
      </c>
      <c r="BI6" s="5">
        <f t="shared" si="41"/>
        <v>5.2466351737216646E-4</v>
      </c>
    </row>
    <row r="7" spans="1:61" x14ac:dyDescent="0.25">
      <c r="A7" t="s">
        <v>13</v>
      </c>
      <c r="B7" s="5">
        <v>293371.68979023327</v>
      </c>
      <c r="D7">
        <f t="shared" si="1"/>
        <v>480</v>
      </c>
      <c r="E7">
        <f>RTM6_dynamic_2deg.min!E6</f>
        <v>8</v>
      </c>
      <c r="F7">
        <f>RTM6_dynamic_2deg.min!F6</f>
        <v>390.97786319863337</v>
      </c>
      <c r="G7" s="5">
        <f t="shared" si="2"/>
        <v>264.24702433150344</v>
      </c>
      <c r="H7" s="5">
        <f t="shared" si="0"/>
        <v>3.8800333899273384E-2</v>
      </c>
      <c r="I7" s="5">
        <f t="shared" si="3"/>
        <v>3.8001098965699458E-6</v>
      </c>
      <c r="J7" s="5">
        <f t="shared" si="4"/>
        <v>3.2517778342427403E-4</v>
      </c>
      <c r="K7" s="5">
        <f t="shared" si="5"/>
        <v>3.7997377497460377E-6</v>
      </c>
      <c r="L7" s="5">
        <f t="shared" si="6"/>
        <v>3.2247518385981942E-4</v>
      </c>
      <c r="M7" s="5">
        <f t="shared" si="7"/>
        <v>2.1940032519288537E-2</v>
      </c>
      <c r="N7" s="5">
        <f t="shared" si="8"/>
        <v>7.3035018437919466E-6</v>
      </c>
      <c r="O7">
        <f>RTM6_dynamic_2deg.min!G6</f>
        <v>2.0939368671296022E-2</v>
      </c>
      <c r="P7" s="5">
        <f t="shared" si="9"/>
        <v>1.0013281366791879E-6</v>
      </c>
      <c r="Q7" s="5">
        <f t="shared" si="10"/>
        <v>4.778863506826924E-2</v>
      </c>
      <c r="S7" s="5">
        <f t="shared" si="11"/>
        <v>480</v>
      </c>
      <c r="T7" s="5">
        <f>RTM6_isothermal_160!E6</f>
        <v>8</v>
      </c>
      <c r="U7" s="5">
        <f>RTM6_isothermal_160!F6</f>
        <v>433.15439997999999</v>
      </c>
      <c r="V7" s="5">
        <f t="shared" si="20"/>
        <v>267.82124264798824</v>
      </c>
      <c r="W7" s="5">
        <f t="shared" si="21"/>
        <v>9.0293624018230698</v>
      </c>
      <c r="X7" s="5">
        <f t="shared" si="22"/>
        <v>4.364467622249583E-5</v>
      </c>
      <c r="Y7" s="5">
        <f t="shared" si="23"/>
        <v>2.2267522648219936E-3</v>
      </c>
      <c r="Z7" s="5">
        <f t="shared" si="24"/>
        <v>4.3644465260916217E-5</v>
      </c>
      <c r="AA7" s="5">
        <f t="shared" si="25"/>
        <v>2.2262032556095179E-3</v>
      </c>
      <c r="AB7" s="5">
        <f t="shared" si="26"/>
        <v>5.8107439618526532E-2</v>
      </c>
      <c r="AC7" s="5">
        <f t="shared" si="27"/>
        <v>1.1071515099661013E-4</v>
      </c>
      <c r="AD7" s="5">
        <f>RTM6_isothermal_160!G6</f>
        <v>5.3529397158677557E-2</v>
      </c>
      <c r="AE7" s="5">
        <f t="shared" si="28"/>
        <v>2.095847276418006E-5</v>
      </c>
      <c r="AF7" s="5">
        <f t="shared" si="12"/>
        <v>8.5523893465085238E-2</v>
      </c>
      <c r="AH7" s="5">
        <f t="shared" si="13"/>
        <v>480</v>
      </c>
      <c r="AI7" s="5">
        <f>RTM6_isothermal_180!E6</f>
        <v>8</v>
      </c>
      <c r="AJ7" s="5">
        <f>RTM6_isothermal_180!F6</f>
        <v>453.23019999999997</v>
      </c>
      <c r="AK7" s="5">
        <f t="shared" si="29"/>
        <v>276.74544029598195</v>
      </c>
      <c r="AL7" s="5">
        <f t="shared" si="30"/>
        <v>65.395800585437797</v>
      </c>
      <c r="AM7" s="5">
        <f t="shared" si="31"/>
        <v>1.1891567963266607E-4</v>
      </c>
      <c r="AN7" s="5">
        <f t="shared" si="32"/>
        <v>4.9063898955298444E-3</v>
      </c>
      <c r="AO7" s="5">
        <f t="shared" si="33"/>
        <v>1.1891546339686771E-4</v>
      </c>
      <c r="AP7" s="5">
        <f t="shared" si="34"/>
        <v>4.9060218159949235E-3</v>
      </c>
      <c r="AQ7" s="5">
        <f t="shared" si="35"/>
        <v>0.14219834215356869</v>
      </c>
      <c r="AR7" s="5">
        <f t="shared" si="36"/>
        <v>4.7024220314082301E-4</v>
      </c>
      <c r="AS7" s="5">
        <f>RTM6_isothermal_180!G6</f>
        <v>0.14920948427208885</v>
      </c>
      <c r="AT7" s="5">
        <f t="shared" si="37"/>
        <v>4.9156113806087413E-5</v>
      </c>
      <c r="AU7" s="5">
        <f t="shared" si="14"/>
        <v>4.6988582211939654E-2</v>
      </c>
      <c r="AW7" s="5">
        <v>480</v>
      </c>
      <c r="AX7" s="5">
        <v>8</v>
      </c>
      <c r="AY7" s="5">
        <v>393.15</v>
      </c>
      <c r="AZ7" s="5">
        <f t="shared" si="38"/>
        <v>264.43896623304119</v>
      </c>
      <c r="BA7" s="5">
        <f t="shared" si="39"/>
        <v>5.3227051694228686E-2</v>
      </c>
      <c r="BB7" s="5">
        <f t="shared" si="15"/>
        <v>4.3646537712204344E-6</v>
      </c>
      <c r="BC7" s="5">
        <f t="shared" si="16"/>
        <v>3.6268640281391962E-4</v>
      </c>
      <c r="BD7" s="5">
        <f t="shared" si="17"/>
        <v>4.3642958960435259E-6</v>
      </c>
      <c r="BE7" s="5">
        <f t="shared" si="18"/>
        <v>3.602318017754167E-4</v>
      </c>
      <c r="BF7" s="5">
        <f t="shared" si="40"/>
        <v>2.3921075494407869E-2</v>
      </c>
      <c r="BG7" s="5">
        <f t="shared" si="19"/>
        <v>8.6680712196962975E-6</v>
      </c>
      <c r="BH7" s="5">
        <f>RTM6_isothermal_180!V6</f>
        <v>0</v>
      </c>
      <c r="BI7" s="5">
        <f t="shared" si="41"/>
        <v>5.7221785280916061E-4</v>
      </c>
    </row>
    <row r="8" spans="1:61" x14ac:dyDescent="0.25">
      <c r="A8" t="s">
        <v>14</v>
      </c>
      <c r="B8" s="5">
        <v>123953.01521559581</v>
      </c>
      <c r="D8">
        <f t="shared" si="1"/>
        <v>600</v>
      </c>
      <c r="E8">
        <f>RTM6_dynamic_2deg.min!E7</f>
        <v>10</v>
      </c>
      <c r="F8">
        <f>RTM6_dynamic_2deg.min!F7</f>
        <v>394.97838098392037</v>
      </c>
      <c r="G8" s="5">
        <f t="shared" si="2"/>
        <v>264.33188639941699</v>
      </c>
      <c r="H8" s="5">
        <f t="shared" si="0"/>
        <v>7.0006998115398275E-2</v>
      </c>
      <c r="I8" s="5">
        <f t="shared" si="3"/>
        <v>4.8985874363997027E-6</v>
      </c>
      <c r="J8" s="5">
        <f t="shared" si="4"/>
        <v>3.972230611596129E-4</v>
      </c>
      <c r="K8" s="5">
        <f t="shared" si="5"/>
        <v>4.8982446923804413E-6</v>
      </c>
      <c r="L8" s="5">
        <f t="shared" si="6"/>
        <v>3.9498191485218736E-4</v>
      </c>
      <c r="M8" s="5">
        <f t="shared" si="7"/>
        <v>2.2816452740543572E-2</v>
      </c>
      <c r="N8" s="5">
        <f t="shared" si="8"/>
        <v>9.362451931123261E-6</v>
      </c>
      <c r="O8">
        <f>RTM6_dynamic_2deg.min!G7</f>
        <v>2.1621824613524125E-2</v>
      </c>
      <c r="P8" s="5">
        <f t="shared" si="9"/>
        <v>1.4271363618659914E-6</v>
      </c>
      <c r="Q8" s="5">
        <f t="shared" si="10"/>
        <v>5.5251032157213262E-2</v>
      </c>
      <c r="S8" s="5">
        <f t="shared" si="11"/>
        <v>600</v>
      </c>
      <c r="T8" s="5">
        <f>RTM6_isothermal_160!E7</f>
        <v>10</v>
      </c>
      <c r="U8" s="5">
        <f>RTM6_isothermal_160!F7</f>
        <v>433.15690000999996</v>
      </c>
      <c r="V8" s="5">
        <f t="shared" si="20"/>
        <v>269.17243173157664</v>
      </c>
      <c r="W8" s="5">
        <f t="shared" si="21"/>
        <v>8.6739335751288191</v>
      </c>
      <c r="X8" s="5">
        <f t="shared" si="22"/>
        <v>4.3650376785939374E-5</v>
      </c>
      <c r="Y8" s="5">
        <f t="shared" si="23"/>
        <v>2.2269814909731075E-3</v>
      </c>
      <c r="Z8" s="5">
        <f t="shared" si="24"/>
        <v>4.3650157122531922E-5</v>
      </c>
      <c r="AA8" s="5">
        <f t="shared" si="25"/>
        <v>2.2264098733170289E-3</v>
      </c>
      <c r="AB8" s="5">
        <f t="shared" si="26"/>
        <v>7.1393257738119748E-2</v>
      </c>
      <c r="AC8" s="5">
        <f t="shared" si="27"/>
        <v>1.2707783275816813E-4</v>
      </c>
      <c r="AD8" s="5">
        <f>RTM6_isothermal_160!G7</f>
        <v>6.5906084701494644E-2</v>
      </c>
      <c r="AE8" s="5">
        <f t="shared" si="28"/>
        <v>3.010906793386556E-5</v>
      </c>
      <c r="AF8" s="5">
        <f t="shared" si="12"/>
        <v>8.3257457357357831E-2</v>
      </c>
      <c r="AH8" s="5">
        <f t="shared" si="13"/>
        <v>600</v>
      </c>
      <c r="AI8" s="5">
        <f>RTM6_isothermal_180!E7</f>
        <v>10</v>
      </c>
      <c r="AJ8" s="5">
        <f>RTM6_isothermal_180!F7</f>
        <v>453.25379999999996</v>
      </c>
      <c r="AK8" s="5">
        <f t="shared" si="29"/>
        <v>283.2695665076327</v>
      </c>
      <c r="AL8" s="5">
        <f t="shared" si="30"/>
        <v>54.719226677459346</v>
      </c>
      <c r="AM8" s="5">
        <f t="shared" si="31"/>
        <v>1.1904965848816001E-4</v>
      </c>
      <c r="AN8" s="5">
        <f t="shared" si="32"/>
        <v>4.9107462092779454E-3</v>
      </c>
      <c r="AO8" s="5">
        <f t="shared" si="33"/>
        <v>1.1904939947882798E-4</v>
      </c>
      <c r="AP8" s="5">
        <f t="shared" si="34"/>
        <v>4.9103055366704401E-3</v>
      </c>
      <c r="AQ8" s="5">
        <f t="shared" si="35"/>
        <v>0.19862740653046745</v>
      </c>
      <c r="AR8" s="5">
        <f t="shared" si="36"/>
        <v>5.840799574513292E-4</v>
      </c>
      <c r="AS8" s="5">
        <f>RTM6_isothermal_180!G7</f>
        <v>0.20663470721004731</v>
      </c>
      <c r="AT8" s="5">
        <f t="shared" si="37"/>
        <v>6.4116864173200075E-5</v>
      </c>
      <c r="AU8" s="5">
        <f t="shared" si="14"/>
        <v>3.8750995840405054E-2</v>
      </c>
      <c r="AW8" s="5">
        <v>600</v>
      </c>
      <c r="AX8" s="5">
        <v>10</v>
      </c>
      <c r="AY8" s="5">
        <v>393.15</v>
      </c>
      <c r="AZ8" s="5">
        <f t="shared" si="38"/>
        <v>264.53992194631996</v>
      </c>
      <c r="BA8" s="5">
        <f t="shared" si="39"/>
        <v>5.2996223285428253E-2</v>
      </c>
      <c r="BB8" s="5">
        <f t="shared" si="15"/>
        <v>4.3646537712204344E-6</v>
      </c>
      <c r="BC8" s="5">
        <f t="shared" si="16"/>
        <v>3.6268640281391962E-4</v>
      </c>
      <c r="BD8" s="5">
        <f t="shared" si="17"/>
        <v>4.3642943374238798E-6</v>
      </c>
      <c r="BE8" s="5">
        <f t="shared" si="18"/>
        <v>3.6022118327411543E-4</v>
      </c>
      <c r="BF8" s="5">
        <f t="shared" si="40"/>
        <v>2.4961244040771425E-2</v>
      </c>
      <c r="BG8" s="5">
        <f t="shared" si="19"/>
        <v>8.8790608931937001E-6</v>
      </c>
      <c r="BH8" s="5">
        <f>RTM6_isothermal_180!V7</f>
        <v>0</v>
      </c>
      <c r="BI8" s="5">
        <f t="shared" si="41"/>
        <v>6.2306370406294692E-4</v>
      </c>
    </row>
    <row r="9" spans="1:61" x14ac:dyDescent="0.25">
      <c r="A9" t="s">
        <v>15</v>
      </c>
      <c r="B9" s="5">
        <v>1.212086059164587E+20</v>
      </c>
      <c r="D9">
        <f t="shared" si="1"/>
        <v>720</v>
      </c>
      <c r="E9">
        <f>RTM6_dynamic_2deg.min!E8</f>
        <v>12</v>
      </c>
      <c r="F9">
        <f>RTM6_dynamic_2deg.min!F8</f>
        <v>398.97867719819459</v>
      </c>
      <c r="G9" s="5">
        <f t="shared" si="2"/>
        <v>264.44079677203257</v>
      </c>
      <c r="H9" s="5">
        <f t="shared" si="0"/>
        <v>0.12424212435290309</v>
      </c>
      <c r="I9" s="5">
        <f t="shared" si="3"/>
        <v>6.2824381588517932E-6</v>
      </c>
      <c r="J9" s="5">
        <f t="shared" si="4"/>
        <v>4.8328178355916114E-4</v>
      </c>
      <c r="K9" s="5">
        <f t="shared" si="5"/>
        <v>6.2821204965956787E-6</v>
      </c>
      <c r="L9" s="5">
        <f t="shared" si="6"/>
        <v>4.8140917965627556E-4</v>
      </c>
      <c r="M9" s="5">
        <f t="shared" si="7"/>
        <v>2.3939946972278362E-2</v>
      </c>
      <c r="N9" s="5">
        <f t="shared" si="8"/>
        <v>1.1997630133718217E-5</v>
      </c>
      <c r="O9">
        <f>RTM6_dynamic_2deg.min!G8</f>
        <v>2.2592617778675647E-2</v>
      </c>
      <c r="P9" s="5">
        <f t="shared" si="9"/>
        <v>1.8152959559341423E-6</v>
      </c>
      <c r="Q9" s="5">
        <f t="shared" si="10"/>
        <v>5.9635815858152134E-2</v>
      </c>
      <c r="S9" s="5">
        <f t="shared" si="11"/>
        <v>720</v>
      </c>
      <c r="T9" s="5">
        <f>RTM6_isothermal_160!E8</f>
        <v>12</v>
      </c>
      <c r="U9" s="5">
        <f>RTM6_isothermal_160!F8</f>
        <v>433.15950000999999</v>
      </c>
      <c r="V9" s="5">
        <f t="shared" si="20"/>
        <v>270.7496050552939</v>
      </c>
      <c r="W9" s="5">
        <f t="shared" si="21"/>
        <v>8.2710946440535267</v>
      </c>
      <c r="X9" s="5">
        <f t="shared" si="22"/>
        <v>4.3656306020786467E-5</v>
      </c>
      <c r="Y9" s="5">
        <f t="shared" si="23"/>
        <v>2.2272199055335313E-3</v>
      </c>
      <c r="Z9" s="5">
        <f t="shared" si="24"/>
        <v>4.3656075596268561E-5</v>
      </c>
      <c r="AA9" s="5">
        <f t="shared" si="25"/>
        <v>2.2266203267199457E-3</v>
      </c>
      <c r="AB9" s="5">
        <f t="shared" si="26"/>
        <v>8.664259766909993E-2</v>
      </c>
      <c r="AC9" s="5">
        <f t="shared" si="27"/>
        <v>1.4553396294204871E-4</v>
      </c>
      <c r="AD9" s="5">
        <f>RTM6_isothermal_160!G8</f>
        <v>8.0334344386447237E-2</v>
      </c>
      <c r="AE9" s="5">
        <f t="shared" si="28"/>
        <v>3.9794059478098471E-5</v>
      </c>
      <c r="AF9" s="5">
        <f t="shared" si="12"/>
        <v>7.8524986179098297E-2</v>
      </c>
      <c r="AH9" s="5">
        <f t="shared" si="13"/>
        <v>720</v>
      </c>
      <c r="AI9" s="5">
        <f>RTM6_isothermal_180!E8</f>
        <v>12</v>
      </c>
      <c r="AJ9" s="5">
        <f>RTM6_isothermal_180!F8</f>
        <v>453.27829999999994</v>
      </c>
      <c r="AK9" s="5">
        <f t="shared" si="29"/>
        <v>292.05602707422673</v>
      </c>
      <c r="AL9" s="5">
        <f t="shared" si="30"/>
        <v>42.26731321700602</v>
      </c>
      <c r="AM9" s="5">
        <f t="shared" si="31"/>
        <v>1.1918889161875144E-4</v>
      </c>
      <c r="AN9" s="5">
        <f t="shared" si="32"/>
        <v>4.9152722651018815E-3</v>
      </c>
      <c r="AO9" s="5">
        <f t="shared" si="33"/>
        <v>1.1918855552093153E-4</v>
      </c>
      <c r="AP9" s="5">
        <f t="shared" si="34"/>
        <v>4.9147007338080865E-3</v>
      </c>
      <c r="AQ9" s="5">
        <f t="shared" si="35"/>
        <v>0.26871700142462696</v>
      </c>
      <c r="AR9" s="5">
        <f t="shared" si="36"/>
        <v>6.8860416954479313E-4</v>
      </c>
      <c r="AS9" s="5">
        <f>RTM6_isothermal_180!G8</f>
        <v>0.27690086090755067</v>
      </c>
      <c r="AT9" s="5">
        <f t="shared" si="37"/>
        <v>6.6975556036240436E-5</v>
      </c>
      <c r="AU9" s="5">
        <f t="shared" si="14"/>
        <v>2.9555196961471616E-2</v>
      </c>
      <c r="AW9" s="5">
        <v>720</v>
      </c>
      <c r="AX9" s="5">
        <v>12</v>
      </c>
      <c r="AY9" s="5">
        <v>393.15</v>
      </c>
      <c r="AZ9" s="5">
        <f t="shared" si="38"/>
        <v>264.64345989063594</v>
      </c>
      <c r="BA9" s="5">
        <f t="shared" si="39"/>
        <v>5.2760264207720398E-2</v>
      </c>
      <c r="BB9" s="5">
        <f t="shared" si="15"/>
        <v>4.3646537712204344E-6</v>
      </c>
      <c r="BC9" s="5">
        <f t="shared" si="16"/>
        <v>3.6268640281391962E-4</v>
      </c>
      <c r="BD9" s="5">
        <f t="shared" si="17"/>
        <v>4.3642927300655226E-6</v>
      </c>
      <c r="BE9" s="5">
        <f t="shared" si="18"/>
        <v>3.6021023337539417E-4</v>
      </c>
      <c r="BF9" s="5">
        <f t="shared" si="40"/>
        <v>2.6026731347954669E-2</v>
      </c>
      <c r="BG9" s="5">
        <f t="shared" si="19"/>
        <v>9.0959418514570928E-6</v>
      </c>
      <c r="BH9" s="5">
        <f>RTM6_isothermal_180!V8</f>
        <v>0</v>
      </c>
      <c r="BI9" s="5">
        <f t="shared" si="41"/>
        <v>6.7739074465860631E-4</v>
      </c>
    </row>
    <row r="10" spans="1:61" x14ac:dyDescent="0.25">
      <c r="A10" t="s">
        <v>16</v>
      </c>
      <c r="B10" s="5">
        <v>81495.766071211066</v>
      </c>
      <c r="D10">
        <f t="shared" si="1"/>
        <v>840</v>
      </c>
      <c r="E10">
        <f>RTM6_dynamic_2deg.min!E9</f>
        <v>14</v>
      </c>
      <c r="F10">
        <f>RTM6_dynamic_2deg.min!F9</f>
        <v>402.97904609511221</v>
      </c>
      <c r="G10" s="5">
        <f t="shared" si="2"/>
        <v>264.5805663793779</v>
      </c>
      <c r="H10" s="5">
        <f t="shared" si="0"/>
        <v>0.21700597636312158</v>
      </c>
      <c r="I10" s="5">
        <f t="shared" si="3"/>
        <v>8.017558834558418E-6</v>
      </c>
      <c r="J10" s="5">
        <f t="shared" si="4"/>
        <v>5.8570245666992671E-4</v>
      </c>
      <c r="K10" s="5">
        <f t="shared" si="5"/>
        <v>8.0172626267033211E-6</v>
      </c>
      <c r="L10" s="5">
        <f t="shared" si="6"/>
        <v>5.8412589193358266E-4</v>
      </c>
      <c r="M10" s="5">
        <f t="shared" si="7"/>
        <v>2.537966258832455E-2</v>
      </c>
      <c r="N10" s="5">
        <f t="shared" si="8"/>
        <v>1.5385440596377473E-5</v>
      </c>
      <c r="O10">
        <f>RTM6_dynamic_2deg.min!G9</f>
        <v>2.3887270614586113E-2</v>
      </c>
      <c r="P10" s="5">
        <f t="shared" si="9"/>
        <v>2.2272338032789054E-6</v>
      </c>
      <c r="Q10" s="5">
        <f t="shared" si="10"/>
        <v>6.2476454418662113E-2</v>
      </c>
      <c r="S10" s="5">
        <f t="shared" si="11"/>
        <v>840</v>
      </c>
      <c r="T10" s="5">
        <f>RTM6_isothermal_160!E9</f>
        <v>14</v>
      </c>
      <c r="U10" s="5">
        <f>RTM6_isothermal_160!F9</f>
        <v>433.16370003999992</v>
      </c>
      <c r="V10" s="5">
        <f t="shared" si="20"/>
        <v>272.5913101020281</v>
      </c>
      <c r="W10" s="5">
        <f t="shared" si="21"/>
        <v>7.8183746725774759</v>
      </c>
      <c r="X10" s="5">
        <f t="shared" si="22"/>
        <v>4.3665885634955098E-5</v>
      </c>
      <c r="Y10" s="5">
        <f t="shared" si="23"/>
        <v>2.2276050873694495E-3</v>
      </c>
      <c r="Z10" s="5">
        <f t="shared" si="24"/>
        <v>4.366564176087652E-5</v>
      </c>
      <c r="AA10" s="5">
        <f t="shared" si="25"/>
        <v>2.22697058068453E-3</v>
      </c>
      <c r="AB10" s="5">
        <f t="shared" si="26"/>
        <v>0.10410667322214577</v>
      </c>
      <c r="AC10" s="5">
        <f t="shared" si="27"/>
        <v>1.6606852767789255E-4</v>
      </c>
      <c r="AD10" s="5">
        <f>RTM6_isothermal_160!G9</f>
        <v>9.7036980842089282E-2</v>
      </c>
      <c r="AE10" s="5">
        <f t="shared" si="28"/>
        <v>4.9980550348628777E-5</v>
      </c>
      <c r="AF10" s="5">
        <f t="shared" si="12"/>
        <v>7.2855650688072995E-2</v>
      </c>
      <c r="AH10" s="5">
        <f t="shared" si="13"/>
        <v>840</v>
      </c>
      <c r="AI10" s="5">
        <f>RTM6_isothermal_180!E9</f>
        <v>14</v>
      </c>
      <c r="AJ10" s="5">
        <f>RTM6_isothermal_180!F9</f>
        <v>453.29819999999995</v>
      </c>
      <c r="AK10" s="5">
        <f t="shared" si="29"/>
        <v>303.53010251701767</v>
      </c>
      <c r="AL10" s="5">
        <f t="shared" si="30"/>
        <v>29.120929502086248</v>
      </c>
      <c r="AM10" s="5">
        <f t="shared" si="31"/>
        <v>1.1930209176379765E-4</v>
      </c>
      <c r="AN10" s="5">
        <f t="shared" si="32"/>
        <v>4.918951240351215E-3</v>
      </c>
      <c r="AO10" s="5">
        <f t="shared" si="33"/>
        <v>1.1930160301117082E-4</v>
      </c>
      <c r="AP10" s="5">
        <f t="shared" si="34"/>
        <v>4.918120497811861E-3</v>
      </c>
      <c r="AQ10" s="5">
        <f t="shared" si="35"/>
        <v>0.35134950177000213</v>
      </c>
      <c r="AR10" s="5">
        <f t="shared" si="36"/>
        <v>7.5655021965944313E-4</v>
      </c>
      <c r="AS10" s="5">
        <f>RTM6_isothermal_180!G9</f>
        <v>0.35880552677582267</v>
      </c>
      <c r="AT10" s="5">
        <f t="shared" si="37"/>
        <v>5.5592308887421235E-5</v>
      </c>
      <c r="AU10" s="5">
        <f t="shared" si="14"/>
        <v>2.0780128647458034E-2</v>
      </c>
      <c r="AW10" s="5">
        <v>840</v>
      </c>
      <c r="AX10" s="5">
        <v>14</v>
      </c>
      <c r="AY10" s="5">
        <v>393.15</v>
      </c>
      <c r="AZ10" s="5">
        <f t="shared" si="38"/>
        <v>264.74965814039075</v>
      </c>
      <c r="BA10" s="5">
        <f t="shared" si="39"/>
        <v>5.2519054428828829E-2</v>
      </c>
      <c r="BB10" s="5">
        <f t="shared" si="15"/>
        <v>4.3646537712204344E-6</v>
      </c>
      <c r="BC10" s="5">
        <f t="shared" si="16"/>
        <v>3.6268640281391962E-4</v>
      </c>
      <c r="BD10" s="5">
        <f t="shared" si="17"/>
        <v>4.3642910720116743E-6</v>
      </c>
      <c r="BE10" s="5">
        <f t="shared" si="18"/>
        <v>3.6019893880994737E-4</v>
      </c>
      <c r="BF10" s="5">
        <f t="shared" si="40"/>
        <v>2.711824437012952E-2</v>
      </c>
      <c r="BG10" s="5">
        <f t="shared" si="19"/>
        <v>9.3188486962712344E-6</v>
      </c>
      <c r="BH10" s="5">
        <f>RTM6_isothermal_180!V9</f>
        <v>0</v>
      </c>
      <c r="BI10" s="5">
        <f t="shared" si="41"/>
        <v>7.3539917771806148E-4</v>
      </c>
    </row>
    <row r="11" spans="1:61" x14ac:dyDescent="0.25">
      <c r="A11" t="s">
        <v>17</v>
      </c>
      <c r="B11" s="5">
        <v>64231.314038034769</v>
      </c>
      <c r="D11">
        <f t="shared" si="1"/>
        <v>960</v>
      </c>
      <c r="E11">
        <f>RTM6_dynamic_2deg.min!E10</f>
        <v>16</v>
      </c>
      <c r="F11">
        <f>RTM6_dynamic_2deg.min!F10</f>
        <v>406.97914706489757</v>
      </c>
      <c r="G11" s="5">
        <f t="shared" si="2"/>
        <v>264.76014115744368</v>
      </c>
      <c r="H11" s="5">
        <f t="shared" si="0"/>
        <v>0.37318325466611507</v>
      </c>
      <c r="I11" s="5">
        <f t="shared" si="3"/>
        <v>1.0182796375371559E-5</v>
      </c>
      <c r="J11" s="5">
        <f t="shared" si="4"/>
        <v>7.0714290164779095E-4</v>
      </c>
      <c r="K11" s="5">
        <f t="shared" si="5"/>
        <v>1.0182518531948782E-5</v>
      </c>
      <c r="L11" s="5">
        <f t="shared" si="6"/>
        <v>7.0580547472641562E-4</v>
      </c>
      <c r="M11" s="5">
        <f t="shared" si="7"/>
        <v>2.7225915459889845E-2</v>
      </c>
      <c r="N11" s="5">
        <f t="shared" si="8"/>
        <v>1.9765402816137892E-5</v>
      </c>
      <c r="O11">
        <f>RTM6_dynamic_2deg.min!G10</f>
        <v>2.5690122651575411E-2</v>
      </c>
      <c r="P11" s="5">
        <f t="shared" si="9"/>
        <v>2.3586595500703355E-6</v>
      </c>
      <c r="Q11" s="5">
        <f t="shared" si="10"/>
        <v>5.9781450993588524E-2</v>
      </c>
      <c r="S11" s="5">
        <f t="shared" si="11"/>
        <v>960</v>
      </c>
      <c r="T11" s="5">
        <f>RTM6_isothermal_160!E10</f>
        <v>16</v>
      </c>
      <c r="U11" s="5">
        <f>RTM6_isothermal_160!F10</f>
        <v>433.1653</v>
      </c>
      <c r="V11" s="5">
        <f t="shared" si="20"/>
        <v>274.74062122588452</v>
      </c>
      <c r="W11" s="5">
        <f t="shared" si="21"/>
        <v>7.309266946364076</v>
      </c>
      <c r="X11" s="5">
        <f t="shared" si="22"/>
        <v>4.3669535398488712E-5</v>
      </c>
      <c r="Y11" s="5">
        <f t="shared" si="23"/>
        <v>2.2277518341463015E-3</v>
      </c>
      <c r="Z11" s="5">
        <f t="shared" si="24"/>
        <v>4.3669274494496236E-5</v>
      </c>
      <c r="AA11" s="5">
        <f t="shared" si="25"/>
        <v>2.2270730566268751E-3</v>
      </c>
      <c r="AB11" s="5">
        <f t="shared" si="26"/>
        <v>0.12403489654349288</v>
      </c>
      <c r="AC11" s="5">
        <f t="shared" si="27"/>
        <v>1.8848455851125495E-4</v>
      </c>
      <c r="AD11" s="5">
        <f>RTM6_isothermal_160!G10</f>
        <v>0.11633320862654734</v>
      </c>
      <c r="AE11" s="5">
        <f t="shared" si="28"/>
        <v>5.9315996770025023E-5</v>
      </c>
      <c r="AF11" s="5">
        <f t="shared" si="12"/>
        <v>6.6203692031477371E-2</v>
      </c>
      <c r="AH11" s="5">
        <f t="shared" si="13"/>
        <v>960</v>
      </c>
      <c r="AI11" s="5">
        <f>RTM6_isothermal_180!E10</f>
        <v>16</v>
      </c>
      <c r="AJ11" s="5">
        <f>RTM6_isothermal_180!F10</f>
        <v>453.30520000000001</v>
      </c>
      <c r="AK11" s="5">
        <f t="shared" si="29"/>
        <v>317.78282974433642</v>
      </c>
      <c r="AL11" s="5">
        <f t="shared" si="30"/>
        <v>17.166392718561333</v>
      </c>
      <c r="AM11" s="5">
        <f t="shared" si="31"/>
        <v>1.1934193410087467E-4</v>
      </c>
      <c r="AN11" s="5">
        <f t="shared" si="32"/>
        <v>4.9202459299649056E-3</v>
      </c>
      <c r="AO11" s="5">
        <f t="shared" si="33"/>
        <v>1.1934110443336943E-4</v>
      </c>
      <c r="AP11" s="5">
        <f t="shared" si="34"/>
        <v>4.9188360890248797E-3</v>
      </c>
      <c r="AQ11" s="5">
        <f t="shared" si="35"/>
        <v>0.44213552812913531</v>
      </c>
      <c r="AR11" s="5">
        <f t="shared" si="36"/>
        <v>7.6356201607084091E-4</v>
      </c>
      <c r="AS11" s="5">
        <f>RTM6_isothermal_180!G10</f>
        <v>0.44826181720701919</v>
      </c>
      <c r="AT11" s="5">
        <f t="shared" si="37"/>
        <v>3.7531417865799238E-5</v>
      </c>
      <c r="AU11" s="5">
        <f t="shared" si="14"/>
        <v>1.3666765365060281E-2</v>
      </c>
      <c r="AW11" s="5">
        <v>960</v>
      </c>
      <c r="AX11" s="5">
        <v>16</v>
      </c>
      <c r="AY11" s="5">
        <v>393.15</v>
      </c>
      <c r="AZ11" s="5">
        <f t="shared" si="38"/>
        <v>264.85859694674264</v>
      </c>
      <c r="BA11" s="5">
        <f t="shared" si="39"/>
        <v>5.2272472690369776E-2</v>
      </c>
      <c r="BB11" s="5">
        <f t="shared" si="15"/>
        <v>4.3646537712204344E-6</v>
      </c>
      <c r="BC11" s="5">
        <f t="shared" si="16"/>
        <v>3.6268640281391962E-4</v>
      </c>
      <c r="BD11" s="5">
        <f t="shared" si="17"/>
        <v>4.364289361215728E-6</v>
      </c>
      <c r="BE11" s="5">
        <f t="shared" si="18"/>
        <v>3.6018728570185344E-4</v>
      </c>
      <c r="BF11" s="5">
        <f t="shared" si="40"/>
        <v>2.823650621368207E-2</v>
      </c>
      <c r="BG11" s="5">
        <f t="shared" si="19"/>
        <v>9.547918055035237E-6</v>
      </c>
      <c r="BH11" s="5">
        <f>RTM6_isothermal_180!V10</f>
        <v>0</v>
      </c>
      <c r="BI11" s="5">
        <f t="shared" si="41"/>
        <v>7.973002831553062E-4</v>
      </c>
    </row>
    <row r="12" spans="1:61" x14ac:dyDescent="0.25">
      <c r="A12" t="s">
        <v>18</v>
      </c>
      <c r="B12" s="5">
        <v>135324.52610201164</v>
      </c>
      <c r="D12">
        <f t="shared" si="1"/>
        <v>1080</v>
      </c>
      <c r="E12">
        <f>RTM6_dynamic_2deg.min!E11</f>
        <v>18</v>
      </c>
      <c r="F12">
        <f>RTM6_dynamic_2deg.min!F11</f>
        <v>410.98090470273178</v>
      </c>
      <c r="G12" s="5">
        <f t="shared" si="2"/>
        <v>264.99139684454917</v>
      </c>
      <c r="H12" s="5">
        <f t="shared" si="0"/>
        <v>0.63223093717154133</v>
      </c>
      <c r="I12" s="5">
        <f t="shared" si="3"/>
        <v>1.2873974348598478E-5</v>
      </c>
      <c r="J12" s="5">
        <f t="shared" si="4"/>
        <v>8.5070172343489298E-4</v>
      </c>
      <c r="K12" s="5">
        <f t="shared" si="5"/>
        <v>1.2873712204133625E-5</v>
      </c>
      <c r="L12" s="5">
        <f t="shared" si="6"/>
        <v>8.4955859531713829E-4</v>
      </c>
      <c r="M12" s="5">
        <f t="shared" si="7"/>
        <v>2.9597763797826391E-2</v>
      </c>
      <c r="N12" s="5">
        <f t="shared" si="8"/>
        <v>2.5471304590875594E-5</v>
      </c>
      <c r="O12">
        <f>RTM6_dynamic_2deg.min!G11</f>
        <v>2.8076430912415698E-2</v>
      </c>
      <c r="P12" s="5">
        <f t="shared" si="9"/>
        <v>2.3144537482320243E-6</v>
      </c>
      <c r="Q12" s="5">
        <f t="shared" si="10"/>
        <v>5.4185408756422214E-2</v>
      </c>
      <c r="S12" s="5">
        <f t="shared" si="11"/>
        <v>1080</v>
      </c>
      <c r="T12" s="5">
        <f>RTM6_isothermal_160!E11</f>
        <v>18</v>
      </c>
      <c r="U12" s="5">
        <f>RTM6_isothermal_160!F11</f>
        <v>433.16920009</v>
      </c>
      <c r="V12" s="5">
        <f t="shared" si="20"/>
        <v>277.24398619041085</v>
      </c>
      <c r="W12" s="5">
        <f t="shared" si="21"/>
        <v>6.7477141305935184</v>
      </c>
      <c r="X12" s="5">
        <f t="shared" si="22"/>
        <v>4.3678433290023772E-5</v>
      </c>
      <c r="Y12" s="5">
        <f t="shared" si="23"/>
        <v>2.2281095825740656E-3</v>
      </c>
      <c r="Z12" s="5">
        <f t="shared" si="24"/>
        <v>4.3678150558249947E-5</v>
      </c>
      <c r="AA12" s="5">
        <f t="shared" si="25"/>
        <v>2.2273740989009745E-3</v>
      </c>
      <c r="AB12" s="5">
        <f t="shared" si="26"/>
        <v>0.14665304356484349</v>
      </c>
      <c r="AC12" s="5">
        <f t="shared" si="27"/>
        <v>2.124556470781255E-4</v>
      </c>
      <c r="AD12" s="5">
        <f>RTM6_isothermal_160!G11</f>
        <v>0.13845097508284113</v>
      </c>
      <c r="AE12" s="5">
        <f t="shared" si="28"/>
        <v>6.7273927383456518E-5</v>
      </c>
      <c r="AF12" s="5">
        <f t="shared" si="12"/>
        <v>5.9241680870031531E-2</v>
      </c>
      <c r="AH12" s="5">
        <f t="shared" si="13"/>
        <v>1080</v>
      </c>
      <c r="AI12" s="5">
        <f>RTM6_isothermal_180!E11</f>
        <v>18</v>
      </c>
      <c r="AJ12" s="5">
        <f>RTM6_isothermal_180!F11</f>
        <v>453.29609999999997</v>
      </c>
      <c r="AK12" s="5">
        <f t="shared" si="29"/>
        <v>334.29036343466879</v>
      </c>
      <c r="AL12" s="5">
        <f t="shared" si="30"/>
        <v>8.3190444097579945</v>
      </c>
      <c r="AM12" s="5">
        <f t="shared" si="31"/>
        <v>1.1929014141675648E-4</v>
      </c>
      <c r="AN12" s="5">
        <f t="shared" si="32"/>
        <v>4.9185628921077753E-3</v>
      </c>
      <c r="AO12" s="5">
        <f t="shared" si="33"/>
        <v>1.1928843089171424E-4</v>
      </c>
      <c r="AP12" s="5">
        <f t="shared" si="34"/>
        <v>4.9156565527832125E-3</v>
      </c>
      <c r="AQ12" s="5">
        <f t="shared" si="35"/>
        <v>0.53376297005763618</v>
      </c>
      <c r="AR12" s="5">
        <f t="shared" si="36"/>
        <v>7.0516370995313629E-4</v>
      </c>
      <c r="AS12" s="5">
        <f>RTM6_isothermal_180!G11</f>
        <v>0.53795018429333485</v>
      </c>
      <c r="AT12" s="5">
        <f t="shared" si="37"/>
        <v>1.7532763055637659E-5</v>
      </c>
      <c r="AU12" s="5">
        <f t="shared" si="14"/>
        <v>7.783646809600241E-3</v>
      </c>
      <c r="AW12" s="5">
        <v>1080</v>
      </c>
      <c r="AX12" s="5">
        <v>18</v>
      </c>
      <c r="AY12" s="5">
        <v>393.15</v>
      </c>
      <c r="AZ12" s="5">
        <f t="shared" si="38"/>
        <v>264.97035879647916</v>
      </c>
      <c r="BA12" s="5">
        <f t="shared" si="39"/>
        <v>5.2020396588673488E-2</v>
      </c>
      <c r="BB12" s="5">
        <f t="shared" si="15"/>
        <v>4.3646537712204344E-6</v>
      </c>
      <c r="BC12" s="5">
        <f t="shared" si="16"/>
        <v>3.6268640281391962E-4</v>
      </c>
      <c r="BD12" s="5">
        <f t="shared" si="17"/>
        <v>4.3642875955362471E-6</v>
      </c>
      <c r="BE12" s="5">
        <f t="shared" si="18"/>
        <v>3.601752595349439E-4</v>
      </c>
      <c r="BF12" s="5">
        <f t="shared" si="40"/>
        <v>2.9382256380286298E-2</v>
      </c>
      <c r="BG12" s="5">
        <f t="shared" si="19"/>
        <v>9.7832884134829504E-6</v>
      </c>
      <c r="BH12" s="5">
        <f>RTM6_isothermal_180!V11</f>
        <v>0</v>
      </c>
      <c r="BI12" s="5">
        <f t="shared" si="41"/>
        <v>8.6331698999687488E-4</v>
      </c>
    </row>
    <row r="13" spans="1:61" x14ac:dyDescent="0.25">
      <c r="A13" t="s">
        <v>19</v>
      </c>
      <c r="B13" s="5">
        <v>3.9561811746219715</v>
      </c>
      <c r="D13">
        <f t="shared" si="1"/>
        <v>1200</v>
      </c>
      <c r="E13">
        <f>RTM6_dynamic_2deg.min!E12</f>
        <v>20</v>
      </c>
      <c r="F13">
        <f>RTM6_dynamic_2deg.min!F12</f>
        <v>414.98255178008264</v>
      </c>
      <c r="G13" s="5">
        <f t="shared" si="2"/>
        <v>265.29034292592655</v>
      </c>
      <c r="H13" s="5">
        <f t="shared" si="0"/>
        <v>1.0551417037276667</v>
      </c>
      <c r="I13" s="5">
        <f t="shared" si="3"/>
        <v>1.6202844112422862E-5</v>
      </c>
      <c r="J13" s="5">
        <f t="shared" si="4"/>
        <v>1.0197581021272779E-3</v>
      </c>
      <c r="K13" s="5">
        <f t="shared" si="5"/>
        <v>1.620259530401637E-5</v>
      </c>
      <c r="L13" s="5">
        <f t="shared" si="6"/>
        <v>1.0187734926481054E-3</v>
      </c>
      <c r="M13" s="5">
        <f t="shared" si="7"/>
        <v>3.2654320348731461E-2</v>
      </c>
      <c r="N13" s="5">
        <f t="shared" si="8"/>
        <v>3.296781385767913E-5</v>
      </c>
      <c r="O13">
        <f>RTM6_dynamic_2deg.min!G12</f>
        <v>3.1188601474669828E-2</v>
      </c>
      <c r="P13" s="5">
        <f t="shared" si="9"/>
        <v>2.1483318177805023E-6</v>
      </c>
      <c r="Q13" s="5">
        <f t="shared" si="10"/>
        <v>4.6995338192769992E-2</v>
      </c>
      <c r="S13" s="5">
        <f t="shared" si="11"/>
        <v>1200</v>
      </c>
      <c r="T13" s="5">
        <f>RTM6_isothermal_160!E12</f>
        <v>20</v>
      </c>
      <c r="U13" s="5">
        <f>RTM6_isothermal_160!F12</f>
        <v>433.17530001</v>
      </c>
      <c r="V13" s="5">
        <f t="shared" si="20"/>
        <v>280.15069396633317</v>
      </c>
      <c r="W13" s="5">
        <f t="shared" si="21"/>
        <v>6.1356671208011679</v>
      </c>
      <c r="X13" s="5">
        <f t="shared" si="22"/>
        <v>4.369235331535082E-5</v>
      </c>
      <c r="Y13" s="5">
        <f t="shared" si="23"/>
        <v>2.2286692198336786E-3</v>
      </c>
      <c r="Z13" s="5">
        <f t="shared" si="24"/>
        <v>4.3692042182411807E-5</v>
      </c>
      <c r="AA13" s="5">
        <f t="shared" si="25"/>
        <v>2.2278599903092036E-3</v>
      </c>
      <c r="AB13" s="5">
        <f t="shared" si="26"/>
        <v>0.17214772121421856</v>
      </c>
      <c r="AC13" s="5">
        <f t="shared" si="27"/>
        <v>2.3739233420074312E-4</v>
      </c>
      <c r="AD13" s="5">
        <f>RTM6_isothermal_160!G12</f>
        <v>0.16356272054290671</v>
      </c>
      <c r="AE13" s="5">
        <f t="shared" si="28"/>
        <v>7.3702236526424891E-5</v>
      </c>
      <c r="AF13" s="5">
        <f t="shared" si="12"/>
        <v>5.2487514531526648E-2</v>
      </c>
      <c r="AH13" s="5">
        <f t="shared" si="13"/>
        <v>1200</v>
      </c>
      <c r="AI13" s="5">
        <f>RTM6_isothermal_180!E12</f>
        <v>20</v>
      </c>
      <c r="AJ13" s="5">
        <f>RTM6_isothermal_180!F12</f>
        <v>453.27479999999997</v>
      </c>
      <c r="AK13" s="5">
        <f t="shared" si="29"/>
        <v>351.86870095373746</v>
      </c>
      <c r="AL13" s="5">
        <f t="shared" si="30"/>
        <v>3.2359439975077535</v>
      </c>
      <c r="AM13" s="5">
        <f t="shared" si="31"/>
        <v>1.191689921281601E-4</v>
      </c>
      <c r="AN13" s="5">
        <f t="shared" si="32"/>
        <v>4.9146254603556734E-3</v>
      </c>
      <c r="AO13" s="5">
        <f t="shared" si="33"/>
        <v>1.1916460369445093E-4</v>
      </c>
      <c r="AP13" s="5">
        <f t="shared" si="34"/>
        <v>4.9071726380559297E-3</v>
      </c>
      <c r="AQ13" s="5">
        <f t="shared" si="35"/>
        <v>0.61838261525201255</v>
      </c>
      <c r="AR13" s="5">
        <f t="shared" si="36"/>
        <v>6.0200355214893122E-4</v>
      </c>
      <c r="AS13" s="5">
        <f>RTM6_isothermal_180!G12</f>
        <v>0.61970915934588866</v>
      </c>
      <c r="AT13" s="5">
        <f t="shared" si="37"/>
        <v>1.7597192329976008E-6</v>
      </c>
      <c r="AU13" s="5">
        <f t="shared" si="14"/>
        <v>2.1405913949638878E-3</v>
      </c>
      <c r="AW13" s="5">
        <v>1200</v>
      </c>
      <c r="AX13" s="5">
        <v>20</v>
      </c>
      <c r="AY13" s="5">
        <v>393.15</v>
      </c>
      <c r="AZ13" s="5">
        <f t="shared" si="38"/>
        <v>265.08502847083071</v>
      </c>
      <c r="BA13" s="5">
        <f t="shared" si="39"/>
        <v>5.1762702667047147E-2</v>
      </c>
      <c r="BB13" s="5">
        <f t="shared" si="15"/>
        <v>4.3646537712204344E-6</v>
      </c>
      <c r="BC13" s="5">
        <f t="shared" si="16"/>
        <v>3.6268640281391962E-4</v>
      </c>
      <c r="BD13" s="5">
        <f t="shared" si="17"/>
        <v>4.3642857727316539E-6</v>
      </c>
      <c r="BE13" s="5">
        <f t="shared" si="18"/>
        <v>3.6016284511711656E-4</v>
      </c>
      <c r="BF13" s="5">
        <f t="shared" si="40"/>
        <v>3.0556250989904252E-2</v>
      </c>
      <c r="BG13" s="5">
        <f t="shared" si="19"/>
        <v>1.0025099936723796E-5</v>
      </c>
      <c r="BH13" s="5">
        <f>RTM6_isothermal_180!V12</f>
        <v>0</v>
      </c>
      <c r="BI13" s="5">
        <f t="shared" si="41"/>
        <v>9.3368447455802455E-4</v>
      </c>
    </row>
    <row r="14" spans="1:61" x14ac:dyDescent="0.25">
      <c r="A14" t="s">
        <v>20</v>
      </c>
      <c r="B14" s="5">
        <v>1.6079097551881048</v>
      </c>
      <c r="D14">
        <f t="shared" si="1"/>
        <v>1320</v>
      </c>
      <c r="E14">
        <f>RTM6_dynamic_2deg.min!E13</f>
        <v>22</v>
      </c>
      <c r="F14">
        <f>RTM6_dynamic_2deg.min!F13</f>
        <v>418.98364695726849</v>
      </c>
      <c r="G14" s="5">
        <f t="shared" si="2"/>
        <v>265.67883787351087</v>
      </c>
      <c r="H14" s="5">
        <f t="shared" si="0"/>
        <v>1.7346517700846482</v>
      </c>
      <c r="I14" s="5">
        <f t="shared" si="3"/>
        <v>2.0302458785081072E-5</v>
      </c>
      <c r="J14" s="5">
        <f t="shared" si="4"/>
        <v>1.2181556634680204E-3</v>
      </c>
      <c r="K14" s="5">
        <f t="shared" si="5"/>
        <v>2.0302221166778891E-5</v>
      </c>
      <c r="L14" s="5">
        <f t="shared" si="6"/>
        <v>1.2173008164553332E-3</v>
      </c>
      <c r="M14" s="5">
        <f t="shared" si="7"/>
        <v>3.6610458011652955E-2</v>
      </c>
      <c r="N14" s="5">
        <f t="shared" si="8"/>
        <v>4.2919991632812905E-5</v>
      </c>
      <c r="O14">
        <f>RTM6_dynamic_2deg.min!G13</f>
        <v>3.5245996688612127E-2</v>
      </c>
      <c r="P14" s="5">
        <f t="shared" si="9"/>
        <v>1.8617547020743256E-6</v>
      </c>
      <c r="Q14" s="5">
        <f t="shared" si="10"/>
        <v>3.8712519186091872E-2</v>
      </c>
      <c r="S14" s="5">
        <f t="shared" si="11"/>
        <v>1320</v>
      </c>
      <c r="T14" s="5">
        <f>RTM6_isothermal_160!E13</f>
        <v>22</v>
      </c>
      <c r="U14" s="5">
        <f>RTM6_isothermal_160!F13</f>
        <v>433.17959999999994</v>
      </c>
      <c r="V14" s="5">
        <f t="shared" si="20"/>
        <v>283.51029674532469</v>
      </c>
      <c r="W14" s="5">
        <f t="shared" si="21"/>
        <v>5.4764650351057194</v>
      </c>
      <c r="X14" s="5">
        <f t="shared" si="22"/>
        <v>4.3702168328158699E-5</v>
      </c>
      <c r="Y14" s="5">
        <f t="shared" si="23"/>
        <v>2.2290637974784933E-3</v>
      </c>
      <c r="Z14" s="5">
        <f t="shared" si="24"/>
        <v>4.3701819587819155E-5</v>
      </c>
      <c r="AA14" s="5">
        <f t="shared" si="25"/>
        <v>2.2281568796394002E-3</v>
      </c>
      <c r="AB14" s="5">
        <f t="shared" si="26"/>
        <v>0.20063480131830774</v>
      </c>
      <c r="AC14" s="5">
        <f t="shared" si="27"/>
        <v>2.6239975856223193E-4</v>
      </c>
      <c r="AD14" s="5">
        <f>RTM6_isothermal_160!G13</f>
        <v>0.19190021214590261</v>
      </c>
      <c r="AE14" s="5">
        <f t="shared" si="28"/>
        <v>7.6293048010696977E-5</v>
      </c>
      <c r="AF14" s="5">
        <f t="shared" si="12"/>
        <v>4.5516308057878457E-2</v>
      </c>
      <c r="AH14" s="5">
        <f t="shared" si="13"/>
        <v>1320</v>
      </c>
      <c r="AI14" s="5">
        <f>RTM6_isothermal_180!E13</f>
        <v>22</v>
      </c>
      <c r="AJ14" s="5">
        <f>RTM6_isothermal_180!F13</f>
        <v>453.2482</v>
      </c>
      <c r="AK14" s="5">
        <f t="shared" si="29"/>
        <v>369.05649030675733</v>
      </c>
      <c r="AL14" s="5">
        <f t="shared" si="30"/>
        <v>1.0148968869471369</v>
      </c>
      <c r="AM14" s="5">
        <f t="shared" si="31"/>
        <v>1.1901785450493678E-4</v>
      </c>
      <c r="AN14" s="5">
        <f t="shared" si="32"/>
        <v>4.9097121988881613E-3</v>
      </c>
      <c r="AO14" s="5">
        <f t="shared" si="33"/>
        <v>1.190038988125935E-4</v>
      </c>
      <c r="AP14" s="5">
        <f t="shared" si="34"/>
        <v>4.8860750956412347E-3</v>
      </c>
      <c r="AQ14" s="5">
        <f t="shared" si="35"/>
        <v>0.69062304150988429</v>
      </c>
      <c r="AR14" s="5">
        <f t="shared" si="36"/>
        <v>4.8481348507297322E-4</v>
      </c>
      <c r="AS14" s="5">
        <f>RTM6_isothermal_180!G13</f>
        <v>0.68815860501955517</v>
      </c>
      <c r="AT14" s="5">
        <f t="shared" si="37"/>
        <v>6.0734472148657351E-6</v>
      </c>
      <c r="AU14" s="5">
        <f t="shared" si="14"/>
        <v>3.5812042054739605E-3</v>
      </c>
      <c r="AW14" s="5">
        <v>1320</v>
      </c>
      <c r="AX14" s="5">
        <v>22</v>
      </c>
      <c r="AY14" s="5">
        <v>393.15</v>
      </c>
      <c r="AZ14" s="5">
        <f t="shared" si="38"/>
        <v>265.20269310416649</v>
      </c>
      <c r="BA14" s="5">
        <f t="shared" si="39"/>
        <v>5.1499266520045002E-2</v>
      </c>
      <c r="BB14" s="5">
        <f t="shared" si="15"/>
        <v>4.3646537712204344E-6</v>
      </c>
      <c r="BC14" s="5">
        <f t="shared" si="16"/>
        <v>3.6268640281391962E-4</v>
      </c>
      <c r="BD14" s="5">
        <f t="shared" si="17"/>
        <v>4.3642838904545845E-6</v>
      </c>
      <c r="BE14" s="5">
        <f t="shared" si="18"/>
        <v>3.6015002654244061E-4</v>
      </c>
      <c r="BF14" s="5">
        <f t="shared" si="40"/>
        <v>3.1759262982311111E-2</v>
      </c>
      <c r="BG14" s="5">
        <f t="shared" si="19"/>
        <v>1.0273494277117189E-5</v>
      </c>
      <c r="BH14" s="5">
        <f>RTM6_isothermal_180!V13</f>
        <v>0</v>
      </c>
      <c r="BI14" s="5">
        <f t="shared" si="41"/>
        <v>1.0086507851795967E-3</v>
      </c>
    </row>
    <row r="15" spans="1:61" x14ac:dyDescent="0.25">
      <c r="A15" t="s">
        <v>21</v>
      </c>
      <c r="B15" s="5">
        <v>1.1518204276170416</v>
      </c>
      <c r="D15">
        <f t="shared" si="1"/>
        <v>1440</v>
      </c>
      <c r="E15">
        <f>RTM6_dynamic_2deg.min!E14</f>
        <v>24</v>
      </c>
      <c r="F15">
        <f>RTM6_dynamic_2deg.min!F14</f>
        <v>422.98604095344763</v>
      </c>
      <c r="G15" s="5">
        <f t="shared" si="2"/>
        <v>266.18727513660059</v>
      </c>
      <c r="H15" s="5">
        <f t="shared" si="0"/>
        <v>2.8092307045820379</v>
      </c>
      <c r="I15" s="5">
        <f t="shared" si="3"/>
        <v>2.5332831073257969E-5</v>
      </c>
      <c r="J15" s="5">
        <f t="shared" si="4"/>
        <v>1.4503478052362512E-3</v>
      </c>
      <c r="K15" s="5">
        <f t="shared" si="5"/>
        <v>2.5332602631164528E-5</v>
      </c>
      <c r="L15" s="5">
        <f t="shared" si="6"/>
        <v>1.4495994069950611E-3</v>
      </c>
      <c r="M15" s="5">
        <f t="shared" si="7"/>
        <v>4.1760857007590503E-2</v>
      </c>
      <c r="N15" s="5">
        <f t="shared" si="8"/>
        <v>5.6299360320820894E-5</v>
      </c>
      <c r="O15">
        <f>RTM6_dynamic_2deg.min!G14</f>
        <v>4.047675594604646E-2</v>
      </c>
      <c r="P15" s="5">
        <f t="shared" si="9"/>
        <v>1.6489155362585393E-6</v>
      </c>
      <c r="Q15" s="5">
        <f t="shared" si="10"/>
        <v>3.1724406552137908E-2</v>
      </c>
      <c r="S15" s="5">
        <f t="shared" si="11"/>
        <v>1440</v>
      </c>
      <c r="T15" s="5">
        <f>RTM6_isothermal_160!E14</f>
        <v>24</v>
      </c>
      <c r="U15" s="5">
        <f>RTM6_isothermal_160!F14</f>
        <v>433.18259997999996</v>
      </c>
      <c r="V15" s="5">
        <f t="shared" si="20"/>
        <v>287.36863741316625</v>
      </c>
      <c r="W15" s="5">
        <f t="shared" si="21"/>
        <v>4.7822917954946442</v>
      </c>
      <c r="X15" s="5">
        <f t="shared" si="22"/>
        <v>4.3709017172052217E-5</v>
      </c>
      <c r="Y15" s="5">
        <f t="shared" si="23"/>
        <v>2.2293391197423717E-3</v>
      </c>
      <c r="Z15" s="5">
        <f t="shared" si="24"/>
        <v>4.370861768561294E-5</v>
      </c>
      <c r="AA15" s="5">
        <f t="shared" si="25"/>
        <v>2.2283003631414534E-3</v>
      </c>
      <c r="AB15" s="5">
        <f t="shared" si="26"/>
        <v>0.23212277234577558</v>
      </c>
      <c r="AC15" s="5">
        <f t="shared" si="27"/>
        <v>2.8636354402022013E-4</v>
      </c>
      <c r="AD15" s="5">
        <f>RTM6_isothermal_160!G14</f>
        <v>0.22355628715192716</v>
      </c>
      <c r="AE15" s="5">
        <f t="shared" si="28"/>
        <v>7.3384668576424231E-5</v>
      </c>
      <c r="AF15" s="5">
        <f t="shared" si="12"/>
        <v>3.8319142364476214E-2</v>
      </c>
      <c r="AH15" s="5">
        <f t="shared" si="13"/>
        <v>1440</v>
      </c>
      <c r="AI15" s="5">
        <f>RTM6_isothermal_180!E14</f>
        <v>24</v>
      </c>
      <c r="AJ15" s="5">
        <f>RTM6_isothermal_180!F14</f>
        <v>453.22329999999999</v>
      </c>
      <c r="AK15" s="5">
        <f t="shared" si="29"/>
        <v>384.66630002529473</v>
      </c>
      <c r="AL15" s="5">
        <f t="shared" si="30"/>
        <v>0.26589979742920838</v>
      </c>
      <c r="AM15" s="5">
        <f t="shared" si="31"/>
        <v>1.1887653370898055E-4</v>
      </c>
      <c r="AN15" s="5">
        <f t="shared" si="32"/>
        <v>4.9051168721335695E-3</v>
      </c>
      <c r="AO15" s="5">
        <f t="shared" si="33"/>
        <v>1.1882341100877256E-4</v>
      </c>
      <c r="AP15" s="5">
        <f t="shared" si="34"/>
        <v>4.816269992853838E-3</v>
      </c>
      <c r="AQ15" s="5">
        <f t="shared" si="35"/>
        <v>0.74880065971864107</v>
      </c>
      <c r="AR15" s="5">
        <f t="shared" si="36"/>
        <v>3.7486068081889646E-4</v>
      </c>
      <c r="AS15" s="5">
        <f>RTM6_isothermal_180!G14</f>
        <v>0.74269023442243309</v>
      </c>
      <c r="AT15" s="5">
        <f t="shared" si="37"/>
        <v>3.7337297300538346E-5</v>
      </c>
      <c r="AU15" s="5">
        <f t="shared" si="14"/>
        <v>8.2274210875545768E-3</v>
      </c>
      <c r="AW15" s="5">
        <v>1440</v>
      </c>
      <c r="AX15" s="5">
        <v>24</v>
      </c>
      <c r="AY15" s="5">
        <v>393.15</v>
      </c>
      <c r="AZ15" s="5">
        <f t="shared" si="38"/>
        <v>265.32344224249783</v>
      </c>
      <c r="BA15" s="5">
        <f t="shared" si="39"/>
        <v>5.1229962910354983E-2</v>
      </c>
      <c r="BB15" s="5">
        <f t="shared" si="15"/>
        <v>4.3646537712204344E-6</v>
      </c>
      <c r="BC15" s="5">
        <f t="shared" si="16"/>
        <v>3.6268640281391962E-4</v>
      </c>
      <c r="BD15" s="5">
        <f t="shared" si="17"/>
        <v>4.3642819462458837E-6</v>
      </c>
      <c r="BE15" s="5">
        <f t="shared" si="18"/>
        <v>3.6013678715088901E-4</v>
      </c>
      <c r="BF15" s="5">
        <f t="shared" si="40"/>
        <v>3.2992082295565175E-2</v>
      </c>
      <c r="BG15" s="5">
        <f t="shared" si="19"/>
        <v>1.0528614367534683E-5</v>
      </c>
      <c r="BH15" s="5">
        <f>RTM6_isothermal_180!V14</f>
        <v>0</v>
      </c>
      <c r="BI15" s="5">
        <f t="shared" si="41"/>
        <v>1.0884774941973452E-3</v>
      </c>
    </row>
    <row r="16" spans="1:61" x14ac:dyDescent="0.25">
      <c r="A16" t="s">
        <v>22</v>
      </c>
      <c r="B16" s="5">
        <v>0.67505288604729863</v>
      </c>
      <c r="D16">
        <f t="shared" si="1"/>
        <v>1560</v>
      </c>
      <c r="E16">
        <f>RTM6_dynamic_2deg.min!E15</f>
        <v>26</v>
      </c>
      <c r="F16">
        <f>RTM6_dynamic_2deg.min!F15</f>
        <v>426.98832487441797</v>
      </c>
      <c r="G16" s="5">
        <f t="shared" si="2"/>
        <v>266.85881954240034</v>
      </c>
      <c r="H16" s="5">
        <f t="shared" si="0"/>
        <v>4.478339174741321</v>
      </c>
      <c r="I16" s="5">
        <f t="shared" si="3"/>
        <v>3.1478497443259868E-5</v>
      </c>
      <c r="J16" s="5">
        <f t="shared" si="4"/>
        <v>1.7211513232813379E-3</v>
      </c>
      <c r="K16" s="5">
        <f t="shared" si="5"/>
        <v>3.1478276180689611E-5</v>
      </c>
      <c r="L16" s="5">
        <f t="shared" si="6"/>
        <v>1.7204900906947144E-3</v>
      </c>
      <c r="M16" s="5">
        <f t="shared" si="7"/>
        <v>4.8516780246089013E-2</v>
      </c>
      <c r="N16" s="5">
        <f t="shared" si="8"/>
        <v>7.4531114416333296E-5</v>
      </c>
      <c r="O16">
        <f>RTM6_dynamic_2deg.min!G15</f>
        <v>4.7295672422084566E-2</v>
      </c>
      <c r="P16" s="5">
        <f t="shared" si="9"/>
        <v>1.4911043178448757E-6</v>
      </c>
      <c r="Q16" s="5">
        <f t="shared" si="10"/>
        <v>2.5818595263998288E-2</v>
      </c>
      <c r="S16" s="5">
        <f t="shared" si="11"/>
        <v>1560</v>
      </c>
      <c r="T16" s="5">
        <f>RTM6_isothermal_160!E15</f>
        <v>26</v>
      </c>
      <c r="U16" s="5">
        <f>RTM6_isothermal_160!F15</f>
        <v>433.18759999999997</v>
      </c>
      <c r="V16" s="5">
        <f t="shared" si="20"/>
        <v>291.76377623419671</v>
      </c>
      <c r="W16" s="5">
        <f t="shared" si="21"/>
        <v>4.0719683634772483</v>
      </c>
      <c r="X16" s="5">
        <f t="shared" si="22"/>
        <v>4.3720434208046947E-5</v>
      </c>
      <c r="Y16" s="5">
        <f t="shared" si="23"/>
        <v>2.2297980621732326E-3</v>
      </c>
      <c r="Z16" s="5">
        <f t="shared" si="24"/>
        <v>4.3719964789899867E-5</v>
      </c>
      <c r="AA16" s="5">
        <f t="shared" si="25"/>
        <v>2.2285776994905807E-3</v>
      </c>
      <c r="AB16" s="5">
        <f t="shared" si="26"/>
        <v>0.26648639762820198</v>
      </c>
      <c r="AC16" s="5">
        <f t="shared" si="27"/>
        <v>3.0801639376486716E-4</v>
      </c>
      <c r="AD16" s="5">
        <f>RTM6_isothermal_160!G15</f>
        <v>0.25845564114696484</v>
      </c>
      <c r="AE16" s="5">
        <f t="shared" si="28"/>
        <v>6.4493049660932221E-5</v>
      </c>
      <c r="AF16" s="5">
        <f t="shared" si="12"/>
        <v>3.1072088214436105E-2</v>
      </c>
      <c r="AH16" s="5">
        <f t="shared" si="13"/>
        <v>1560</v>
      </c>
      <c r="AI16" s="5">
        <f>RTM6_isothermal_180!E15</f>
        <v>26</v>
      </c>
      <c r="AJ16" s="5">
        <f>RTM6_isothermal_180!F15</f>
        <v>453.20249999999999</v>
      </c>
      <c r="AK16" s="5">
        <f t="shared" si="29"/>
        <v>398.01145943996062</v>
      </c>
      <c r="AL16" s="5">
        <f t="shared" si="30"/>
        <v>6.2115651106357743E-2</v>
      </c>
      <c r="AM16" s="5">
        <f t="shared" si="31"/>
        <v>1.1875859935809793E-4</v>
      </c>
      <c r="AN16" s="5">
        <f t="shared" si="32"/>
        <v>4.9012811162433929E-3</v>
      </c>
      <c r="AO16" s="5">
        <f t="shared" si="33"/>
        <v>1.1853197866725843E-4</v>
      </c>
      <c r="AP16" s="5">
        <f t="shared" si="34"/>
        <v>4.5428260843023366E-3</v>
      </c>
      <c r="AQ16" s="5">
        <f t="shared" si="35"/>
        <v>0.79378394141690867</v>
      </c>
      <c r="AR16" s="5">
        <f t="shared" si="36"/>
        <v>2.7520495865873679E-4</v>
      </c>
      <c r="AS16" s="5">
        <f>RTM6_isothermal_180!G15</f>
        <v>0.78525808360942206</v>
      </c>
      <c r="AT16" s="5">
        <f t="shared" si="37"/>
        <v>7.2690251353480263E-5</v>
      </c>
      <c r="AU16" s="5">
        <f t="shared" si="14"/>
        <v>1.0857395785469254E-2</v>
      </c>
      <c r="AW16" s="5">
        <v>1560</v>
      </c>
      <c r="AX16" s="5">
        <v>26</v>
      </c>
      <c r="AY16" s="5">
        <v>393.15</v>
      </c>
      <c r="AZ16" s="5">
        <f t="shared" si="38"/>
        <v>265.44736790170003</v>
      </c>
      <c r="BA16" s="5">
        <f t="shared" si="39"/>
        <v>5.0954665898942361E-2</v>
      </c>
      <c r="BB16" s="5">
        <f t="shared" si="15"/>
        <v>4.3646537712204344E-6</v>
      </c>
      <c r="BC16" s="5">
        <f t="shared" si="16"/>
        <v>3.6268640281391962E-4</v>
      </c>
      <c r="BD16" s="5">
        <f t="shared" si="17"/>
        <v>4.3642799375282312E-6</v>
      </c>
      <c r="BE16" s="5">
        <f t="shared" si="18"/>
        <v>3.6012310948552244E-4</v>
      </c>
      <c r="BF16" s="5">
        <f t="shared" si="40"/>
        <v>3.4255516019669335E-2</v>
      </c>
      <c r="BG16" s="5">
        <f t="shared" si="19"/>
        <v>1.0790604198593489E-5</v>
      </c>
      <c r="BH16" s="5">
        <f>RTM6_isothermal_180!V15</f>
        <v>0</v>
      </c>
      <c r="BI16" s="5">
        <f t="shared" si="41"/>
        <v>1.1734403777738224E-3</v>
      </c>
    </row>
    <row r="17" spans="1:61" x14ac:dyDescent="0.25">
      <c r="A17" s="6" t="s">
        <v>4</v>
      </c>
      <c r="B17" s="6">
        <v>4.8000000000000001E-4</v>
      </c>
      <c r="C17" s="6"/>
      <c r="D17">
        <f t="shared" si="1"/>
        <v>1680</v>
      </c>
      <c r="E17">
        <f>RTM6_dynamic_2deg.min!E16</f>
        <v>28</v>
      </c>
      <c r="F17">
        <f>RTM6_dynamic_2deg.min!F16</f>
        <v>430.99265240627921</v>
      </c>
      <c r="G17" s="5">
        <f t="shared" si="2"/>
        <v>267.75598457330102</v>
      </c>
      <c r="H17" s="5">
        <f t="shared" si="0"/>
        <v>7.021898278948659</v>
      </c>
      <c r="I17" s="5">
        <f t="shared" si="3"/>
        <v>3.8961811928319379E-5</v>
      </c>
      <c r="J17" s="5">
        <f t="shared" si="4"/>
        <v>2.0362075924385274E-3</v>
      </c>
      <c r="K17" s="5">
        <f t="shared" si="5"/>
        <v>3.8961595745414767E-5</v>
      </c>
      <c r="L17" s="5">
        <f t="shared" si="6"/>
        <v>2.0356173048486519E-3</v>
      </c>
      <c r="M17" s="5">
        <f t="shared" si="7"/>
        <v>5.746051397604901E-2</v>
      </c>
      <c r="N17" s="5">
        <f t="shared" si="8"/>
        <v>9.9755993955410297E-5</v>
      </c>
      <c r="O17">
        <f>RTM6_dynamic_2deg.min!G16</f>
        <v>5.6268951063563992E-2</v>
      </c>
      <c r="P17" s="5">
        <f t="shared" si="9"/>
        <v>1.4198221744097794E-6</v>
      </c>
      <c r="Q17" s="5">
        <f t="shared" si="10"/>
        <v>2.1176206237414556E-2</v>
      </c>
      <c r="S17" s="5">
        <f t="shared" si="11"/>
        <v>1680</v>
      </c>
      <c r="T17" s="5">
        <f>RTM6_isothermal_160!E16</f>
        <v>28</v>
      </c>
      <c r="U17" s="5">
        <f>RTM6_isothermal_160!F16</f>
        <v>433.19140002</v>
      </c>
      <c r="V17" s="5">
        <f t="shared" si="20"/>
        <v>296.72117921202891</v>
      </c>
      <c r="W17" s="5">
        <f t="shared" si="21"/>
        <v>3.3653127445049211</v>
      </c>
      <c r="X17" s="5">
        <f t="shared" si="22"/>
        <v>4.3729112984490234E-5</v>
      </c>
      <c r="Y17" s="5">
        <f t="shared" si="23"/>
        <v>2.230146914961176E-3</v>
      </c>
      <c r="Z17" s="5">
        <f t="shared" si="24"/>
        <v>4.3728544772671539E-5</v>
      </c>
      <c r="AA17" s="5">
        <f t="shared" si="25"/>
        <v>2.2286700057063649E-3</v>
      </c>
      <c r="AB17" s="5">
        <f t="shared" si="26"/>
        <v>0.30344836487998605</v>
      </c>
      <c r="AC17" s="5">
        <f t="shared" si="27"/>
        <v>3.2594679611253031E-4</v>
      </c>
      <c r="AD17" s="5">
        <f>RTM6_isothermal_160!G16</f>
        <v>0.29640420832462372</v>
      </c>
      <c r="AE17" s="5">
        <f t="shared" si="28"/>
        <v>4.9620141576454162E-5</v>
      </c>
      <c r="AF17" s="5">
        <f t="shared" si="12"/>
        <v>2.3765372951950574E-2</v>
      </c>
      <c r="AH17" s="5">
        <f t="shared" si="13"/>
        <v>1680</v>
      </c>
      <c r="AI17" s="5">
        <f>RTM6_isothermal_180!E16</f>
        <v>28</v>
      </c>
      <c r="AJ17" s="5">
        <f>RTM6_isothermal_180!F16</f>
        <v>453.18829999999997</v>
      </c>
      <c r="AK17" s="5">
        <f t="shared" si="29"/>
        <v>408.61922488567188</v>
      </c>
      <c r="AL17" s="5">
        <f t="shared" si="30"/>
        <v>1.4689147403931856E-2</v>
      </c>
      <c r="AM17" s="5">
        <f t="shared" si="31"/>
        <v>1.1867814748254464E-4</v>
      </c>
      <c r="AN17" s="5">
        <f t="shared" si="32"/>
        <v>4.8986639961624712E-3</v>
      </c>
      <c r="AO17" s="5">
        <f t="shared" si="33"/>
        <v>1.177269948206642E-4</v>
      </c>
      <c r="AP17" s="5">
        <f t="shared" si="34"/>
        <v>3.6735700611053414E-3</v>
      </c>
      <c r="AQ17" s="5">
        <f t="shared" si="35"/>
        <v>0.82680853645595709</v>
      </c>
      <c r="AR17" s="5">
        <f t="shared" si="36"/>
        <v>1.7613881742249026E-4</v>
      </c>
      <c r="AS17" s="5">
        <f>RTM6_isothermal_180!G16</f>
        <v>0.81832158409599587</v>
      </c>
      <c r="AT17" s="5">
        <f t="shared" si="37"/>
        <v>7.2028360360251319E-5</v>
      </c>
      <c r="AU17" s="5">
        <f t="shared" si="14"/>
        <v>1.0371170118086033E-2</v>
      </c>
      <c r="AW17" s="5">
        <v>1680</v>
      </c>
      <c r="AX17" s="5">
        <v>28</v>
      </c>
      <c r="AY17" s="5">
        <v>393.15</v>
      </c>
      <c r="AZ17" s="5">
        <f t="shared" si="38"/>
        <v>265.57456462534532</v>
      </c>
      <c r="BA17" s="5">
        <f t="shared" si="39"/>
        <v>5.067324898912727E-2</v>
      </c>
      <c r="BB17" s="5">
        <f t="shared" si="15"/>
        <v>4.3646537712204344E-6</v>
      </c>
      <c r="BC17" s="5">
        <f t="shared" si="16"/>
        <v>3.6268640281391962E-4</v>
      </c>
      <c r="BD17" s="5">
        <f t="shared" si="17"/>
        <v>4.3642778615993367E-6</v>
      </c>
      <c r="BE17" s="5">
        <f t="shared" si="18"/>
        <v>3.6010897524693376E-4</v>
      </c>
      <c r="BF17" s="5">
        <f t="shared" si="40"/>
        <v>3.5550388523500551E-2</v>
      </c>
      <c r="BG17" s="5">
        <f t="shared" si="19"/>
        <v>1.1059608578466035E-5</v>
      </c>
      <c r="BH17" s="5">
        <f>RTM6_isothermal_180!V16</f>
        <v>0</v>
      </c>
      <c r="BI17" s="5">
        <f t="shared" si="41"/>
        <v>1.2638301241718398E-3</v>
      </c>
    </row>
    <row r="18" spans="1:61" x14ac:dyDescent="0.25">
      <c r="A18" s="6" t="s">
        <v>23</v>
      </c>
      <c r="B18" s="6">
        <v>2.5000000000000001E-2</v>
      </c>
      <c r="C18" s="6"/>
      <c r="D18">
        <f t="shared" si="1"/>
        <v>1800</v>
      </c>
      <c r="E18">
        <f>RTM6_dynamic_2deg.min!E17</f>
        <v>30</v>
      </c>
      <c r="F18">
        <f>RTM6_dynamic_2deg.min!F17</f>
        <v>434.99812817573519</v>
      </c>
      <c r="G18" s="5">
        <f t="shared" si="2"/>
        <v>268.97156190521247</v>
      </c>
      <c r="H18" s="5">
        <f t="shared" si="0"/>
        <v>10.808222058297559</v>
      </c>
      <c r="I18" s="5">
        <f t="shared" si="3"/>
        <v>4.8037989455172432E-5</v>
      </c>
      <c r="J18" s="5">
        <f t="shared" si="4"/>
        <v>2.4016038055862266E-3</v>
      </c>
      <c r="K18" s="5">
        <f t="shared" si="5"/>
        <v>4.8037775947514834E-5</v>
      </c>
      <c r="L18" s="5">
        <f t="shared" si="6"/>
        <v>2.4010702840226907E-3</v>
      </c>
      <c r="M18" s="5">
        <f t="shared" si="7"/>
        <v>6.9431233250698249E-2</v>
      </c>
      <c r="N18" s="5">
        <f t="shared" si="8"/>
        <v>1.351819473351184E-4</v>
      </c>
      <c r="O18">
        <f>RTM6_dynamic_2deg.min!G17</f>
        <v>6.8277421049565259E-2</v>
      </c>
      <c r="P18" s="5">
        <f t="shared" si="9"/>
        <v>1.3312825954833538E-6</v>
      </c>
      <c r="Q18" s="5">
        <f t="shared" si="10"/>
        <v>1.6898883750975185E-2</v>
      </c>
      <c r="S18" s="5">
        <f t="shared" si="11"/>
        <v>1800</v>
      </c>
      <c r="T18" s="5">
        <f>RTM6_isothermal_160!E17</f>
        <v>30</v>
      </c>
      <c r="U18" s="5">
        <f>RTM6_isothermal_160!F17</f>
        <v>433.19409999999993</v>
      </c>
      <c r="V18" s="5">
        <f t="shared" si="20"/>
        <v>302.24676812993744</v>
      </c>
      <c r="W18" s="5">
        <f t="shared" si="21"/>
        <v>2.6877165789804507</v>
      </c>
      <c r="X18" s="5">
        <f t="shared" si="22"/>
        <v>4.3735280359739487E-5</v>
      </c>
      <c r="Y18" s="5">
        <f t="shared" si="23"/>
        <v>2.2303948103521657E-3</v>
      </c>
      <c r="Z18" s="5">
        <f t="shared" si="24"/>
        <v>4.3734568698532946E-5</v>
      </c>
      <c r="AA18" s="5">
        <f t="shared" si="25"/>
        <v>2.2285454575364724E-3</v>
      </c>
      <c r="AB18" s="5">
        <f t="shared" si="26"/>
        <v>0.34256198041348968</v>
      </c>
      <c r="AC18" s="5">
        <f t="shared" si="27"/>
        <v>3.3888290122292597E-4</v>
      </c>
      <c r="AD18" s="5">
        <f>RTM6_isothermal_160!G17</f>
        <v>0.33706666893528492</v>
      </c>
      <c r="AE18" s="5">
        <f t="shared" si="28"/>
        <v>3.0198448242488945E-5</v>
      </c>
      <c r="AF18" s="5">
        <f t="shared" si="12"/>
        <v>1.6303336949818163E-2</v>
      </c>
      <c r="AH18" s="5">
        <f t="shared" si="13"/>
        <v>1800</v>
      </c>
      <c r="AI18" s="5">
        <f>RTM6_isothermal_180!E17</f>
        <v>30</v>
      </c>
      <c r="AJ18" s="5">
        <f>RTM6_isothermal_180!F17</f>
        <v>453.17599999999999</v>
      </c>
      <c r="AK18" s="5">
        <f t="shared" si="29"/>
        <v>415.80732726851681</v>
      </c>
      <c r="AL18" s="5">
        <f t="shared" si="30"/>
        <v>4.5488824789543898E-3</v>
      </c>
      <c r="AM18" s="5">
        <f t="shared" si="31"/>
        <v>1.1860850027520225E-4</v>
      </c>
      <c r="AN18" s="5">
        <f t="shared" si="32"/>
        <v>4.8963980511709986E-3</v>
      </c>
      <c r="AO18" s="5">
        <f t="shared" si="33"/>
        <v>1.1559446631131558E-4</v>
      </c>
      <c r="AP18" s="5">
        <f t="shared" si="34"/>
        <v>2.3581236400463472E-3</v>
      </c>
      <c r="AQ18" s="5">
        <f t="shared" si="35"/>
        <v>0.84794519454665596</v>
      </c>
      <c r="AR18" s="5">
        <f t="shared" si="36"/>
        <v>9.4427380838903296E-5</v>
      </c>
      <c r="AS18" s="5">
        <f>RTM6_isothermal_180!G17</f>
        <v>0.84404673623273863</v>
      </c>
      <c r="AT18" s="5">
        <f t="shared" si="37"/>
        <v>1.5197977225351152E-5</v>
      </c>
      <c r="AU18" s="5">
        <f t="shared" si="14"/>
        <v>4.6187706753271114E-3</v>
      </c>
      <c r="AW18" s="5">
        <v>1800</v>
      </c>
      <c r="AX18" s="5">
        <v>30</v>
      </c>
      <c r="AY18" s="5">
        <v>393.15</v>
      </c>
      <c r="AZ18" s="5">
        <f t="shared" si="38"/>
        <v>265.7051295420253</v>
      </c>
      <c r="BA18" s="5">
        <f t="shared" si="39"/>
        <v>5.0385585285305276E-2</v>
      </c>
      <c r="BB18" s="5">
        <f t="shared" si="15"/>
        <v>4.3646537712204344E-6</v>
      </c>
      <c r="BC18" s="5">
        <f t="shared" si="16"/>
        <v>3.6268640281391962E-4</v>
      </c>
      <c r="BD18" s="5">
        <f t="shared" si="17"/>
        <v>4.3642757156247122E-6</v>
      </c>
      <c r="BE18" s="5">
        <f t="shared" si="18"/>
        <v>3.6009436524474866E-4</v>
      </c>
      <c r="BF18" s="5">
        <f t="shared" si="40"/>
        <v>3.6877541552916476E-2</v>
      </c>
      <c r="BG18" s="5">
        <f t="shared" si="19"/>
        <v>1.1335772873885189E-5</v>
      </c>
      <c r="BH18" s="5">
        <f>RTM6_isothermal_180!V17</f>
        <v>0</v>
      </c>
      <c r="BI18" s="5">
        <f t="shared" si="41"/>
        <v>1.3599530709870813E-3</v>
      </c>
    </row>
    <row r="19" spans="1:61" x14ac:dyDescent="0.25">
      <c r="D19">
        <f t="shared" si="1"/>
        <v>1920</v>
      </c>
      <c r="E19">
        <f>RTM6_dynamic_2deg.min!E18</f>
        <v>32</v>
      </c>
      <c r="F19">
        <f>RTM6_dynamic_2deg.min!F18</f>
        <v>439.00605147399324</v>
      </c>
      <c r="G19" s="5">
        <f t="shared" si="2"/>
        <v>270.64639567945255</v>
      </c>
      <c r="H19" s="5">
        <f t="shared" si="0"/>
        <v>16.28328065309276</v>
      </c>
      <c r="I19" s="5">
        <f t="shared" si="3"/>
        <v>5.9009913708652044E-5</v>
      </c>
      <c r="J19" s="5">
        <f t="shared" si="4"/>
        <v>2.8243289319933155E-3</v>
      </c>
      <c r="K19" s="5">
        <f t="shared" si="5"/>
        <v>5.9009699860019767E-5</v>
      </c>
      <c r="L19" s="5">
        <f t="shared" si="6"/>
        <v>2.8238391381521918E-3</v>
      </c>
      <c r="M19" s="5">
        <f t="shared" si="7"/>
        <v>8.5653066930912458E-2</v>
      </c>
      <c r="N19" s="5">
        <f t="shared" si="8"/>
        <v>1.85625448474099E-4</v>
      </c>
      <c r="O19">
        <f>RTM6_dynamic_2deg.min!G18</f>
        <v>8.4529528984280816E-2</v>
      </c>
      <c r="P19" s="5">
        <f t="shared" si="9"/>
        <v>1.2623375175212463E-6</v>
      </c>
      <c r="Q19" s="5">
        <f t="shared" si="10"/>
        <v>1.3291662217123865E-2</v>
      </c>
      <c r="S19" s="5">
        <f t="shared" si="11"/>
        <v>1920</v>
      </c>
      <c r="T19" s="5">
        <f>RTM6_isothermal_160!E18</f>
        <v>32</v>
      </c>
      <c r="U19" s="5">
        <f>RTM6_isothermal_160!F18</f>
        <v>433.19599999999997</v>
      </c>
      <c r="V19" s="5">
        <f t="shared" si="20"/>
        <v>308.3221739297486</v>
      </c>
      <c r="W19" s="5">
        <f t="shared" si="21"/>
        <v>2.0650123174830912</v>
      </c>
      <c r="X19" s="5">
        <f t="shared" si="22"/>
        <v>4.3739620872013669E-5</v>
      </c>
      <c r="Y19" s="5">
        <f t="shared" si="23"/>
        <v>2.2305692712144866E-3</v>
      </c>
      <c r="Z19" s="5">
        <f t="shared" si="24"/>
        <v>4.3738694430124861E-5</v>
      </c>
      <c r="AA19" s="5">
        <f t="shared" si="25"/>
        <v>2.2281624716528258E-3</v>
      </c>
      <c r="AB19" s="5">
        <f t="shared" si="26"/>
        <v>0.38322792856024079</v>
      </c>
      <c r="AC19" s="5">
        <f t="shared" si="27"/>
        <v>3.4585856965978527E-4</v>
      </c>
      <c r="AD19" s="5">
        <f>RTM6_isothermal_160!G18</f>
        <v>0.37978014230894508</v>
      </c>
      <c r="AE19" s="5">
        <f t="shared" si="28"/>
        <v>1.1887230034623757E-5</v>
      </c>
      <c r="AF19" s="5">
        <f t="shared" si="12"/>
        <v>9.0783742149714488E-3</v>
      </c>
      <c r="AH19" s="5">
        <f t="shared" si="13"/>
        <v>1920</v>
      </c>
      <c r="AI19" s="5">
        <f>RTM6_isothermal_180!E18</f>
        <v>32</v>
      </c>
      <c r="AJ19" s="5">
        <f>RTM6_isothermal_180!F18</f>
        <v>453.16499999999996</v>
      </c>
      <c r="AK19" s="5">
        <f t="shared" si="29"/>
        <v>419.7982368049602</v>
      </c>
      <c r="AL19" s="5">
        <f t="shared" si="30"/>
        <v>2.1764584207764922E-3</v>
      </c>
      <c r="AM19" s="5">
        <f t="shared" si="31"/>
        <v>1.1854624557707189E-4</v>
      </c>
      <c r="AN19" s="5">
        <f t="shared" si="32"/>
        <v>4.8943723800190173E-3</v>
      </c>
      <c r="AO19" s="5">
        <f t="shared" si="33"/>
        <v>1.1242285395767793E-4</v>
      </c>
      <c r="AP19" s="5">
        <f t="shared" si="34"/>
        <v>1.5065270660570486E-3</v>
      </c>
      <c r="AQ19" s="5">
        <f t="shared" si="35"/>
        <v>0.85927648024732439</v>
      </c>
      <c r="AR19" s="5">
        <f t="shared" si="36"/>
        <v>5.4093649518433814E-5</v>
      </c>
      <c r="AS19" s="5">
        <f>RTM6_isothermal_180!G18</f>
        <v>0.86363393445053516</v>
      </c>
      <c r="AT19" s="5">
        <f t="shared" si="37"/>
        <v>1.8987407133079159E-5</v>
      </c>
      <c r="AU19" s="5">
        <f t="shared" si="14"/>
        <v>5.0454874795802023E-3</v>
      </c>
      <c r="AW19" s="5">
        <v>1920</v>
      </c>
      <c r="AX19" s="5">
        <v>32</v>
      </c>
      <c r="AY19" s="5">
        <v>393.15</v>
      </c>
      <c r="AZ19" s="5">
        <f t="shared" si="38"/>
        <v>265.83916242202508</v>
      </c>
      <c r="BA19" s="5">
        <f t="shared" si="39"/>
        <v>5.0091547667042532E-2</v>
      </c>
      <c r="BB19" s="5">
        <f t="shared" si="15"/>
        <v>4.3646537712204344E-6</v>
      </c>
      <c r="BC19" s="5">
        <f t="shared" si="16"/>
        <v>3.6268640281391962E-4</v>
      </c>
      <c r="BD19" s="5">
        <f t="shared" si="17"/>
        <v>4.3642734966299522E-6</v>
      </c>
      <c r="BE19" s="5">
        <f t="shared" si="18"/>
        <v>3.6007925934596063E-4</v>
      </c>
      <c r="BF19" s="5">
        <f t="shared" si="40"/>
        <v>3.82378342977827E-2</v>
      </c>
      <c r="BG19" s="5">
        <f t="shared" si="19"/>
        <v>1.1619242730975952E-5</v>
      </c>
      <c r="BH19" s="5">
        <f>RTM6_isothermal_180!V18</f>
        <v>0</v>
      </c>
      <c r="BI19" s="5">
        <f t="shared" si="41"/>
        <v>1.462131971784687E-3</v>
      </c>
    </row>
    <row r="20" spans="1:61" x14ac:dyDescent="0.25">
      <c r="A20" t="s">
        <v>27</v>
      </c>
      <c r="B20">
        <f>SUM($P$3:$P$42)+SUM($AE$3:$AE$73)+SUM($AT$3:$AT$55)</f>
        <v>1.3526755514992404E-2</v>
      </c>
      <c r="D20">
        <f t="shared" si="1"/>
        <v>2040</v>
      </c>
      <c r="E20">
        <f>RTM6_dynamic_2deg.min!E19</f>
        <v>34</v>
      </c>
      <c r="F20">
        <f>RTM6_dynamic_2deg.min!F19</f>
        <v>443.01733676686808</v>
      </c>
      <c r="G20" s="5">
        <f t="shared" si="2"/>
        <v>272.99946893626128</v>
      </c>
      <c r="H20" s="5">
        <f t="shared" si="0"/>
        <v>23.88992804815242</v>
      </c>
      <c r="I20" s="5">
        <f t="shared" si="3"/>
        <v>7.2230653669303532E-5</v>
      </c>
      <c r="J20" s="5">
        <f t="shared" si="4"/>
        <v>3.312169830483571E-3</v>
      </c>
      <c r="K20" s="5">
        <f t="shared" si="5"/>
        <v>7.2230435282226582E-5</v>
      </c>
      <c r="L20" s="5">
        <f t="shared" si="6"/>
        <v>3.3117106851819761E-3</v>
      </c>
      <c r="M20" s="5">
        <f t="shared" si="7"/>
        <v>0.10792812074780433</v>
      </c>
      <c r="N20" s="5">
        <f t="shared" si="8"/>
        <v>2.5812268907473955E-4</v>
      </c>
      <c r="O20">
        <f>RTM6_dynamic_2deg.min!G19</f>
        <v>0.10684952913270152</v>
      </c>
      <c r="P20" s="5">
        <f t="shared" si="9"/>
        <v>1.1633598721701091E-6</v>
      </c>
      <c r="Q20" s="5">
        <f t="shared" si="10"/>
        <v>1.0094491046032271E-2</v>
      </c>
      <c r="S20" s="5">
        <f t="shared" si="11"/>
        <v>2040</v>
      </c>
      <c r="T20" s="5">
        <f>RTM6_isothermal_160!E19</f>
        <v>34</v>
      </c>
      <c r="U20" s="5">
        <f>RTM6_isothermal_160!F19</f>
        <v>433.19679999999994</v>
      </c>
      <c r="V20" s="5">
        <f t="shared" si="20"/>
        <v>314.90138670821199</v>
      </c>
      <c r="W20" s="5">
        <f t="shared" si="21"/>
        <v>1.5194522765339493</v>
      </c>
      <c r="X20" s="5">
        <f t="shared" si="22"/>
        <v>4.3741448573609051E-5</v>
      </c>
      <c r="Y20" s="5">
        <f t="shared" si="23"/>
        <v>2.2306427320442812E-3</v>
      </c>
      <c r="Z20" s="5">
        <f t="shared" si="24"/>
        <v>4.3740189396684159E-5</v>
      </c>
      <c r="AA20" s="5">
        <f t="shared" si="25"/>
        <v>2.2273728215162574E-3</v>
      </c>
      <c r="AB20" s="5">
        <f t="shared" si="26"/>
        <v>0.42473095691941504</v>
      </c>
      <c r="AC20" s="5">
        <f t="shared" si="27"/>
        <v>3.4636885087439552E-4</v>
      </c>
      <c r="AD20" s="5">
        <f>RTM6_isothermal_160!G19</f>
        <v>0.42368737056264127</v>
      </c>
      <c r="AE20" s="5">
        <f t="shared" si="28"/>
        <v>1.0890724840443346E-6</v>
      </c>
      <c r="AF20" s="5">
        <f t="shared" si="12"/>
        <v>2.4631047071049534E-3</v>
      </c>
      <c r="AH20" s="5">
        <f t="shared" si="13"/>
        <v>2040</v>
      </c>
      <c r="AI20" s="5">
        <f>RTM6_isothermal_180!E19</f>
        <v>34</v>
      </c>
      <c r="AJ20" s="5">
        <f>RTM6_isothermal_180!F19</f>
        <v>453.1549</v>
      </c>
      <c r="AK20" s="5">
        <f t="shared" si="29"/>
        <v>422.12953470400987</v>
      </c>
      <c r="AL20" s="5">
        <f t="shared" si="30"/>
        <v>1.3678285432267834E-3</v>
      </c>
      <c r="AM20" s="5">
        <f t="shared" si="31"/>
        <v>1.1848911056108817E-4</v>
      </c>
      <c r="AN20" s="5">
        <f t="shared" si="32"/>
        <v>4.8925130970422417E-3</v>
      </c>
      <c r="AO20" s="5">
        <f t="shared" si="33"/>
        <v>1.0904316925387314E-4</v>
      </c>
      <c r="AP20" s="5">
        <f t="shared" si="34"/>
        <v>1.0689702650089985E-3</v>
      </c>
      <c r="AQ20" s="5">
        <f t="shared" si="35"/>
        <v>0.86576771818953646</v>
      </c>
      <c r="AR20" s="5">
        <f t="shared" si="36"/>
        <v>3.5892523691338702E-5</v>
      </c>
      <c r="AS20" s="5">
        <f>RTM6_isothermal_180!G19</f>
        <v>0.87744157663556654</v>
      </c>
      <c r="AT20" s="5">
        <f t="shared" si="37"/>
        <v>1.3627897101794792E-4</v>
      </c>
      <c r="AU20" s="5">
        <f t="shared" si="14"/>
        <v>1.330442818858886E-2</v>
      </c>
      <c r="AW20" s="5">
        <v>2040</v>
      </c>
      <c r="AX20" s="5">
        <v>34</v>
      </c>
      <c r="AY20" s="5">
        <v>393.15</v>
      </c>
      <c r="AZ20" s="5">
        <f t="shared" si="38"/>
        <v>265.97676573319245</v>
      </c>
      <c r="BA20" s="5">
        <f t="shared" si="39"/>
        <v>4.9791008979307771E-2</v>
      </c>
      <c r="BB20" s="5">
        <f t="shared" si="15"/>
        <v>4.3646537712204344E-6</v>
      </c>
      <c r="BC20" s="5">
        <f t="shared" si="16"/>
        <v>3.6268640281391962E-4</v>
      </c>
      <c r="BD20" s="5">
        <f t="shared" si="17"/>
        <v>4.3642712014925114E-6</v>
      </c>
      <c r="BE20" s="5">
        <f t="shared" si="18"/>
        <v>3.6006363641986059E-4</v>
      </c>
      <c r="BF20" s="5">
        <f t="shared" si="40"/>
        <v>3.9632143425499811E-2</v>
      </c>
      <c r="BG20" s="5">
        <f t="shared" si="19"/>
        <v>1.1910163774553665E-5</v>
      </c>
      <c r="BH20" s="5">
        <f>RTM6_isothermal_180!V19</f>
        <v>0</v>
      </c>
      <c r="BI20" s="5">
        <f t="shared" si="41"/>
        <v>1.5707067924993878E-3</v>
      </c>
    </row>
    <row r="21" spans="1:61" x14ac:dyDescent="0.25">
      <c r="B21" s="5"/>
      <c r="C21" s="5">
        <f>SUM($P$3:$P$42)</f>
        <v>4.3014370269324823E-3</v>
      </c>
      <c r="D21">
        <f t="shared" si="1"/>
        <v>2160</v>
      </c>
      <c r="E21">
        <f>RTM6_dynamic_2deg.min!E20</f>
        <v>36</v>
      </c>
      <c r="F21">
        <f>RTM6_dynamic_2deg.min!F20</f>
        <v>447.0337594522274</v>
      </c>
      <c r="G21" s="5">
        <f t="shared" si="2"/>
        <v>276.37837857250076</v>
      </c>
      <c r="H21" s="5">
        <f t="shared" si="0"/>
        <v>33.840607169250987</v>
      </c>
      <c r="I21" s="5">
        <f t="shared" si="3"/>
        <v>8.8115418710184477E-5</v>
      </c>
      <c r="J21" s="5">
        <f t="shared" si="4"/>
        <v>3.8739527979387857E-3</v>
      </c>
      <c r="K21" s="5">
        <f t="shared" si="5"/>
        <v>8.8115189272610882E-5</v>
      </c>
      <c r="L21" s="5">
        <f t="shared" si="6"/>
        <v>3.8735093723112355E-3</v>
      </c>
      <c r="M21" s="5">
        <f t="shared" si="7"/>
        <v>0.13890284343677309</v>
      </c>
      <c r="N21" s="5">
        <f t="shared" si="8"/>
        <v>3.6226032030261244E-4</v>
      </c>
      <c r="O21">
        <f>RTM6_dynamic_2deg.min!G20</f>
        <v>0.13794039868029323</v>
      </c>
      <c r="P21" s="5">
        <f t="shared" si="9"/>
        <v>9.2629990927557266E-7</v>
      </c>
      <c r="Q21" s="5">
        <f t="shared" si="10"/>
        <v>6.9772507959073833E-3</v>
      </c>
      <c r="S21" s="5">
        <f t="shared" si="11"/>
        <v>2160</v>
      </c>
      <c r="T21" s="5">
        <f>RTM6_isothermal_160!E20</f>
        <v>36</v>
      </c>
      <c r="U21" s="5">
        <f>RTM6_isothermal_160!F20</f>
        <v>433.19599999999997</v>
      </c>
      <c r="V21" s="5">
        <f t="shared" si="20"/>
        <v>321.91015680414688</v>
      </c>
      <c r="W21" s="5">
        <f t="shared" si="21"/>
        <v>1.0662183963043217</v>
      </c>
      <c r="X21" s="5">
        <f t="shared" si="22"/>
        <v>4.3739620872013669E-5</v>
      </c>
      <c r="Y21" s="5">
        <f t="shared" si="23"/>
        <v>2.2305692712144866E-3</v>
      </c>
      <c r="Z21" s="5">
        <f t="shared" si="24"/>
        <v>4.3737826609261981E-5</v>
      </c>
      <c r="AA21" s="5">
        <f t="shared" si="25"/>
        <v>2.2259125777887912E-3</v>
      </c>
      <c r="AB21" s="5">
        <f t="shared" si="26"/>
        <v>0.46629521902434251</v>
      </c>
      <c r="AC21" s="5">
        <f t="shared" si="27"/>
        <v>3.4046137085157061E-4</v>
      </c>
      <c r="AD21" s="5">
        <f>RTM6_isothermal_160!G20</f>
        <v>0.46778850873675415</v>
      </c>
      <c r="AE21" s="5">
        <f t="shared" si="28"/>
        <v>2.2299141651944339E-6</v>
      </c>
      <c r="AF21" s="5">
        <f t="shared" si="12"/>
        <v>3.1922325677563412E-3</v>
      </c>
      <c r="AH21" s="5">
        <f t="shared" si="13"/>
        <v>2160</v>
      </c>
      <c r="AI21" s="5">
        <f>RTM6_isothermal_180!E20</f>
        <v>36</v>
      </c>
      <c r="AJ21" s="5">
        <f>RTM6_isothermal_180!F20</f>
        <v>453.1463</v>
      </c>
      <c r="AK21" s="5">
        <f t="shared" si="29"/>
        <v>423.69497367437737</v>
      </c>
      <c r="AL21" s="5">
        <f t="shared" si="30"/>
        <v>9.8596174071532462E-4</v>
      </c>
      <c r="AM21" s="5">
        <f t="shared" si="31"/>
        <v>1.1844048064393857E-4</v>
      </c>
      <c r="AN21" s="5">
        <f t="shared" si="32"/>
        <v>4.8909304366640581E-3</v>
      </c>
      <c r="AO21" s="5">
        <f t="shared" si="33"/>
        <v>1.0573845308200395E-4</v>
      </c>
      <c r="AP21" s="5">
        <f t="shared" si="34"/>
        <v>8.2054768770680408E-4</v>
      </c>
      <c r="AQ21" s="5">
        <f t="shared" si="35"/>
        <v>0.87007482103249711</v>
      </c>
      <c r="AR21" s="5">
        <f t="shared" si="36"/>
        <v>2.6298271302727447E-5</v>
      </c>
      <c r="AS21" s="5">
        <f>RTM6_isothermal_180!G20</f>
        <v>0.88620999479734008</v>
      </c>
      <c r="AT21" s="5">
        <f t="shared" si="37"/>
        <v>2.6034383242167685E-4</v>
      </c>
      <c r="AU21" s="5">
        <f t="shared" si="14"/>
        <v>1.8206941762750922E-2</v>
      </c>
      <c r="AW21" s="5">
        <v>2160</v>
      </c>
      <c r="AX21" s="5">
        <v>36</v>
      </c>
      <c r="AY21" s="5">
        <v>393.15</v>
      </c>
      <c r="AZ21" s="5">
        <f t="shared" si="38"/>
        <v>266.11804469583126</v>
      </c>
      <c r="BA21" s="5">
        <f t="shared" si="39"/>
        <v>4.9483842239618471E-2</v>
      </c>
      <c r="BB21" s="5">
        <f t="shared" si="15"/>
        <v>4.3646537712204344E-6</v>
      </c>
      <c r="BC21" s="5">
        <f t="shared" si="16"/>
        <v>3.6268640281391962E-4</v>
      </c>
      <c r="BD21" s="5">
        <f t="shared" si="17"/>
        <v>4.3642688269329264E-6</v>
      </c>
      <c r="BE21" s="5">
        <f t="shared" si="18"/>
        <v>3.6004747427930301E-4</v>
      </c>
      <c r="BF21" s="5">
        <f t="shared" si="40"/>
        <v>4.1061363078446253E-2</v>
      </c>
      <c r="BG21" s="5">
        <f t="shared" si="19"/>
        <v>1.2208681284537651E-5</v>
      </c>
      <c r="BH21" s="5">
        <f>RTM6_isothermal_180!V20</f>
        <v>0</v>
      </c>
      <c r="BI21" s="5">
        <f t="shared" si="41"/>
        <v>1.6860355378599892E-3</v>
      </c>
    </row>
    <row r="22" spans="1:61" x14ac:dyDescent="0.25">
      <c r="B22" s="5"/>
      <c r="C22" s="5">
        <f>SUM($AE$3:$AE$73)</f>
        <v>5.7706051119921801E-3</v>
      </c>
      <c r="D22">
        <f t="shared" si="1"/>
        <v>2280</v>
      </c>
      <c r="E22">
        <f>RTM6_dynamic_2deg.min!E21</f>
        <v>38</v>
      </c>
      <c r="F22">
        <f>RTM6_dynamic_2deg.min!F21</f>
        <v>451.05701820064633</v>
      </c>
      <c r="G22" s="5">
        <f t="shared" si="2"/>
        <v>281.34285975838969</v>
      </c>
      <c r="H22" s="5">
        <f t="shared" si="0"/>
        <v>45.58674953275645</v>
      </c>
      <c r="I22" s="5">
        <f t="shared" si="3"/>
        <v>1.0714892809539799E-4</v>
      </c>
      <c r="J22" s="5">
        <f t="shared" si="4"/>
        <v>4.51956893931492E-3</v>
      </c>
      <c r="K22" s="5">
        <f t="shared" si="5"/>
        <v>1.0714867624884335E-4</v>
      </c>
      <c r="L22" s="5">
        <f t="shared" si="6"/>
        <v>4.5191209038949881E-3</v>
      </c>
      <c r="M22" s="5">
        <f t="shared" si="7"/>
        <v>0.18237408187308657</v>
      </c>
      <c r="N22" s="5">
        <f t="shared" si="8"/>
        <v>5.0879126481013061E-4</v>
      </c>
      <c r="O22">
        <f>RTM6_dynamic_2deg.min!G21</f>
        <v>0.1819645176537602</v>
      </c>
      <c r="P22" s="5">
        <f t="shared" si="9"/>
        <v>1.6774284975241381E-7</v>
      </c>
      <c r="Q22" s="5">
        <f t="shared" si="10"/>
        <v>2.2507916631619215E-3</v>
      </c>
      <c r="S22" s="5">
        <f t="shared" si="11"/>
        <v>2280</v>
      </c>
      <c r="T22" s="5">
        <f>RTM6_isothermal_160!E21</f>
        <v>38</v>
      </c>
      <c r="U22" s="5">
        <f>RTM6_isothermal_160!F21</f>
        <v>433.19419999999997</v>
      </c>
      <c r="V22" s="5">
        <f t="shared" si="20"/>
        <v>329.249045047062</v>
      </c>
      <c r="W22" s="5">
        <f t="shared" si="21"/>
        <v>0.71102908412676591</v>
      </c>
      <c r="X22" s="5">
        <f t="shared" si="22"/>
        <v>4.3735508797964502E-5</v>
      </c>
      <c r="Y22" s="5">
        <f t="shared" si="23"/>
        <v>2.2304039922007831E-3</v>
      </c>
      <c r="Z22" s="5">
        <f t="shared" si="24"/>
        <v>4.3732818785525546E-5</v>
      </c>
      <c r="AA22" s="5">
        <f t="shared" si="25"/>
        <v>2.2234293889164375E-3</v>
      </c>
      <c r="AB22" s="5">
        <f t="shared" si="26"/>
        <v>0.50715058352653097</v>
      </c>
      <c r="AC22" s="5">
        <f t="shared" si="27"/>
        <v>3.2872808655419282E-4</v>
      </c>
      <c r="AD22" s="5">
        <f>RTM6_isothermal_160!G21</f>
        <v>0.51100936507563044</v>
      </c>
      <c r="AE22" s="5">
        <f t="shared" si="28"/>
        <v>1.4890195043670474E-5</v>
      </c>
      <c r="AF22" s="5">
        <f t="shared" si="12"/>
        <v>7.5512932106994914E-3</v>
      </c>
      <c r="AH22" s="5">
        <f t="shared" si="13"/>
        <v>2280</v>
      </c>
      <c r="AI22" s="5">
        <f>RTM6_isothermal_180!E21</f>
        <v>38</v>
      </c>
      <c r="AJ22" s="5">
        <f>RTM6_isothermal_180!F21</f>
        <v>453.14149999999995</v>
      </c>
      <c r="AK22" s="5">
        <f t="shared" si="29"/>
        <v>424.85150908388698</v>
      </c>
      <c r="AL22" s="5">
        <f t="shared" si="30"/>
        <v>7.6816707214401932E-4</v>
      </c>
      <c r="AM22" s="5">
        <f t="shared" si="31"/>
        <v>1.1841334624140053E-4</v>
      </c>
      <c r="AN22" s="5">
        <f t="shared" si="32"/>
        <v>4.8900472878537138E-3</v>
      </c>
      <c r="AO22" s="5">
        <f t="shared" si="33"/>
        <v>1.0259783726183023E-4</v>
      </c>
      <c r="AP22" s="5">
        <f t="shared" si="34"/>
        <v>6.6387963918671585E-4</v>
      </c>
      <c r="AQ22" s="5">
        <f t="shared" si="35"/>
        <v>0.87323061358882437</v>
      </c>
      <c r="AR22" s="5">
        <f t="shared" si="36"/>
        <v>2.0541032888267605E-5</v>
      </c>
      <c r="AS22" s="5">
        <f>RTM6_isothermal_180!G21</f>
        <v>0.89131350242715246</v>
      </c>
      <c r="AT22" s="5">
        <f t="shared" si="37"/>
        <v>3.2699086873933073E-4</v>
      </c>
      <c r="AU22" s="5">
        <f t="shared" si="14"/>
        <v>2.0287910807012616E-2</v>
      </c>
      <c r="AW22" s="5">
        <v>2280</v>
      </c>
      <c r="AX22" s="5">
        <v>38</v>
      </c>
      <c r="AY22" s="5">
        <v>393.15</v>
      </c>
      <c r="AZ22" s="5">
        <f t="shared" si="38"/>
        <v>266.26310733642788</v>
      </c>
      <c r="BA22" s="5">
        <f t="shared" si="39"/>
        <v>4.9169920862901652E-2</v>
      </c>
      <c r="BB22" s="5">
        <f t="shared" si="15"/>
        <v>4.3646537712204344E-6</v>
      </c>
      <c r="BC22" s="5">
        <f t="shared" si="16"/>
        <v>3.6268640281391962E-4</v>
      </c>
      <c r="BD22" s="5">
        <f t="shared" si="17"/>
        <v>4.3642663695054434E-6</v>
      </c>
      <c r="BE22" s="5">
        <f t="shared" si="18"/>
        <v>3.6003074961802684E-4</v>
      </c>
      <c r="BF22" s="5">
        <f t="shared" si="40"/>
        <v>4.2526404832590771E-2</v>
      </c>
      <c r="BG22" s="5">
        <f t="shared" si="19"/>
        <v>1.2514939848139594E-5</v>
      </c>
      <c r="BH22" s="5">
        <f>RTM6_isothermal_180!V21</f>
        <v>0</v>
      </c>
      <c r="BI22" s="5">
        <f t="shared" si="41"/>
        <v>1.8084951079853997E-3</v>
      </c>
    </row>
    <row r="23" spans="1:61" x14ac:dyDescent="0.25">
      <c r="B23" s="5"/>
      <c r="C23" s="5">
        <f>SUM($AT$3:$AT$55)</f>
        <v>3.4547133760677411E-3</v>
      </c>
      <c r="D23">
        <f t="shared" si="1"/>
        <v>2400</v>
      </c>
      <c r="E23">
        <f>RTM6_dynamic_2deg.min!E22</f>
        <v>40</v>
      </c>
      <c r="F23">
        <f>RTM6_dynamic_2deg.min!F22</f>
        <v>455.08866529566484</v>
      </c>
      <c r="G23" s="5">
        <f t="shared" si="2"/>
        <v>288.79287557318162</v>
      </c>
      <c r="H23" s="5">
        <f t="shared" si="0"/>
        <v>56.828040244044999</v>
      </c>
      <c r="I23" s="5">
        <f t="shared" si="3"/>
        <v>1.2989557922975681E-4</v>
      </c>
      <c r="J23" s="5">
        <f t="shared" si="4"/>
        <v>5.2600751258990814E-3</v>
      </c>
      <c r="K23" s="5">
        <f t="shared" si="5"/>
        <v>1.2989528231958952E-4</v>
      </c>
      <c r="L23" s="5">
        <f t="shared" si="6"/>
        <v>5.2595882917688321E-3</v>
      </c>
      <c r="M23" s="5">
        <f t="shared" si="7"/>
        <v>0.24342903365030225</v>
      </c>
      <c r="N23" s="5">
        <f t="shared" si="8"/>
        <v>7.028092743223245E-4</v>
      </c>
      <c r="O23">
        <f>RTM6_dynamic_2deg.min!G22</f>
        <v>0.24480246308995166</v>
      </c>
      <c r="P23" s="5">
        <f t="shared" si="9"/>
        <v>1.886308425695691E-6</v>
      </c>
      <c r="Q23" s="5">
        <f t="shared" si="10"/>
        <v>5.6103579282400793E-3</v>
      </c>
      <c r="S23" s="5">
        <f t="shared" si="11"/>
        <v>2400</v>
      </c>
      <c r="T23" s="5">
        <f>RTM6_isothermal_160!E22</f>
        <v>40</v>
      </c>
      <c r="U23" s="5">
        <f>RTM6_isothermal_160!F22</f>
        <v>433.19119999999998</v>
      </c>
      <c r="V23" s="5">
        <f t="shared" si="20"/>
        <v>336.80016263863985</v>
      </c>
      <c r="W23" s="5">
        <f t="shared" si="21"/>
        <v>0.44937727561154267</v>
      </c>
      <c r="X23" s="5">
        <f t="shared" si="22"/>
        <v>4.3728656124354703E-5</v>
      </c>
      <c r="Y23" s="5">
        <f t="shared" si="23"/>
        <v>2.2301285513405969E-3</v>
      </c>
      <c r="Z23" s="5">
        <f t="shared" si="24"/>
        <v>4.3724401326852396E-5</v>
      </c>
      <c r="AA23" s="5">
        <f t="shared" si="25"/>
        <v>2.2191157262414964E-3</v>
      </c>
      <c r="AB23" s="5">
        <f t="shared" si="26"/>
        <v>0.54659795391303412</v>
      </c>
      <c r="AC23" s="5">
        <f t="shared" si="27"/>
        <v>3.1213814560467681E-4</v>
      </c>
      <c r="AD23" s="5">
        <f>RTM6_isothermal_160!G22</f>
        <v>0.55233414226412303</v>
      </c>
      <c r="AE23" s="5">
        <f t="shared" si="28"/>
        <v>3.290385679916812E-5</v>
      </c>
      <c r="AF23" s="5">
        <f t="shared" si="12"/>
        <v>1.0385358992249114E-2</v>
      </c>
      <c r="AH23" s="5">
        <f t="shared" si="13"/>
        <v>2400</v>
      </c>
      <c r="AI23" s="5">
        <f>RTM6_isothermal_180!E22</f>
        <v>40</v>
      </c>
      <c r="AJ23" s="5">
        <f>RTM6_isothermal_180!F22</f>
        <v>453.13799999999998</v>
      </c>
      <c r="AK23" s="5">
        <f t="shared" si="29"/>
        <v>425.76053294720055</v>
      </c>
      <c r="AL23" s="5">
        <f t="shared" si="30"/>
        <v>6.2815403683835638E-4</v>
      </c>
      <c r="AM23" s="5">
        <f t="shared" si="31"/>
        <v>1.1839356429631735E-4</v>
      </c>
      <c r="AN23" s="5">
        <f t="shared" si="32"/>
        <v>4.8894034139218105E-3</v>
      </c>
      <c r="AO23" s="5">
        <f t="shared" si="33"/>
        <v>9.961775409281283E-5</v>
      </c>
      <c r="AP23" s="5">
        <f t="shared" si="34"/>
        <v>5.5664096288894768E-4</v>
      </c>
      <c r="AQ23" s="5">
        <f t="shared" si="35"/>
        <v>0.87569553753541651</v>
      </c>
      <c r="AR23" s="5">
        <f t="shared" si="36"/>
        <v>1.6744381479569458E-5</v>
      </c>
      <c r="AS23" s="5">
        <f>RTM6_isothermal_180!G22</f>
        <v>0.89401897081545012</v>
      </c>
      <c r="AT23" s="5">
        <f t="shared" si="37"/>
        <v>3.3574820716784318E-4</v>
      </c>
      <c r="AU23" s="5">
        <f t="shared" si="14"/>
        <v>2.0495575461134216E-2</v>
      </c>
      <c r="AW23" s="5">
        <v>2400</v>
      </c>
      <c r="AX23" s="5">
        <v>40</v>
      </c>
      <c r="AY23" s="5">
        <v>393.15</v>
      </c>
      <c r="AZ23" s="5">
        <f t="shared" si="38"/>
        <v>266.41206454000223</v>
      </c>
      <c r="BA23" s="5">
        <f t="shared" si="39"/>
        <v>4.8849118904876594E-2</v>
      </c>
      <c r="BB23" s="5">
        <f t="shared" si="15"/>
        <v>4.3646537712204344E-6</v>
      </c>
      <c r="BC23" s="5">
        <f t="shared" si="16"/>
        <v>3.6268640281391962E-4</v>
      </c>
      <c r="BD23" s="5">
        <f t="shared" si="17"/>
        <v>4.3642638255880054E-6</v>
      </c>
      <c r="BE23" s="5">
        <f t="shared" si="18"/>
        <v>3.6001343794372936E-4</v>
      </c>
      <c r="BF23" s="5">
        <f t="shared" si="40"/>
        <v>4.402819761436752E-2</v>
      </c>
      <c r="BG23" s="5">
        <f t="shared" si="19"/>
        <v>1.2829082986499004E-5</v>
      </c>
      <c r="BH23" s="5">
        <f>RTM6_isothermal_180!V22</f>
        <v>0</v>
      </c>
      <c r="BI23" s="5">
        <f t="shared" si="41"/>
        <v>1.9384821851697977E-3</v>
      </c>
    </row>
    <row r="24" spans="1:61" x14ac:dyDescent="0.25">
      <c r="B24" s="5"/>
      <c r="D24">
        <f t="shared" si="1"/>
        <v>2520</v>
      </c>
      <c r="E24">
        <f>RTM6_dynamic_2deg.min!E23</f>
        <v>42</v>
      </c>
      <c r="F24">
        <f>RTM6_dynamic_2deg.min!F23</f>
        <v>459.12726517878036</v>
      </c>
      <c r="G24" s="5">
        <f t="shared" si="2"/>
        <v>300.12131188036477</v>
      </c>
      <c r="H24" s="5">
        <f t="shared" si="0"/>
        <v>62.315994040281623</v>
      </c>
      <c r="I24" s="5">
        <f t="shared" si="3"/>
        <v>1.5699035730679716E-4</v>
      </c>
      <c r="J24" s="5">
        <f t="shared" si="4"/>
        <v>6.1071735424544742E-3</v>
      </c>
      <c r="K24" s="5">
        <f t="shared" si="5"/>
        <v>1.5698996180784738E-4</v>
      </c>
      <c r="L24" s="5">
        <f t="shared" si="6"/>
        <v>6.1065750778977398E-3</v>
      </c>
      <c r="M24" s="5">
        <f t="shared" si="7"/>
        <v>0.32776614656898118</v>
      </c>
      <c r="N24" s="5">
        <f t="shared" si="8"/>
        <v>9.2486446787164438E-4</v>
      </c>
      <c r="O24">
        <f>RTM6_dynamic_2deg.min!G23</f>
        <v>0.33225269933682094</v>
      </c>
      <c r="P24" s="5">
        <f t="shared" si="9"/>
        <v>2.0129155738610691E-5</v>
      </c>
      <c r="Q24" s="5">
        <f t="shared" si="10"/>
        <v>1.3503435116689689E-2</v>
      </c>
      <c r="S24" s="5">
        <f t="shared" si="11"/>
        <v>2520</v>
      </c>
      <c r="T24" s="5">
        <f>RTM6_isothermal_160!E23</f>
        <v>42</v>
      </c>
      <c r="U24" s="5">
        <f>RTM6_isothermal_160!F23</f>
        <v>433.18679995999997</v>
      </c>
      <c r="V24" s="5">
        <f t="shared" si="20"/>
        <v>344.43518105744835</v>
      </c>
      <c r="W24" s="5">
        <f t="shared" si="21"/>
        <v>0.26872275424291781</v>
      </c>
      <c r="X24" s="5">
        <f t="shared" si="22"/>
        <v>4.3718607215581653E-5</v>
      </c>
      <c r="Y24" s="5">
        <f t="shared" si="23"/>
        <v>2.229724622369728E-3</v>
      </c>
      <c r="Z24" s="5">
        <f t="shared" si="24"/>
        <v>4.3711495775688869E-5</v>
      </c>
      <c r="AA24" s="5">
        <f t="shared" si="25"/>
        <v>2.2113757520717979E-3</v>
      </c>
      <c r="AB24" s="5">
        <f t="shared" si="26"/>
        <v>0.58405453138559538</v>
      </c>
      <c r="AC24" s="5">
        <f t="shared" si="27"/>
        <v>2.91831290869416E-4</v>
      </c>
      <c r="AD24" s="5">
        <f>RTM6_isothermal_160!G23</f>
        <v>0.5909373625411275</v>
      </c>
      <c r="AE24" s="5">
        <f t="shared" si="28"/>
        <v>4.7373364715563633E-5</v>
      </c>
      <c r="AF24" s="5">
        <f t="shared" si="12"/>
        <v>1.1647310851923153E-2</v>
      </c>
      <c r="AH24" s="5">
        <f t="shared" si="13"/>
        <v>2520</v>
      </c>
      <c r="AI24" s="5">
        <f>RTM6_isothermal_180!E23</f>
        <v>42</v>
      </c>
      <c r="AJ24" s="5">
        <f>RTM6_isothermal_180!F23</f>
        <v>453.13589999999999</v>
      </c>
      <c r="AK24" s="5">
        <f t="shared" si="29"/>
        <v>426.50525562546284</v>
      </c>
      <c r="AL24" s="5">
        <f t="shared" si="30"/>
        <v>5.3096511207314655E-4</v>
      </c>
      <c r="AM24" s="5">
        <f t="shared" si="31"/>
        <v>1.183816965689217E-4</v>
      </c>
      <c r="AN24" s="5">
        <f t="shared" si="32"/>
        <v>4.8890171254837005E-3</v>
      </c>
      <c r="AO24" s="5">
        <f t="shared" si="33"/>
        <v>9.6799660750738228E-5</v>
      </c>
      <c r="AP24" s="5">
        <f t="shared" si="34"/>
        <v>4.7894945263328626E-4</v>
      </c>
      <c r="AQ24" s="5">
        <f t="shared" si="35"/>
        <v>0.87770486331296482</v>
      </c>
      <c r="AR24" s="5">
        <f t="shared" si="36"/>
        <v>1.4073654844787395E-5</v>
      </c>
      <c r="AS24" s="5">
        <f>RTM6_isothermal_180!G23</f>
        <v>0.89521911301838497</v>
      </c>
      <c r="AT24" s="5">
        <f t="shared" si="37"/>
        <v>3.0674894274380975E-4</v>
      </c>
      <c r="AU24" s="5">
        <f t="shared" si="14"/>
        <v>1.9564204395019949E-2</v>
      </c>
      <c r="AW24" s="5">
        <v>2520</v>
      </c>
      <c r="AX24" s="5">
        <v>42</v>
      </c>
      <c r="AY24" s="5">
        <v>393.15</v>
      </c>
      <c r="AZ24" s="5">
        <f t="shared" si="38"/>
        <v>266.5650301008564</v>
      </c>
      <c r="BA24" s="5">
        <f t="shared" si="39"/>
        <v>4.8521311324780825E-2</v>
      </c>
      <c r="BB24" s="5">
        <f t="shared" si="15"/>
        <v>4.3646537712204344E-6</v>
      </c>
      <c r="BC24" s="5">
        <f t="shared" si="16"/>
        <v>3.6268640281391962E-4</v>
      </c>
      <c r="BD24" s="5">
        <f t="shared" si="17"/>
        <v>4.3642611913715512E-6</v>
      </c>
      <c r="BE24" s="5">
        <f t="shared" si="18"/>
        <v>3.5999551350656154E-4</v>
      </c>
      <c r="BF24" s="5">
        <f t="shared" si="40"/>
        <v>4.5567687572747401E-2</v>
      </c>
      <c r="BG24" s="5">
        <f t="shared" si="19"/>
        <v>1.315125275445541E-5</v>
      </c>
      <c r="BH24" s="5">
        <f>RTM6_isothermal_180!V23</f>
        <v>0</v>
      </c>
      <c r="BI24" s="5">
        <f t="shared" si="41"/>
        <v>2.0764141507275181E-3</v>
      </c>
    </row>
    <row r="25" spans="1:61" x14ac:dyDescent="0.25">
      <c r="B25" s="5"/>
      <c r="D25">
        <f t="shared" si="1"/>
        <v>2640</v>
      </c>
      <c r="E25">
        <f>RTM6_dynamic_2deg.min!E24</f>
        <v>44</v>
      </c>
      <c r="F25">
        <f>RTM6_dynamic_2deg.min!F24</f>
        <v>463.16128929394677</v>
      </c>
      <c r="G25" s="5">
        <f t="shared" si="2"/>
        <v>317.21641053663876</v>
      </c>
      <c r="H25" s="5">
        <f t="shared" si="0"/>
        <v>54.682939957949777</v>
      </c>
      <c r="I25" s="5">
        <f t="shared" si="3"/>
        <v>1.8907143506127419E-4</v>
      </c>
      <c r="J25" s="5">
        <f t="shared" si="4"/>
        <v>7.0710859308973925E-3</v>
      </c>
      <c r="K25" s="5">
        <f t="shared" si="5"/>
        <v>1.8907078133117148E-4</v>
      </c>
      <c r="L25" s="5">
        <f t="shared" si="6"/>
        <v>7.0701716824763776E-3</v>
      </c>
      <c r="M25" s="5">
        <f t="shared" si="7"/>
        <v>0.43874988271357851</v>
      </c>
      <c r="N25" s="5">
        <f t="shared" si="8"/>
        <v>1.1006616562085193E-3</v>
      </c>
      <c r="O25">
        <f>RTM6_dynamic_2deg.min!G24</f>
        <v>0.4454226347566369</v>
      </c>
      <c r="P25" s="5">
        <f t="shared" si="9"/>
        <v>4.4525619828139977E-5</v>
      </c>
      <c r="Q25" s="5">
        <f t="shared" si="10"/>
        <v>1.4980720606405979E-2</v>
      </c>
      <c r="S25" s="5">
        <f t="shared" si="11"/>
        <v>2640</v>
      </c>
      <c r="T25" s="5">
        <f>RTM6_isothermal_160!E24</f>
        <v>44</v>
      </c>
      <c r="U25" s="5">
        <f>RTM6_isothermal_160!F24</f>
        <v>433.18219997999995</v>
      </c>
      <c r="V25" s="5">
        <f t="shared" si="20"/>
        <v>352.02303542902428</v>
      </c>
      <c r="W25" s="5">
        <f t="shared" si="21"/>
        <v>0.15205827425103924</v>
      </c>
      <c r="X25" s="5">
        <f t="shared" si="22"/>
        <v>4.37081039302487E-5</v>
      </c>
      <c r="Y25" s="5">
        <f t="shared" si="23"/>
        <v>2.2293024081180665E-3</v>
      </c>
      <c r="Z25" s="5">
        <f t="shared" si="24"/>
        <v>4.3695543947008517E-5</v>
      </c>
      <c r="AA25" s="5">
        <f t="shared" si="25"/>
        <v>2.1970912000969568E-3</v>
      </c>
      <c r="AB25" s="5">
        <f t="shared" si="26"/>
        <v>0.61907428628992534</v>
      </c>
      <c r="AC25" s="5">
        <f t="shared" si="27"/>
        <v>2.6887793173939825E-4</v>
      </c>
      <c r="AD25" s="5">
        <f>RTM6_isothermal_160!G24</f>
        <v>0.62619247089948704</v>
      </c>
      <c r="AE25" s="5">
        <f t="shared" si="28"/>
        <v>5.066855213580114E-5</v>
      </c>
      <c r="AF25" s="5">
        <f t="shared" si="12"/>
        <v>1.1367406892224161E-2</v>
      </c>
      <c r="AH25" s="5">
        <f t="shared" si="13"/>
        <v>2640</v>
      </c>
      <c r="AI25" s="5">
        <f>RTM6_isothermal_180!E24</f>
        <v>44</v>
      </c>
      <c r="AJ25" s="5">
        <f>RTM6_isothermal_180!F24</f>
        <v>453.13419999999996</v>
      </c>
      <c r="AK25" s="5">
        <f t="shared" si="29"/>
        <v>427.1337945519665</v>
      </c>
      <c r="AL25" s="5">
        <f t="shared" si="30"/>
        <v>4.5959863406833102E-4</v>
      </c>
      <c r="AM25" s="5">
        <f t="shared" si="31"/>
        <v>1.1837209015178596E-4</v>
      </c>
      <c r="AN25" s="5">
        <f t="shared" si="32"/>
        <v>4.888704435526468E-3</v>
      </c>
      <c r="AO25" s="5">
        <f t="shared" si="33"/>
        <v>9.4128731206902512E-5</v>
      </c>
      <c r="AP25" s="5">
        <f t="shared" si="34"/>
        <v>4.2010369489064536E-4</v>
      </c>
      <c r="AQ25" s="5">
        <f t="shared" si="35"/>
        <v>0.8793937018943393</v>
      </c>
      <c r="AR25" s="5">
        <f t="shared" si="36"/>
        <v>1.2099754553833183E-5</v>
      </c>
      <c r="AS25" s="5">
        <f>RTM6_isothermal_180!G24</f>
        <v>0.89543116610573759</v>
      </c>
      <c r="AT25" s="5">
        <f t="shared" si="37"/>
        <v>2.5720025833188097E-4</v>
      </c>
      <c r="AU25" s="5">
        <f t="shared" si="14"/>
        <v>1.7910326129417405E-2</v>
      </c>
      <c r="AW25" s="5">
        <v>2640</v>
      </c>
      <c r="AX25" s="5">
        <v>44</v>
      </c>
      <c r="AY25" s="5">
        <v>393.15</v>
      </c>
      <c r="AZ25" s="5">
        <f t="shared" si="38"/>
        <v>266.72212077147316</v>
      </c>
      <c r="BA25" s="5">
        <f t="shared" si="39"/>
        <v>4.8186374268257379E-2</v>
      </c>
      <c r="BB25" s="5">
        <f t="shared" si="15"/>
        <v>4.3646537712204344E-6</v>
      </c>
      <c r="BC25" s="5">
        <f t="shared" si="16"/>
        <v>3.6268640281391962E-4</v>
      </c>
      <c r="BD25" s="5">
        <f t="shared" si="17"/>
        <v>4.3642584628485612E-6</v>
      </c>
      <c r="BE25" s="5">
        <f t="shared" si="18"/>
        <v>3.5997694922268919E-4</v>
      </c>
      <c r="BF25" s="5">
        <f t="shared" si="40"/>
        <v>4.7145837903282049E-2</v>
      </c>
      <c r="BG25" s="5">
        <f t="shared" si="19"/>
        <v>1.3481589312169852E-5</v>
      </c>
      <c r="BH25" s="5">
        <f>RTM6_isothermal_180!V24</f>
        <v>0</v>
      </c>
      <c r="BI25" s="5">
        <f t="shared" si="41"/>
        <v>2.2227300316025466E-3</v>
      </c>
    </row>
    <row r="26" spans="1:61" x14ac:dyDescent="0.25">
      <c r="B26" s="5"/>
      <c r="D26">
        <f t="shared" si="1"/>
        <v>2760</v>
      </c>
      <c r="E26">
        <f>RTM6_dynamic_2deg.min!E25</f>
        <v>46</v>
      </c>
      <c r="F26">
        <f>RTM6_dynamic_2deg.min!F25</f>
        <v>467.1655476388828</v>
      </c>
      <c r="G26" s="5">
        <f t="shared" si="2"/>
        <v>341.68491501205335</v>
      </c>
      <c r="H26" s="5">
        <f t="shared" si="0"/>
        <v>32.598680996019276</v>
      </c>
      <c r="I26" s="5">
        <f t="shared" si="3"/>
        <v>2.2667508660891613E-4</v>
      </c>
      <c r="J26" s="5">
        <f t="shared" si="4"/>
        <v>8.157842285466595E-3</v>
      </c>
      <c r="K26" s="5">
        <f t="shared" si="5"/>
        <v>2.2667351043356059E-4</v>
      </c>
      <c r="L26" s="5">
        <f t="shared" si="6"/>
        <v>8.1558012905978642E-3</v>
      </c>
      <c r="M26" s="5">
        <f t="shared" si="7"/>
        <v>0.57082928145860079</v>
      </c>
      <c r="N26" s="5">
        <f t="shared" si="8"/>
        <v>1.1052360784211044E-3</v>
      </c>
      <c r="O26">
        <f>RTM6_dynamic_2deg.min!G25</f>
        <v>0.573422534085687</v>
      </c>
      <c r="P26" s="5">
        <f t="shared" si="9"/>
        <v>6.7249591878895119E-6</v>
      </c>
      <c r="Q26" s="5">
        <f t="shared" si="10"/>
        <v>4.5224114382269717E-3</v>
      </c>
      <c r="S26" s="5">
        <f t="shared" si="11"/>
        <v>2760</v>
      </c>
      <c r="T26" s="5">
        <f>RTM6_isothermal_160!E25</f>
        <v>46</v>
      </c>
      <c r="U26" s="5">
        <f>RTM6_isothermal_160!F25</f>
        <v>433.17759998999998</v>
      </c>
      <c r="V26" s="5">
        <f t="shared" si="20"/>
        <v>359.43461387164763</v>
      </c>
      <c r="W26" s="5">
        <f t="shared" si="21"/>
        <v>8.1594477907813365E-2</v>
      </c>
      <c r="X26" s="5">
        <f t="shared" si="22"/>
        <v>4.3697602922486227E-5</v>
      </c>
      <c r="Y26" s="5">
        <f t="shared" si="23"/>
        <v>2.2288802639334857E-3</v>
      </c>
      <c r="Z26" s="5">
        <f t="shared" si="24"/>
        <v>4.3674213368650346E-5</v>
      </c>
      <c r="AA26" s="5">
        <f t="shared" si="25"/>
        <v>2.1696138811577756E-3</v>
      </c>
      <c r="AB26" s="5">
        <f t="shared" si="26"/>
        <v>0.65133963809865314</v>
      </c>
      <c r="AC26" s="5">
        <f t="shared" si="27"/>
        <v>2.4397852057172597E-4</v>
      </c>
      <c r="AD26" s="5">
        <f>RTM6_isothermal_160!G25</f>
        <v>0.6578555026135221</v>
      </c>
      <c r="AE26" s="5">
        <f t="shared" si="28"/>
        <v>4.2456490376128546E-5</v>
      </c>
      <c r="AF26" s="5">
        <f t="shared" si="12"/>
        <v>9.9047047398445383E-3</v>
      </c>
      <c r="AH26" s="5">
        <f t="shared" si="13"/>
        <v>2760</v>
      </c>
      <c r="AI26" s="5">
        <f>RTM6_isothermal_180!E25</f>
        <v>46</v>
      </c>
      <c r="AJ26" s="5">
        <f>RTM6_isothermal_180!F25</f>
        <v>453.13369999999998</v>
      </c>
      <c r="AK26" s="5">
        <f t="shared" ref="AK26:AK31" si="42">(-11+273.15)+(206+11)*0.435*AQ26/(1-(1-0.435)*AQ26)</f>
        <v>427.67608677445639</v>
      </c>
      <c r="AL26" s="5">
        <f t="shared" ref="AL26:AL31" si="43">kd($B$9,$B$12,$B$16,$B$17,AJ26,AK26,$B$18)</f>
        <v>4.0514141632832834E-4</v>
      </c>
      <c r="AM26" s="5">
        <f t="shared" ref="AM26:AM31" si="44">k1c($B$7,$B$10,AJ26)</f>
        <v>1.1836926486962313E-4</v>
      </c>
      <c r="AN26" s="5">
        <f t="shared" ref="AN26:AN31" si="45">k2c($B$8,$B$11,AJ26)</f>
        <v>4.8886124712515721E-3</v>
      </c>
      <c r="AO26" s="5">
        <f t="shared" ref="AO26:AO31" si="46">k1T(AM26,AL26)</f>
        <v>9.160518274294537E-5</v>
      </c>
      <c r="AP26" s="5">
        <f t="shared" ref="AP26:AP31" si="47">k2t(AN26,AL26)</f>
        <v>3.741351454078715E-4</v>
      </c>
      <c r="AQ26" s="5">
        <f t="shared" ref="AQ26:AQ31" si="48">AR25*(AH26-AH25)+AQ25</f>
        <v>0.88084567244079925</v>
      </c>
      <c r="AR26" s="5">
        <f t="shared" ref="AR26:AR31" si="49">dadt(AO26,AP26,$B$13,$B$14,$B$15,AQ26)</f>
        <v>1.0589198168062429E-5</v>
      </c>
      <c r="AS26" s="5">
        <f>RTM6_isothermal_180!G25</f>
        <v>0.89543116610573759</v>
      </c>
      <c r="AT26" s="5">
        <f t="shared" ref="AT26:AT31" si="50">(AQ26-AS26)^2</f>
        <v>2.1273662544995619E-4</v>
      </c>
      <c r="AU26" s="5">
        <f t="shared" si="14"/>
        <v>1.6288793842603413E-2</v>
      </c>
      <c r="AW26" s="5">
        <v>2760</v>
      </c>
      <c r="AX26" s="5">
        <v>46</v>
      </c>
      <c r="AY26" s="5">
        <v>393.15</v>
      </c>
      <c r="AZ26" s="5">
        <f t="shared" si="38"/>
        <v>266.88345630929581</v>
      </c>
      <c r="BA26" s="5">
        <f t="shared" si="39"/>
        <v>4.7844185371226859E-2</v>
      </c>
      <c r="BB26" s="5">
        <f t="shared" si="15"/>
        <v>4.3646537712204344E-6</v>
      </c>
      <c r="BC26" s="5">
        <f t="shared" si="16"/>
        <v>3.6268640281391962E-4</v>
      </c>
      <c r="BD26" s="5">
        <f t="shared" si="17"/>
        <v>4.3642556358008103E-6</v>
      </c>
      <c r="BE26" s="5">
        <f t="shared" si="18"/>
        <v>3.5995771659253043E-4</v>
      </c>
      <c r="BF26" s="5">
        <f t="shared" si="40"/>
        <v>4.8763628620742433E-2</v>
      </c>
      <c r="BG26" s="5">
        <f t="shared" si="19"/>
        <v>1.3820230467338078E-5</v>
      </c>
      <c r="BH26" s="5">
        <f>RTM6_isothermal_180!V25</f>
        <v>0</v>
      </c>
      <c r="BI26" s="5">
        <f t="shared" si="41"/>
        <v>2.3778914762616907E-3</v>
      </c>
    </row>
    <row r="27" spans="1:61" x14ac:dyDescent="0.25">
      <c r="B27" s="5"/>
      <c r="D27">
        <f t="shared" si="1"/>
        <v>2880</v>
      </c>
      <c r="E27">
        <f>RTM6_dynamic_2deg.min!E26</f>
        <v>48</v>
      </c>
      <c r="F27">
        <f>RTM6_dynamic_2deg.min!F26</f>
        <v>471.13292895003906</v>
      </c>
      <c r="G27" s="5">
        <f t="shared" si="2"/>
        <v>372.35375473714464</v>
      </c>
      <c r="H27" s="5">
        <f t="shared" si="0"/>
        <v>10.759862221868163</v>
      </c>
      <c r="I27" s="5">
        <f t="shared" si="3"/>
        <v>2.7048021390216619E-4</v>
      </c>
      <c r="J27" s="5">
        <f t="shared" si="4"/>
        <v>9.3767384876262839E-3</v>
      </c>
      <c r="K27" s="5">
        <f t="shared" si="5"/>
        <v>2.7047341477169645E-4</v>
      </c>
      <c r="L27" s="5">
        <f t="shared" si="6"/>
        <v>9.3685741944028733E-3</v>
      </c>
      <c r="M27" s="5">
        <f t="shared" si="7"/>
        <v>0.70345761086913328</v>
      </c>
      <c r="N27" s="5">
        <f t="shared" si="8"/>
        <v>8.8708159005237552E-4</v>
      </c>
      <c r="O27">
        <f>RTM6_dynamic_2deg.min!G26</f>
        <v>0.69324504163048883</v>
      </c>
      <c r="P27" s="5">
        <f t="shared" si="9"/>
        <v>1.0429657045410673E-4</v>
      </c>
      <c r="Q27" s="5">
        <f t="shared" si="10"/>
        <v>1.4731543141837446E-2</v>
      </c>
      <c r="S27" s="5">
        <f t="shared" si="11"/>
        <v>2880</v>
      </c>
      <c r="T27" s="5">
        <f>RTM6_isothermal_160!E26</f>
        <v>48</v>
      </c>
      <c r="U27" s="5">
        <f>RTM6_isothermal_160!F26</f>
        <v>433.17279997999992</v>
      </c>
      <c r="V27" s="5">
        <f t="shared" si="20"/>
        <v>366.5398048269401</v>
      </c>
      <c r="W27" s="5">
        <f t="shared" si="21"/>
        <v>4.176039470184837E-2</v>
      </c>
      <c r="X27" s="5">
        <f t="shared" si="22"/>
        <v>4.368664775465255E-5</v>
      </c>
      <c r="Y27" s="5">
        <f t="shared" si="23"/>
        <v>2.2284398394494761E-3</v>
      </c>
      <c r="Z27" s="5">
        <f t="shared" si="24"/>
        <v>4.3640993762735393E-5</v>
      </c>
      <c r="AA27" s="5">
        <f t="shared" si="25"/>
        <v>2.1155488258586645E-3</v>
      </c>
      <c r="AB27" s="5">
        <f t="shared" si="26"/>
        <v>0.68061706056726023</v>
      </c>
      <c r="AC27" s="5">
        <f t="shared" si="27"/>
        <v>2.1721539137882988E-4</v>
      </c>
      <c r="AD27" s="5">
        <f>RTM6_isothermal_160!G26</f>
        <v>0.68590083644878652</v>
      </c>
      <c r="AE27" s="5">
        <f t="shared" si="28"/>
        <v>2.791828756619889E-5</v>
      </c>
      <c r="AF27" s="5">
        <f t="shared" si="12"/>
        <v>7.7034107566958847E-3</v>
      </c>
      <c r="AH27" s="5">
        <f t="shared" si="13"/>
        <v>2880</v>
      </c>
      <c r="AI27" s="5">
        <f>RTM6_isothermal_180!E26</f>
        <v>48</v>
      </c>
      <c r="AJ27" s="5">
        <f>RTM6_isothermal_180!F26</f>
        <v>453.13239999999996</v>
      </c>
      <c r="AK27" s="5">
        <f t="shared" si="42"/>
        <v>428.15213367240824</v>
      </c>
      <c r="AL27" s="5">
        <f t="shared" si="43"/>
        <v>3.6205242934521831E-4</v>
      </c>
      <c r="AM27" s="5">
        <f t="shared" si="44"/>
        <v>1.1836191942240471E-4</v>
      </c>
      <c r="AN27" s="5">
        <f t="shared" si="45"/>
        <v>4.8883733712833943E-3</v>
      </c>
      <c r="AO27" s="5">
        <f t="shared" si="46"/>
        <v>8.9200542362594492E-5</v>
      </c>
      <c r="AP27" s="5">
        <f t="shared" si="47"/>
        <v>3.3708646152236465E-4</v>
      </c>
      <c r="AQ27" s="5">
        <f t="shared" si="48"/>
        <v>0.88211637622096672</v>
      </c>
      <c r="AR27" s="5">
        <f t="shared" si="49"/>
        <v>9.3940607243390739E-6</v>
      </c>
      <c r="AS27" s="5">
        <f>RTM6_isothermal_180!G26</f>
        <v>0.89543116610573759</v>
      </c>
      <c r="AT27" s="5">
        <f t="shared" si="50"/>
        <v>1.7728362967559644E-4</v>
      </c>
      <c r="AU27" s="5">
        <f t="shared" si="14"/>
        <v>1.4869696732443838E-2</v>
      </c>
      <c r="AW27" s="5">
        <v>2880</v>
      </c>
      <c r="AX27" s="5">
        <v>48</v>
      </c>
      <c r="AY27" s="5">
        <v>393.15</v>
      </c>
      <c r="AZ27" s="5">
        <f t="shared" si="38"/>
        <v>267.04915952110207</v>
      </c>
      <c r="BA27" s="5">
        <f t="shared" si="39"/>
        <v>4.7494624085547055E-2</v>
      </c>
      <c r="BB27" s="5">
        <f t="shared" si="15"/>
        <v>4.3646537712204344E-6</v>
      </c>
      <c r="BC27" s="5">
        <f t="shared" si="16"/>
        <v>3.6268640281391962E-4</v>
      </c>
      <c r="BD27" s="5">
        <f t="shared" si="17"/>
        <v>4.3642527057862377E-6</v>
      </c>
      <c r="BE27" s="5">
        <f t="shared" si="18"/>
        <v>3.5993778561324992E-4</v>
      </c>
      <c r="BF27" s="5">
        <f t="shared" si="40"/>
        <v>5.0422056276823002E-2</v>
      </c>
      <c r="BG27" s="5">
        <f t="shared" si="19"/>
        <v>1.416731118677608E-5</v>
      </c>
      <c r="BH27" s="5">
        <f>RTM6_isothermal_180!V26</f>
        <v>0</v>
      </c>
      <c r="BI27" s="5">
        <f t="shared" si="41"/>
        <v>2.5423837591831058E-3</v>
      </c>
    </row>
    <row r="28" spans="1:61" x14ac:dyDescent="0.25">
      <c r="B28" s="5"/>
      <c r="D28">
        <f t="shared" si="1"/>
        <v>3000</v>
      </c>
      <c r="E28">
        <f>RTM6_dynamic_2deg.min!E27</f>
        <v>50</v>
      </c>
      <c r="F28">
        <f>RTM6_dynamic_2deg.min!F27</f>
        <v>475.08886146910976</v>
      </c>
      <c r="G28" s="5">
        <f t="shared" si="2"/>
        <v>403.09926705978057</v>
      </c>
      <c r="H28" s="5">
        <f t="shared" si="0"/>
        <v>1.916809824777935</v>
      </c>
      <c r="I28" s="5">
        <f t="shared" si="3"/>
        <v>3.2163979873634608E-4</v>
      </c>
      <c r="J28" s="5">
        <f t="shared" si="4"/>
        <v>1.0748505805538527E-2</v>
      </c>
      <c r="K28" s="5">
        <f t="shared" si="5"/>
        <v>3.2158583678222732E-4</v>
      </c>
      <c r="L28" s="5">
        <f t="shared" si="6"/>
        <v>1.0688569680535904E-2</v>
      </c>
      <c r="M28" s="5">
        <f t="shared" si="7"/>
        <v>0.8099074016754183</v>
      </c>
      <c r="N28" s="5">
        <f t="shared" si="8"/>
        <v>5.8134267068932991E-4</v>
      </c>
      <c r="O28">
        <f>RTM6_dynamic_2deg.min!G27</f>
        <v>0.78630179592828253</v>
      </c>
      <c r="P28" s="5">
        <f t="shared" si="9"/>
        <v>5.5722462268920938E-4</v>
      </c>
      <c r="Q28" s="5">
        <f t="shared" si="10"/>
        <v>3.002105027531796E-2</v>
      </c>
      <c r="S28" s="5">
        <f t="shared" si="11"/>
        <v>3000</v>
      </c>
      <c r="T28" s="5">
        <f>RTM6_isothermal_160!E27</f>
        <v>50</v>
      </c>
      <c r="U28" s="5">
        <f>RTM6_isothermal_160!F27</f>
        <v>433.16839997</v>
      </c>
      <c r="V28" s="5">
        <f t="shared" si="20"/>
        <v>373.19486518835737</v>
      </c>
      <c r="W28" s="5">
        <f t="shared" si="21"/>
        <v>2.0646463243694801E-2</v>
      </c>
      <c r="X28" s="5">
        <f t="shared" si="22"/>
        <v>4.3676607715106014E-5</v>
      </c>
      <c r="Y28" s="5">
        <f t="shared" si="23"/>
        <v>2.2280361848087617E-3</v>
      </c>
      <c r="Z28" s="5">
        <f t="shared" si="24"/>
        <v>4.3584406982041887E-5</v>
      </c>
      <c r="AA28" s="5">
        <f t="shared" si="25"/>
        <v>2.0110196220492968E-3</v>
      </c>
      <c r="AB28" s="5">
        <f t="shared" si="26"/>
        <v>0.70668290753271978</v>
      </c>
      <c r="AC28" s="5">
        <f t="shared" si="27"/>
        <v>1.8795936180594625E-4</v>
      </c>
      <c r="AD28" s="5">
        <f>RTM6_isothermal_160!G27</f>
        <v>0.71059764584454044</v>
      </c>
      <c r="AE28" s="5">
        <f t="shared" si="28"/>
        <v>1.5325176050036419E-5</v>
      </c>
      <c r="AF28" s="5">
        <f t="shared" si="12"/>
        <v>5.5090786392460022E-3</v>
      </c>
      <c r="AH28" s="5">
        <f t="shared" si="13"/>
        <v>3000</v>
      </c>
      <c r="AI28" s="5">
        <f>RTM6_isothermal_180!E27</f>
        <v>50</v>
      </c>
      <c r="AJ28" s="5">
        <f>RTM6_isothermal_180!F27</f>
        <v>453.13149999999996</v>
      </c>
      <c r="AK28" s="5">
        <f t="shared" si="42"/>
        <v>428.57559425418322</v>
      </c>
      <c r="AL28" s="5">
        <f t="shared" si="43"/>
        <v>3.2723183734174324E-4</v>
      </c>
      <c r="AM28" s="5">
        <f t="shared" si="44"/>
        <v>1.1835683435512763E-4</v>
      </c>
      <c r="AN28" s="5">
        <f t="shared" si="45"/>
        <v>4.8882078465831025E-3</v>
      </c>
      <c r="AO28" s="5">
        <f t="shared" si="46"/>
        <v>8.6919005863615067E-5</v>
      </c>
      <c r="AP28" s="5">
        <f t="shared" si="47"/>
        <v>3.0670036121325882E-4</v>
      </c>
      <c r="AQ28" s="5">
        <f t="shared" si="48"/>
        <v>0.88324366350788741</v>
      </c>
      <c r="AR28" s="5">
        <f t="shared" si="49"/>
        <v>8.4293710811816671E-6</v>
      </c>
      <c r="AS28" s="5">
        <f>RTM6_isothermal_180!G27</f>
        <v>0.89543116610573759</v>
      </c>
      <c r="AT28" s="5">
        <f t="shared" si="50"/>
        <v>1.4853521957260477E-4</v>
      </c>
      <c r="AU28" s="5">
        <f t="shared" si="14"/>
        <v>1.3610764354846016E-2</v>
      </c>
      <c r="AW28" s="5">
        <v>3000</v>
      </c>
      <c r="AX28" s="5">
        <v>50</v>
      </c>
      <c r="AY28" s="5">
        <v>393.15</v>
      </c>
      <c r="AZ28" s="5">
        <f t="shared" si="38"/>
        <v>267.21935630465913</v>
      </c>
      <c r="BA28" s="5">
        <f t="shared" si="39"/>
        <v>4.7137572027256769E-2</v>
      </c>
      <c r="BB28" s="5">
        <f t="shared" si="15"/>
        <v>4.3646537712204344E-6</v>
      </c>
      <c r="BC28" s="5">
        <f t="shared" si="16"/>
        <v>3.6268640281391962E-4</v>
      </c>
      <c r="BD28" s="5">
        <f t="shared" si="17"/>
        <v>4.3642496681248923E-6</v>
      </c>
      <c r="BE28" s="5">
        <f t="shared" si="18"/>
        <v>3.5991712468504892E-4</v>
      </c>
      <c r="BF28" s="5">
        <f t="shared" si="40"/>
        <v>5.2122133619236129E-2</v>
      </c>
      <c r="BG28" s="5">
        <f t="shared" si="19"/>
        <v>1.4522963076206411E-5</v>
      </c>
      <c r="BH28" s="5">
        <f>RTM6_isothermal_180!V27</f>
        <v>0</v>
      </c>
      <c r="BI28" s="5">
        <f t="shared" si="41"/>
        <v>2.7167168130215053E-3</v>
      </c>
    </row>
    <row r="29" spans="1:61" x14ac:dyDescent="0.25">
      <c r="B29" s="5"/>
      <c r="D29">
        <f t="shared" si="1"/>
        <v>3120</v>
      </c>
      <c r="E29">
        <f>RTM6_dynamic_2deg.min!E28</f>
        <v>52</v>
      </c>
      <c r="F29">
        <f>RTM6_dynamic_2deg.min!F28</f>
        <v>479.0545517716784</v>
      </c>
      <c r="G29" s="5">
        <f t="shared" si="2"/>
        <v>427.23630064537616</v>
      </c>
      <c r="H29" s="5">
        <f t="shared" si="0"/>
        <v>0.28187383573367597</v>
      </c>
      <c r="I29" s="5">
        <f t="shared" si="3"/>
        <v>3.8154212792764549E-4</v>
      </c>
      <c r="J29" s="5">
        <f t="shared" si="4"/>
        <v>1.2297241699266871E-2</v>
      </c>
      <c r="K29" s="5">
        <f t="shared" si="5"/>
        <v>3.8102637373197188E-4</v>
      </c>
      <c r="L29" s="5">
        <f t="shared" si="6"/>
        <v>1.1783179763845434E-2</v>
      </c>
      <c r="M29" s="5">
        <f t="shared" si="7"/>
        <v>0.87966852215813796</v>
      </c>
      <c r="N29" s="5">
        <f t="shared" si="8"/>
        <v>3.377330828528833E-4</v>
      </c>
      <c r="O29">
        <f>RTM6_dynamic_2deg.min!G28</f>
        <v>0.8537840318401958</v>
      </c>
      <c r="P29" s="5">
        <f t="shared" si="9"/>
        <v>6.7000683901964121E-4</v>
      </c>
      <c r="Q29" s="5">
        <f t="shared" si="10"/>
        <v>3.0317374596655608E-2</v>
      </c>
      <c r="S29" s="5">
        <f t="shared" si="11"/>
        <v>3120</v>
      </c>
      <c r="T29" s="5">
        <f>RTM6_isothermal_160!E28</f>
        <v>52</v>
      </c>
      <c r="U29" s="5">
        <f>RTM6_isothermal_160!F28</f>
        <v>433.16489998999998</v>
      </c>
      <c r="V29" s="5">
        <f t="shared" si="20"/>
        <v>379.22262820191349</v>
      </c>
      <c r="W29" s="5">
        <f t="shared" si="21"/>
        <v>1.0107831395424118E-2</v>
      </c>
      <c r="X29" s="5">
        <f t="shared" si="22"/>
        <v>4.3668622885910537E-5</v>
      </c>
      <c r="Y29" s="5">
        <f t="shared" si="23"/>
        <v>2.2277151448130469E-3</v>
      </c>
      <c r="Z29" s="5">
        <f t="shared" si="24"/>
        <v>4.3480773935379844E-5</v>
      </c>
      <c r="AA29" s="5">
        <f t="shared" si="25"/>
        <v>1.8254050606800419E-3</v>
      </c>
      <c r="AB29" s="5">
        <f t="shared" si="26"/>
        <v>0.72923803094943329</v>
      </c>
      <c r="AC29" s="5">
        <f t="shared" si="27"/>
        <v>1.5550814545971711E-4</v>
      </c>
      <c r="AD29" s="5">
        <f>RTM6_isothermal_160!G28</f>
        <v>0.73222078871173302</v>
      </c>
      <c r="AE29" s="5">
        <f t="shared" si="28"/>
        <v>8.8968438685592683E-6</v>
      </c>
      <c r="AF29" s="5">
        <f t="shared" si="12"/>
        <v>4.0735769979265146E-3</v>
      </c>
      <c r="AH29" s="5">
        <f t="shared" si="13"/>
        <v>3120</v>
      </c>
      <c r="AI29" s="5">
        <f>RTM6_isothermal_180!E28</f>
        <v>52</v>
      </c>
      <c r="AJ29" s="5">
        <f>RTM6_isothermal_180!F28</f>
        <v>453.13140002</v>
      </c>
      <c r="AK29" s="5">
        <f t="shared" si="42"/>
        <v>428.95648667661192</v>
      </c>
      <c r="AL29" s="5">
        <f t="shared" si="43"/>
        <v>2.9856298628192407E-4</v>
      </c>
      <c r="AM29" s="5">
        <f t="shared" si="44"/>
        <v>1.1835626947289043E-4</v>
      </c>
      <c r="AN29" s="5">
        <f t="shared" si="45"/>
        <v>4.888189458933382E-3</v>
      </c>
      <c r="AO29" s="5">
        <f t="shared" si="46"/>
        <v>8.4756942192651969E-5</v>
      </c>
      <c r="AP29" s="5">
        <f t="shared" si="47"/>
        <v>2.8137692280210438E-4</v>
      </c>
      <c r="AQ29" s="5">
        <f t="shared" si="48"/>
        <v>0.88425518803762926</v>
      </c>
      <c r="AR29" s="5">
        <f t="shared" si="49"/>
        <v>7.6366401928663241E-6</v>
      </c>
      <c r="AS29" s="5">
        <f>RTM6_isothermal_180!G28</f>
        <v>0.89543116610573759</v>
      </c>
      <c r="AT29" s="5">
        <f t="shared" si="50"/>
        <v>1.2490248577883836E-4</v>
      </c>
      <c r="AU29" s="5">
        <f t="shared" si="14"/>
        <v>1.2481113558636851E-2</v>
      </c>
      <c r="AW29" s="5">
        <v>3120</v>
      </c>
      <c r="AX29" s="5">
        <v>52</v>
      </c>
      <c r="AY29" s="5">
        <v>393.15</v>
      </c>
      <c r="AZ29" s="5">
        <f t="shared" si="38"/>
        <v>267.39417568732665</v>
      </c>
      <c r="BA29" s="5">
        <f t="shared" si="39"/>
        <v>4.6772913348168972E-2</v>
      </c>
      <c r="BB29" s="5">
        <f t="shared" si="15"/>
        <v>4.3646537712204344E-6</v>
      </c>
      <c r="BC29" s="5">
        <f t="shared" si="16"/>
        <v>3.6268640281391962E-4</v>
      </c>
      <c r="BD29" s="5">
        <f t="shared" si="17"/>
        <v>4.3642465178838498E-6</v>
      </c>
      <c r="BE29" s="5">
        <f t="shared" si="18"/>
        <v>3.598957005107553E-4</v>
      </c>
      <c r="BF29" s="5">
        <f t="shared" si="40"/>
        <v>5.38648891883809E-2</v>
      </c>
      <c r="BG29" s="5">
        <f t="shared" si="19"/>
        <v>1.4887313827132833E-5</v>
      </c>
      <c r="BH29" s="5">
        <f>RTM6_isothermal_180!V28</f>
        <v>0</v>
      </c>
      <c r="BI29" s="5">
        <f t="shared" si="41"/>
        <v>2.9014262872765536E-3</v>
      </c>
    </row>
    <row r="30" spans="1:61" x14ac:dyDescent="0.25">
      <c r="B30" s="5"/>
      <c r="D30">
        <f t="shared" si="1"/>
        <v>3240</v>
      </c>
      <c r="E30">
        <f>RTM6_dynamic_2deg.min!E29</f>
        <v>54</v>
      </c>
      <c r="F30">
        <f>RTM6_dynamic_2deg.min!F29</f>
        <v>483.03366269995428</v>
      </c>
      <c r="G30" s="5">
        <f t="shared" si="2"/>
        <v>443.07885097387748</v>
      </c>
      <c r="H30" s="5">
        <f t="shared" si="0"/>
        <v>6.514726578450282E-2</v>
      </c>
      <c r="I30" s="5">
        <f t="shared" si="3"/>
        <v>4.5158772343062913E-4</v>
      </c>
      <c r="J30" s="5">
        <f t="shared" si="4"/>
        <v>1.4044309113599452E-2</v>
      </c>
      <c r="K30" s="5">
        <f t="shared" si="5"/>
        <v>4.4847895763598623E-4</v>
      </c>
      <c r="L30" s="5">
        <f t="shared" si="6"/>
        <v>1.155360705681968E-2</v>
      </c>
      <c r="M30" s="5">
        <f t="shared" si="7"/>
        <v>0.92019649210048393</v>
      </c>
      <c r="N30" s="5">
        <f t="shared" si="8"/>
        <v>1.8018304221103826E-4</v>
      </c>
      <c r="O30">
        <f>RTM6_dynamic_2deg.min!G29</f>
        <v>0.90305857578874671</v>
      </c>
      <c r="P30" s="5">
        <f t="shared" si="9"/>
        <v>2.9370817550810875E-4</v>
      </c>
      <c r="Q30" s="5">
        <f t="shared" si="10"/>
        <v>1.8977635306512287E-2</v>
      </c>
      <c r="S30" s="5">
        <f t="shared" si="11"/>
        <v>3240</v>
      </c>
      <c r="T30" s="5">
        <f>RTM6_isothermal_160!E29</f>
        <v>54</v>
      </c>
      <c r="U30" s="5">
        <f>RTM6_isothermal_160!F29</f>
        <v>433.16089999999997</v>
      </c>
      <c r="V30" s="5">
        <f t="shared" si="20"/>
        <v>384.4108172527333</v>
      </c>
      <c r="W30" s="5">
        <f t="shared" si="21"/>
        <v>5.1035994043823196E-3</v>
      </c>
      <c r="X30" s="5">
        <f t="shared" si="22"/>
        <v>4.3659498966998737E-5</v>
      </c>
      <c r="Y30" s="5">
        <f t="shared" si="23"/>
        <v>2.227348291073742E-3</v>
      </c>
      <c r="Z30" s="5">
        <f t="shared" si="24"/>
        <v>4.3289175288737862E-5</v>
      </c>
      <c r="AA30" s="5">
        <f t="shared" si="25"/>
        <v>1.5506171758286906E-3</v>
      </c>
      <c r="AB30" s="5">
        <f t="shared" si="26"/>
        <v>0.74789900840459933</v>
      </c>
      <c r="AC30" s="5">
        <f t="shared" si="27"/>
        <v>1.2124003710802935E-4</v>
      </c>
      <c r="AD30" s="5">
        <f>RTM6_isothermal_160!G29</f>
        <v>0.7510270327656019</v>
      </c>
      <c r="AE30" s="5">
        <f t="shared" si="28"/>
        <v>9.7845364030255246E-6</v>
      </c>
      <c r="AF30" s="5">
        <f t="shared" si="12"/>
        <v>4.1649956986020177E-3</v>
      </c>
      <c r="AH30" s="5">
        <f t="shared" si="13"/>
        <v>3240</v>
      </c>
      <c r="AI30" s="5">
        <f>RTM6_isothermal_180!E29</f>
        <v>54</v>
      </c>
      <c r="AJ30" s="5">
        <f>RTM6_isothermal_180!F29</f>
        <v>453.13140002</v>
      </c>
      <c r="AK30" s="5">
        <f t="shared" si="42"/>
        <v>429.30231043206908</v>
      </c>
      <c r="AL30" s="5">
        <f t="shared" si="43"/>
        <v>2.7450429563893322E-4</v>
      </c>
      <c r="AM30" s="5">
        <f t="shared" si="44"/>
        <v>1.1835626947289043E-4</v>
      </c>
      <c r="AN30" s="5">
        <f t="shared" si="45"/>
        <v>4.888189458933382E-3</v>
      </c>
      <c r="AO30" s="5">
        <f t="shared" si="46"/>
        <v>8.2699327118413685E-5</v>
      </c>
      <c r="AP30" s="5">
        <f t="shared" si="47"/>
        <v>2.5990869653769053E-4</v>
      </c>
      <c r="AQ30" s="5">
        <f t="shared" si="48"/>
        <v>0.88517158486077319</v>
      </c>
      <c r="AR30" s="5">
        <f t="shared" si="49"/>
        <v>6.9732596817636667E-6</v>
      </c>
      <c r="AS30" s="5">
        <f>RTM6_isothermal_180!G29</f>
        <v>0.89543116610573759</v>
      </c>
      <c r="AT30" s="5">
        <f t="shared" si="50"/>
        <v>1.0525900732202526E-4</v>
      </c>
      <c r="AU30" s="5">
        <f t="shared" si="14"/>
        <v>1.145769952321817E-2</v>
      </c>
      <c r="AW30" s="5">
        <v>3240</v>
      </c>
      <c r="AX30" s="5">
        <v>54</v>
      </c>
      <c r="AY30" s="5">
        <v>393.15</v>
      </c>
      <c r="AZ30" s="5">
        <f t="shared" si="38"/>
        <v>267.57374986125097</v>
      </c>
      <c r="BA30" s="5">
        <f t="shared" si="39"/>
        <v>4.6400535131543866E-2</v>
      </c>
      <c r="BB30" s="5">
        <f t="shared" si="15"/>
        <v>4.3646537712204344E-6</v>
      </c>
      <c r="BC30" s="5">
        <f t="shared" si="16"/>
        <v>3.6268640281391962E-4</v>
      </c>
      <c r="BD30" s="5">
        <f t="shared" si="17"/>
        <v>4.3642432498610363E-6</v>
      </c>
      <c r="BE30" s="5">
        <f t="shared" si="18"/>
        <v>3.5987347798816839E-4</v>
      </c>
      <c r="BF30" s="5">
        <f t="shared" si="40"/>
        <v>5.5651366847636843E-2</v>
      </c>
      <c r="BG30" s="5">
        <f t="shared" si="19"/>
        <v>1.5260486629762053E-5</v>
      </c>
      <c r="BH30" s="5">
        <f>RTM6_isothermal_180!V29</f>
        <v>0</v>
      </c>
      <c r="BI30" s="5">
        <f t="shared" si="41"/>
        <v>3.0970746320102532E-3</v>
      </c>
    </row>
    <row r="31" spans="1:61" x14ac:dyDescent="0.25">
      <c r="B31" s="5"/>
      <c r="D31">
        <f t="shared" si="1"/>
        <v>3360</v>
      </c>
      <c r="E31">
        <f>RTM6_dynamic_2deg.min!E30</f>
        <v>56</v>
      </c>
      <c r="F31">
        <f>RTM6_dynamic_2deg.min!F30</f>
        <v>487.01317415733729</v>
      </c>
      <c r="G31" s="5">
        <f t="shared" si="2"/>
        <v>452.16531323131414</v>
      </c>
      <c r="H31" s="5">
        <f t="shared" si="0"/>
        <v>3.4963852104222336E-2</v>
      </c>
      <c r="I31" s="5">
        <f t="shared" si="3"/>
        <v>5.3303140555217387E-4</v>
      </c>
      <c r="J31" s="5">
        <f t="shared" si="4"/>
        <v>1.600501060965754E-2</v>
      </c>
      <c r="K31" s="5">
        <f t="shared" si="5"/>
        <v>5.250272527586846E-4</v>
      </c>
      <c r="L31" s="5">
        <f t="shared" si="6"/>
        <v>1.0979189922756228E-2</v>
      </c>
      <c r="M31" s="5">
        <f t="shared" si="7"/>
        <v>0.94181845716580848</v>
      </c>
      <c r="N31" s="5">
        <f t="shared" si="8"/>
        <v>1.0580331728195268E-4</v>
      </c>
      <c r="O31">
        <f>RTM6_dynamic_2deg.min!G30</f>
        <v>0.93944615722431235</v>
      </c>
      <c r="P31" s="5">
        <f t="shared" si="9"/>
        <v>5.6278070124225205E-6</v>
      </c>
      <c r="Q31" s="5">
        <f t="shared" si="10"/>
        <v>2.5252111824112656E-3</v>
      </c>
      <c r="S31" s="5">
        <f t="shared" si="11"/>
        <v>3360</v>
      </c>
      <c r="T31" s="5">
        <f>RTM6_isothermal_160!E30</f>
        <v>56</v>
      </c>
      <c r="U31" s="5">
        <f>RTM6_isothermal_160!F30</f>
        <v>433.15749999999997</v>
      </c>
      <c r="V31" s="5">
        <f t="shared" si="20"/>
        <v>388.5890611985983</v>
      </c>
      <c r="W31" s="5">
        <f t="shared" si="21"/>
        <v>2.7904915674837848E-3</v>
      </c>
      <c r="X31" s="5">
        <f t="shared" si="22"/>
        <v>4.3651744982938416E-5</v>
      </c>
      <c r="Y31" s="5">
        <f t="shared" si="23"/>
        <v>2.2270365067895881E-3</v>
      </c>
      <c r="Z31" s="5">
        <f t="shared" si="24"/>
        <v>4.2979416653007543E-5</v>
      </c>
      <c r="AA31" s="5">
        <f t="shared" si="25"/>
        <v>1.2385633923084455E-3</v>
      </c>
      <c r="AB31" s="5">
        <f t="shared" si="26"/>
        <v>0.7624478128575628</v>
      </c>
      <c r="AC31" s="5">
        <f t="shared" si="27"/>
        <v>8.9996639448393335E-5</v>
      </c>
      <c r="AD31" s="5">
        <f>RTM6_isothermal_160!G30</f>
        <v>0.76699782530839078</v>
      </c>
      <c r="AE31" s="5">
        <f t="shared" si="28"/>
        <v>2.0702613302689625E-5</v>
      </c>
      <c r="AF31" s="5">
        <f t="shared" si="12"/>
        <v>5.9322364427806962E-3</v>
      </c>
      <c r="AH31" s="5">
        <f t="shared" si="13"/>
        <v>3360</v>
      </c>
      <c r="AI31" s="5">
        <f>RTM6_isothermal_180!E30</f>
        <v>56</v>
      </c>
      <c r="AJ31" s="5">
        <f>RTM6_isothermal_180!F30</f>
        <v>453.13070002000001</v>
      </c>
      <c r="AK31" s="5">
        <f t="shared" si="42"/>
        <v>429.61871947389045</v>
      </c>
      <c r="AL31" s="5">
        <f t="shared" si="43"/>
        <v>2.5396532589749653E-4</v>
      </c>
      <c r="AM31" s="5">
        <f t="shared" si="44"/>
        <v>1.1835231457476709E-4</v>
      </c>
      <c r="AN31" s="5">
        <f t="shared" si="45"/>
        <v>4.8880607213476583E-3</v>
      </c>
      <c r="AO31" s="5">
        <f t="shared" si="46"/>
        <v>8.0730486214882762E-5</v>
      </c>
      <c r="AP31" s="5">
        <f t="shared" si="47"/>
        <v>2.4142194588238036E-4</v>
      </c>
      <c r="AQ31" s="5">
        <f t="shared" si="48"/>
        <v>0.88600837602258486</v>
      </c>
      <c r="AR31" s="5">
        <f t="shared" si="49"/>
        <v>6.4089732016915419E-6</v>
      </c>
      <c r="AS31" s="5">
        <f>RTM6_isothermal_180!G30</f>
        <v>0.89543116610573759</v>
      </c>
      <c r="AT31" s="5">
        <f t="shared" si="50"/>
        <v>8.8788972951161265E-5</v>
      </c>
      <c r="AU31" s="5">
        <f t="shared" si="14"/>
        <v>1.0523187532250832E-2</v>
      </c>
      <c r="AW31" s="5">
        <v>3360</v>
      </c>
      <c r="AX31" s="5">
        <v>56</v>
      </c>
      <c r="AY31" s="5">
        <v>393.15</v>
      </c>
      <c r="AZ31" s="5">
        <f t="shared" si="38"/>
        <v>267.75821421476763</v>
      </c>
      <c r="BA31" s="5">
        <f t="shared" si="39"/>
        <v>4.6020327812533394E-2</v>
      </c>
      <c r="BB31" s="5">
        <f t="shared" si="15"/>
        <v>4.3646537712204344E-6</v>
      </c>
      <c r="BC31" s="5">
        <f t="shared" si="16"/>
        <v>3.6268640281391962E-4</v>
      </c>
      <c r="BD31" s="5">
        <f t="shared" si="17"/>
        <v>4.3642398585678602E-6</v>
      </c>
      <c r="BE31" s="5">
        <f t="shared" si="18"/>
        <v>3.5985042009456937E-4</v>
      </c>
      <c r="BF31" s="5">
        <f t="shared" si="40"/>
        <v>5.7482625243208289E-2</v>
      </c>
      <c r="BG31" s="5">
        <f t="shared" si="19"/>
        <v>1.5642599551016876E-5</v>
      </c>
      <c r="BH31" s="5">
        <f>RTM6_isothermal_180!V30</f>
        <v>0</v>
      </c>
      <c r="BI31" s="5">
        <f t="shared" si="41"/>
        <v>3.3042522048511267E-3</v>
      </c>
    </row>
    <row r="32" spans="1:61" x14ac:dyDescent="0.25">
      <c r="D32">
        <f t="shared" si="1"/>
        <v>3480</v>
      </c>
      <c r="E32">
        <f>RTM6_dynamic_2deg.min!E31</f>
        <v>58</v>
      </c>
      <c r="F32">
        <f>RTM6_dynamic_2deg.min!F31</f>
        <v>491.00424915178183</v>
      </c>
      <c r="G32" s="5">
        <f t="shared" si="2"/>
        <v>457.72543835546173</v>
      </c>
      <c r="H32" s="5">
        <f t="shared" si="0"/>
        <v>3.407608551702572E-2</v>
      </c>
      <c r="I32" s="5">
        <f t="shared" si="3"/>
        <v>6.2776970313253551E-4</v>
      </c>
      <c r="J32" s="5">
        <f t="shared" si="4"/>
        <v>1.8207590103303237E-2</v>
      </c>
      <c r="K32" s="5">
        <f t="shared" si="5"/>
        <v>6.164137659413788E-4</v>
      </c>
      <c r="L32" s="5">
        <f t="shared" si="6"/>
        <v>1.186686647519998E-2</v>
      </c>
      <c r="M32" s="5">
        <f t="shared" si="7"/>
        <v>0.95451485523964275</v>
      </c>
      <c r="N32" s="5">
        <f t="shared" si="8"/>
        <v>7.8170256806640832E-5</v>
      </c>
      <c r="O32">
        <f>RTM6_dynamic_2deg.min!G31</f>
        <v>0.9663716781110876</v>
      </c>
      <c r="P32" s="5">
        <f t="shared" si="9"/>
        <v>1.4058424860481769E-4</v>
      </c>
      <c r="Q32" s="5">
        <f t="shared" si="10"/>
        <v>1.2269422976696415E-2</v>
      </c>
      <c r="S32" s="5">
        <f t="shared" si="11"/>
        <v>3480</v>
      </c>
      <c r="T32" s="5">
        <f>RTM6_isothermal_160!E31</f>
        <v>58</v>
      </c>
      <c r="U32" s="5">
        <f>RTM6_isothermal_160!F31</f>
        <v>433.15330002999997</v>
      </c>
      <c r="V32" s="5">
        <f t="shared" si="20"/>
        <v>391.76945880351224</v>
      </c>
      <c r="W32" s="5">
        <f t="shared" si="21"/>
        <v>1.6990702970480296E-3</v>
      </c>
      <c r="X32" s="5">
        <f t="shared" si="22"/>
        <v>4.3642168333683052E-5</v>
      </c>
      <c r="Y32" s="5">
        <f t="shared" si="23"/>
        <v>2.2266514177464738E-3</v>
      </c>
      <c r="Z32" s="5">
        <f t="shared" si="24"/>
        <v>4.2549252035268702E-5</v>
      </c>
      <c r="AA32" s="5">
        <f t="shared" si="25"/>
        <v>9.6370490845425498E-4</v>
      </c>
      <c r="AB32" s="5">
        <f t="shared" si="26"/>
        <v>0.77324740959136995</v>
      </c>
      <c r="AC32" s="5">
        <f t="shared" si="27"/>
        <v>6.6051580093371649E-5</v>
      </c>
      <c r="AD32" s="5">
        <f>RTM6_isothermal_160!G31</f>
        <v>0.77998459851820934</v>
      </c>
      <c r="AE32" s="5">
        <f t="shared" si="28"/>
        <v>4.5389714635927266E-5</v>
      </c>
      <c r="AF32" s="5">
        <f t="shared" si="12"/>
        <v>8.6375922545630923E-3</v>
      </c>
      <c r="AH32" s="5">
        <f t="shared" ref="AH32:AH40" si="51">AI32*60</f>
        <v>3480</v>
      </c>
      <c r="AI32" s="5">
        <f>RTM6_isothermal_180!E31</f>
        <v>58</v>
      </c>
      <c r="AJ32" s="5">
        <f>RTM6_isothermal_180!F31</f>
        <v>453.13080001999998</v>
      </c>
      <c r="AK32" s="5">
        <f t="shared" ref="AK32:AK40" si="52">(-11+273.15)+(206+11)*0.435*AQ32/(1-(1-0.435)*AQ32)</f>
        <v>429.91005302017601</v>
      </c>
      <c r="AL32" s="5">
        <f t="shared" ref="AL32:AL40" si="53">kd($B$9,$B$12,$B$16,$B$17,AJ32,AK32,$B$18)</f>
        <v>2.3633651563705378E-4</v>
      </c>
      <c r="AM32" s="5">
        <f t="shared" ref="AM32:AM40" si="54">k1c($B$7,$B$10,AJ32)</f>
        <v>1.1835287955287011E-4</v>
      </c>
      <c r="AN32" s="5">
        <f t="shared" ref="AN32:AN40" si="55">k2c($B$8,$B$11,AJ32)</f>
        <v>4.8880791122480945E-3</v>
      </c>
      <c r="AO32" s="5">
        <f t="shared" ref="AO32:AO40" si="56">k1T(AM32,AL32)</f>
        <v>7.8860849939310041E-5</v>
      </c>
      <c r="AP32" s="5">
        <f t="shared" ref="AP32:AP40" si="57">k2t(AN32,AL32)</f>
        <v>2.254367462429551E-4</v>
      </c>
      <c r="AQ32" s="5">
        <f t="shared" ref="AQ32:AQ40" si="58">AR31*(AH32-AH31)+AQ31</f>
        <v>0.88677745280678788</v>
      </c>
      <c r="AR32" s="5">
        <f t="shared" ref="AR32:AR40" si="59">dadt(AO32,AP32,$B$13,$B$14,$B$15,AQ32)</f>
        <v>5.9261438146779023E-6</v>
      </c>
      <c r="AS32" s="5">
        <f>RTM6_isothermal_180!G31</f>
        <v>0.89543116610573759</v>
      </c>
      <c r="AT32" s="5">
        <f t="shared" ref="AT32:AT40" si="60">(AQ32-AS32)^2</f>
        <v>7.4886753860418996E-5</v>
      </c>
      <c r="AU32" s="5">
        <f t="shared" si="14"/>
        <v>9.6642976328208639E-3</v>
      </c>
      <c r="AW32" s="5">
        <v>3480</v>
      </c>
      <c r="AX32" s="5">
        <v>58</v>
      </c>
      <c r="AY32" s="5">
        <v>393.15</v>
      </c>
      <c r="AZ32" s="5">
        <f t="shared" si="38"/>
        <v>267.94770735960611</v>
      </c>
      <c r="BA32" s="5">
        <f t="shared" si="39"/>
        <v>4.5632185624028106E-2</v>
      </c>
      <c r="BB32" s="5">
        <f t="shared" si="15"/>
        <v>4.3646537712204344E-6</v>
      </c>
      <c r="BC32" s="5">
        <f t="shared" si="16"/>
        <v>3.6268640281391962E-4</v>
      </c>
      <c r="BD32" s="5">
        <f t="shared" si="17"/>
        <v>4.364236338210563E-6</v>
      </c>
      <c r="BE32" s="5">
        <f t="shared" si="18"/>
        <v>3.5982648776275184E-4</v>
      </c>
      <c r="BF32" s="5">
        <f t="shared" si="40"/>
        <v>5.9359737189330311E-2</v>
      </c>
      <c r="BG32" s="5">
        <f t="shared" si="19"/>
        <v>1.6033764876785542E-5</v>
      </c>
      <c r="BH32" s="5">
        <f>RTM6_isothermal_180!V31</f>
        <v>0</v>
      </c>
      <c r="BI32" s="5">
        <f t="shared" si="41"/>
        <v>3.523578399186364E-3</v>
      </c>
    </row>
    <row r="33" spans="4:61" x14ac:dyDescent="0.25">
      <c r="D33">
        <f t="shared" si="1"/>
        <v>3600</v>
      </c>
      <c r="E33">
        <f>RTM6_dynamic_2deg.min!E32</f>
        <v>60</v>
      </c>
      <c r="F33">
        <f>RTM6_dynamic_2deg.min!F32</f>
        <v>494.99384651518665</v>
      </c>
      <c r="G33" s="5">
        <f t="shared" si="2"/>
        <v>461.9459215655221</v>
      </c>
      <c r="H33" s="5">
        <f t="shared" si="0"/>
        <v>4.2567128224635632E-2</v>
      </c>
      <c r="I33" s="5">
        <f t="shared" si="3"/>
        <v>7.3735485346900788E-4</v>
      </c>
      <c r="J33" s="5">
        <f t="shared" si="4"/>
        <v>2.0669299246401231E-2</v>
      </c>
      <c r="K33" s="5">
        <f t="shared" si="5"/>
        <v>7.2479975198093123E-4</v>
      </c>
      <c r="L33" s="5">
        <f t="shared" si="6"/>
        <v>1.3913384207827064E-2</v>
      </c>
      <c r="M33" s="5">
        <f t="shared" si="7"/>
        <v>0.96389528605643959</v>
      </c>
      <c r="N33" s="5">
        <f t="shared" si="8"/>
        <v>6.3935292177947503E-5</v>
      </c>
      <c r="O33">
        <f>RTM6_dynamic_2deg.min!G32</f>
        <v>0.98624222190456146</v>
      </c>
      <c r="P33" s="5">
        <f t="shared" si="9"/>
        <v>4.9938554180007397E-4</v>
      </c>
      <c r="Q33" s="5">
        <f t="shared" si="10"/>
        <v>2.2658668785206778E-2</v>
      </c>
      <c r="S33" s="5">
        <f t="shared" si="11"/>
        <v>3600</v>
      </c>
      <c r="T33" s="5">
        <f>RTM6_isothermal_160!E32</f>
        <v>60</v>
      </c>
      <c r="U33" s="5">
        <f>RTM6_isothermal_160!F32</f>
        <v>433.14940001000002</v>
      </c>
      <c r="V33" s="5">
        <f t="shared" si="20"/>
        <v>394.14786789109365</v>
      </c>
      <c r="W33" s="5">
        <f t="shared" si="21"/>
        <v>1.145913898524475E-3</v>
      </c>
      <c r="X33" s="5">
        <f t="shared" si="22"/>
        <v>4.3633277336731455E-5</v>
      </c>
      <c r="Y33" s="5">
        <f t="shared" si="23"/>
        <v>2.2262938836149697E-3</v>
      </c>
      <c r="Z33" s="5">
        <f t="shared" si="24"/>
        <v>4.2032783527172559E-5</v>
      </c>
      <c r="AA33" s="5">
        <f t="shared" si="25"/>
        <v>7.5651954691116098E-4</v>
      </c>
      <c r="AB33" s="5">
        <f t="shared" si="26"/>
        <v>0.78117359920257456</v>
      </c>
      <c r="AC33" s="5">
        <f t="shared" si="27"/>
        <v>4.9559643033279406E-5</v>
      </c>
      <c r="AD33" s="5">
        <f>RTM6_isothermal_160!G32</f>
        <v>0.78996330108016066</v>
      </c>
      <c r="AE33" s="5">
        <f t="shared" si="28"/>
        <v>7.725885909684058E-5</v>
      </c>
      <c r="AF33" s="5">
        <f t="shared" si="12"/>
        <v>1.1126721792730689E-2</v>
      </c>
      <c r="AH33" s="5">
        <f t="shared" si="51"/>
        <v>3600</v>
      </c>
      <c r="AI33" s="5">
        <f>RTM6_isothermal_180!E32</f>
        <v>60</v>
      </c>
      <c r="AJ33" s="5">
        <f>RTM6_isothermal_180!F32</f>
        <v>453.13039996000003</v>
      </c>
      <c r="AK33" s="5">
        <f t="shared" si="52"/>
        <v>430.17989040567278</v>
      </c>
      <c r="AL33" s="5">
        <f t="shared" si="53"/>
        <v>2.2095598436733724E-4</v>
      </c>
      <c r="AM33" s="5">
        <f t="shared" si="54"/>
        <v>1.1835061931616204E-4</v>
      </c>
      <c r="AN33" s="5">
        <f t="shared" si="55"/>
        <v>4.8880055379783684E-3</v>
      </c>
      <c r="AO33" s="5">
        <f t="shared" si="56"/>
        <v>7.7069757286183608E-5</v>
      </c>
      <c r="AP33" s="5">
        <f t="shared" si="57"/>
        <v>2.1139992354867536E-4</v>
      </c>
      <c r="AQ33" s="5">
        <f t="shared" si="58"/>
        <v>0.88748859006454928</v>
      </c>
      <c r="AR33" s="5">
        <f t="shared" si="59"/>
        <v>5.5065624956816463E-6</v>
      </c>
      <c r="AS33" s="5">
        <f>RTM6_isothermal_180!G32</f>
        <v>0.89543116610573759</v>
      </c>
      <c r="AT33" s="5">
        <f t="shared" si="60"/>
        <v>6.3084514170058561E-5</v>
      </c>
      <c r="AU33" s="5">
        <f t="shared" si="14"/>
        <v>8.8701134624684323E-3</v>
      </c>
      <c r="AW33" s="5">
        <v>3600</v>
      </c>
      <c r="AX33" s="5">
        <v>60</v>
      </c>
      <c r="AY33" s="5">
        <v>393.15</v>
      </c>
      <c r="AZ33" s="5">
        <f t="shared" si="38"/>
        <v>268.14237115346486</v>
      </c>
      <c r="BA33" s="5">
        <f t="shared" si="39"/>
        <v>4.5236007068471043E-2</v>
      </c>
      <c r="BB33" s="5">
        <f t="shared" si="15"/>
        <v>4.3646537712204344E-6</v>
      </c>
      <c r="BC33" s="5">
        <f t="shared" si="16"/>
        <v>3.6268640281391962E-4</v>
      </c>
      <c r="BD33" s="5">
        <f t="shared" si="17"/>
        <v>4.3642326826701549E-6</v>
      </c>
      <c r="BE33" s="5">
        <f t="shared" si="18"/>
        <v>3.5980163974786957E-4</v>
      </c>
      <c r="BF33" s="5">
        <f t="shared" si="40"/>
        <v>6.1283788974544576E-2</v>
      </c>
      <c r="BG33" s="5">
        <f t="shared" si="19"/>
        <v>1.6434088417669459E-5</v>
      </c>
      <c r="BH33" s="5">
        <f>RTM6_isothermal_180!V32</f>
        <v>0</v>
      </c>
      <c r="BI33" s="5">
        <f t="shared" si="41"/>
        <v>3.7557027910765112E-3</v>
      </c>
    </row>
    <row r="34" spans="4:61" x14ac:dyDescent="0.25">
      <c r="D34">
        <f t="shared" si="1"/>
        <v>3720</v>
      </c>
      <c r="E34">
        <f>RTM6_dynamic_2deg.min!E33</f>
        <v>62</v>
      </c>
      <c r="F34">
        <f>RTM6_dynamic_2deg.min!F33</f>
        <v>498.98742037810268</v>
      </c>
      <c r="G34" s="5">
        <f t="shared" si="2"/>
        <v>465.4715793718492</v>
      </c>
      <c r="H34" s="5">
        <f t="shared" si="0"/>
        <v>6.0615033609171837E-2</v>
      </c>
      <c r="I34" s="5">
        <f t="shared" si="3"/>
        <v>8.6397929623160876E-4</v>
      </c>
      <c r="J34" s="5">
        <f t="shared" si="4"/>
        <v>2.3419194259669176E-2</v>
      </c>
      <c r="K34" s="5">
        <f t="shared" si="5"/>
        <v>8.5183758820735298E-4</v>
      </c>
      <c r="L34" s="5">
        <f t="shared" si="6"/>
        <v>1.6892583928600921E-2</v>
      </c>
      <c r="M34" s="5">
        <f t="shared" si="7"/>
        <v>0.97156752111779332</v>
      </c>
      <c r="N34" s="5">
        <f t="shared" si="8"/>
        <v>5.3351437726167465E-5</v>
      </c>
      <c r="O34">
        <f>RTM6_dynamic_2deg.min!G33</f>
        <v>1</v>
      </c>
      <c r="P34" s="5">
        <f t="shared" si="9"/>
        <v>8.0840585538712885E-4</v>
      </c>
      <c r="Q34" s="5">
        <f t="shared" si="10"/>
        <v>2.843247888220668E-2</v>
      </c>
      <c r="S34" s="5">
        <f t="shared" si="11"/>
        <v>3720</v>
      </c>
      <c r="T34" s="5">
        <f>RTM6_isothermal_160!E33</f>
        <v>62</v>
      </c>
      <c r="U34" s="5">
        <f>RTM6_isothermal_160!F33</f>
        <v>433.14639996999995</v>
      </c>
      <c r="V34" s="5">
        <f t="shared" si="20"/>
        <v>395.95762073343246</v>
      </c>
      <c r="W34" s="5">
        <f t="shared" si="21"/>
        <v>8.3729111593542889E-4</v>
      </c>
      <c r="X34" s="5">
        <f t="shared" si="22"/>
        <v>4.3626439175855505E-5</v>
      </c>
      <c r="Y34" s="5">
        <f t="shared" si="23"/>
        <v>2.2260188897895005E-3</v>
      </c>
      <c r="Z34" s="5">
        <f t="shared" si="24"/>
        <v>4.1465889435279398E-5</v>
      </c>
      <c r="AA34" s="5">
        <f t="shared" si="25"/>
        <v>6.0843526670234039E-4</v>
      </c>
      <c r="AB34" s="5">
        <f t="shared" si="26"/>
        <v>0.78712075636656809</v>
      </c>
      <c r="AC34" s="5">
        <f t="shared" si="27"/>
        <v>3.847702897532386E-5</v>
      </c>
      <c r="AD34" s="5">
        <f>RTM6_isothermal_160!G33</f>
        <v>0.79725096919638661</v>
      </c>
      <c r="AE34" s="5">
        <f t="shared" si="28"/>
        <v>1.0262121197741973E-4</v>
      </c>
      <c r="AF34" s="5">
        <f t="shared" si="12"/>
        <v>1.2706428993155789E-2</v>
      </c>
      <c r="AH34" s="5">
        <f t="shared" si="51"/>
        <v>3720</v>
      </c>
      <c r="AI34" s="5">
        <f>RTM6_isothermal_180!E33</f>
        <v>62</v>
      </c>
      <c r="AJ34" s="5">
        <f>RTM6_isothermal_180!F33</f>
        <v>453.13029996</v>
      </c>
      <c r="AK34" s="5">
        <f t="shared" si="52"/>
        <v>430.43101294564519</v>
      </c>
      <c r="AL34" s="5">
        <f t="shared" si="53"/>
        <v>2.0747085385554645E-4</v>
      </c>
      <c r="AM34" s="5">
        <f t="shared" si="54"/>
        <v>1.183500543478509E-4</v>
      </c>
      <c r="AN34" s="5">
        <f t="shared" si="55"/>
        <v>4.8879871473222732E-3</v>
      </c>
      <c r="AO34" s="5">
        <f t="shared" si="56"/>
        <v>7.5360991916671992E-5</v>
      </c>
      <c r="AP34" s="5">
        <f t="shared" si="57"/>
        <v>1.9902330013425197E-4</v>
      </c>
      <c r="AQ34" s="5">
        <f t="shared" si="58"/>
        <v>0.88814937756403112</v>
      </c>
      <c r="AR34" s="5">
        <f t="shared" si="59"/>
        <v>5.1400088511662352E-6</v>
      </c>
      <c r="AS34" s="5">
        <f>RTM6_isothermal_180!G33</f>
        <v>0.89543116610573759</v>
      </c>
      <c r="AT34" s="5">
        <f t="shared" si="60"/>
        <v>5.302444436612762E-5</v>
      </c>
      <c r="AU34" s="5">
        <f t="shared" si="14"/>
        <v>8.132158916664951E-3</v>
      </c>
      <c r="AW34" s="5">
        <v>3720</v>
      </c>
      <c r="AX34" s="5">
        <v>62</v>
      </c>
      <c r="AY34" s="5">
        <v>393.15</v>
      </c>
      <c r="AZ34" s="5">
        <f t="shared" si="38"/>
        <v>268.34235071749703</v>
      </c>
      <c r="BA34" s="5">
        <f t="shared" si="39"/>
        <v>4.4831695416126451E-2</v>
      </c>
      <c r="BB34" s="5">
        <f t="shared" si="15"/>
        <v>4.3646537712204344E-6</v>
      </c>
      <c r="BC34" s="5">
        <f t="shared" si="16"/>
        <v>3.6268640281391962E-4</v>
      </c>
      <c r="BD34" s="5">
        <f t="shared" si="17"/>
        <v>4.3642288854808548E-6</v>
      </c>
      <c r="BE34" s="5">
        <f t="shared" si="18"/>
        <v>3.5977583248433559E-4</v>
      </c>
      <c r="BF34" s="5">
        <f t="shared" si="40"/>
        <v>6.3255879584664915E-2</v>
      </c>
      <c r="BG34" s="5">
        <f t="shared" si="19"/>
        <v>1.684366877762692E-5</v>
      </c>
      <c r="BH34" s="5">
        <f>RTM6_isothermal_180!V33</f>
        <v>0</v>
      </c>
      <c r="BI34" s="5">
        <f t="shared" si="41"/>
        <v>4.0013063020296275E-3</v>
      </c>
    </row>
    <row r="35" spans="4:61" x14ac:dyDescent="0.25">
      <c r="D35">
        <f t="shared" si="1"/>
        <v>3840</v>
      </c>
      <c r="E35">
        <f>RTM6_dynamic_2deg.min!E34</f>
        <v>64</v>
      </c>
      <c r="F35">
        <f>RTM6_dynamic_2deg.min!F34</f>
        <v>502.98161277477794</v>
      </c>
      <c r="G35" s="5">
        <f t="shared" si="2"/>
        <v>468.46588509044602</v>
      </c>
      <c r="H35" s="5">
        <f t="shared" si="0"/>
        <v>9.4941371375381625E-2</v>
      </c>
      <c r="I35" s="5">
        <f t="shared" si="3"/>
        <v>1.0098284263970179E-3</v>
      </c>
      <c r="J35" s="5">
        <f t="shared" si="4"/>
        <v>2.6482863299816473E-2</v>
      </c>
      <c r="K35" s="5">
        <f t="shared" si="5"/>
        <v>9.9920059211390175E-4</v>
      </c>
      <c r="L35" s="5">
        <f t="shared" si="6"/>
        <v>2.0706898967549438E-2</v>
      </c>
      <c r="M35" s="5">
        <f t="shared" si="7"/>
        <v>0.97796969364493347</v>
      </c>
      <c r="N35" s="5">
        <f t="shared" si="8"/>
        <v>4.3722096507768945E-5</v>
      </c>
      <c r="O35">
        <f>RTM6_dynamic_2deg.min!G34</f>
        <v>1</v>
      </c>
      <c r="P35" s="5">
        <f t="shared" si="9"/>
        <v>4.853343980980848E-4</v>
      </c>
      <c r="Q35" s="5">
        <f t="shared" si="10"/>
        <v>2.2030306355066531E-2</v>
      </c>
      <c r="S35" s="5">
        <f t="shared" si="11"/>
        <v>3840</v>
      </c>
      <c r="T35" s="5">
        <f>RTM6_isothermal_160!E34</f>
        <v>64</v>
      </c>
      <c r="U35" s="5">
        <f>RTM6_isothermal_160!F34</f>
        <v>433.14390000999998</v>
      </c>
      <c r="V35" s="5">
        <f t="shared" si="20"/>
        <v>397.37784823158347</v>
      </c>
      <c r="W35" s="5">
        <f t="shared" si="21"/>
        <v>6.4860483461233671E-4</v>
      </c>
      <c r="X35" s="5">
        <f t="shared" si="22"/>
        <v>4.3620741621879263E-5</v>
      </c>
      <c r="Y35" s="5">
        <f t="shared" si="23"/>
        <v>2.2257897580274231E-3</v>
      </c>
      <c r="Z35" s="5">
        <f t="shared" si="24"/>
        <v>4.087197132940607E-5</v>
      </c>
      <c r="AA35" s="5">
        <f t="shared" si="25"/>
        <v>5.0224767385239082E-4</v>
      </c>
      <c r="AB35" s="5">
        <f t="shared" si="26"/>
        <v>0.79173799984360693</v>
      </c>
      <c r="AC35" s="5">
        <f t="shared" si="27"/>
        <v>3.0877945765075707E-5</v>
      </c>
      <c r="AD35" s="5">
        <f>RTM6_isothermal_160!G34</f>
        <v>0.80245477270849397</v>
      </c>
      <c r="AE35" s="5">
        <f t="shared" si="28"/>
        <v>1.148492206375791E-4</v>
      </c>
      <c r="AF35" s="5">
        <f t="shared" si="12"/>
        <v>1.3354986759833374E-2</v>
      </c>
      <c r="AH35" s="5">
        <f t="shared" si="51"/>
        <v>3840</v>
      </c>
      <c r="AI35" s="5">
        <f>RTM6_isothermal_180!E34</f>
        <v>64</v>
      </c>
      <c r="AJ35" s="5">
        <f>RTM6_isothermal_180!F34</f>
        <v>453.13020001999996</v>
      </c>
      <c r="AK35" s="5">
        <f t="shared" si="52"/>
        <v>430.66575895878952</v>
      </c>
      <c r="AL35" s="5">
        <f t="shared" si="53"/>
        <v>1.9553491503879964E-4</v>
      </c>
      <c r="AM35" s="5">
        <f t="shared" si="54"/>
        <v>1.1834948972096586E-4</v>
      </c>
      <c r="AN35" s="5">
        <f t="shared" si="55"/>
        <v>4.8879687677615613E-3</v>
      </c>
      <c r="AO35" s="5">
        <f t="shared" si="56"/>
        <v>7.3726050312011818E-5</v>
      </c>
      <c r="AP35" s="5">
        <f t="shared" si="57"/>
        <v>1.8801374354273243E-4</v>
      </c>
      <c r="AQ35" s="5">
        <f t="shared" si="58"/>
        <v>0.88876617862617102</v>
      </c>
      <c r="AR35" s="5">
        <f t="shared" si="59"/>
        <v>4.8168024731444303E-6</v>
      </c>
      <c r="AS35" s="5">
        <f>RTM6_isothermal_180!G34</f>
        <v>0.89543116610573759</v>
      </c>
      <c r="AT35" s="5">
        <f t="shared" si="60"/>
        <v>4.442205810277906E-5</v>
      </c>
      <c r="AU35" s="5">
        <f t="shared" si="14"/>
        <v>7.4433275631368015E-3</v>
      </c>
      <c r="AW35" s="5">
        <v>3840</v>
      </c>
      <c r="AX35" s="5">
        <v>64</v>
      </c>
      <c r="AY35" s="5">
        <v>393.15</v>
      </c>
      <c r="AZ35" s="5">
        <f t="shared" si="38"/>
        <v>268.54779444822196</v>
      </c>
      <c r="BA35" s="5">
        <f t="shared" si="39"/>
        <v>4.4419159230191657E-2</v>
      </c>
      <c r="BB35" s="5">
        <f t="shared" si="15"/>
        <v>4.3646537712204344E-6</v>
      </c>
      <c r="BC35" s="5">
        <f t="shared" si="16"/>
        <v>3.6268640281391962E-4</v>
      </c>
      <c r="BD35" s="5">
        <f t="shared" si="17"/>
        <v>4.3642249398068713E-6</v>
      </c>
      <c r="BE35" s="5">
        <f t="shared" si="18"/>
        <v>3.5974901993193428E-4</v>
      </c>
      <c r="BF35" s="5">
        <f t="shared" si="40"/>
        <v>6.5277119837980152E-2</v>
      </c>
      <c r="BG35" s="5">
        <f t="shared" si="19"/>
        <v>1.7262596585065503E-5</v>
      </c>
      <c r="BH35" s="5">
        <f>RTM6_isothermal_180!V34</f>
        <v>0</v>
      </c>
      <c r="BI35" s="5">
        <f t="shared" si="41"/>
        <v>4.2611023743420219E-3</v>
      </c>
    </row>
    <row r="36" spans="4:61" x14ac:dyDescent="0.25">
      <c r="D36">
        <f t="shared" si="1"/>
        <v>3960</v>
      </c>
      <c r="E36">
        <f>RTM6_dynamic_2deg.min!E35</f>
        <v>66</v>
      </c>
      <c r="F36">
        <f>RTM6_dynamic_2deg.min!F35</f>
        <v>506.97672336633445</v>
      </c>
      <c r="G36" s="5">
        <f t="shared" si="2"/>
        <v>470.95608704497624</v>
      </c>
      <c r="H36" s="5">
        <f t="shared" si="0"/>
        <v>0.16168480817474659</v>
      </c>
      <c r="I36" s="5">
        <f t="shared" si="3"/>
        <v>1.1774422441359754E-3</v>
      </c>
      <c r="J36" s="5">
        <f t="shared" si="4"/>
        <v>2.9890185077426679E-2</v>
      </c>
      <c r="K36" s="5">
        <f t="shared" si="5"/>
        <v>1.1689297113991982E-3</v>
      </c>
      <c r="L36" s="5">
        <f t="shared" si="6"/>
        <v>2.5226616264002306E-2</v>
      </c>
      <c r="M36" s="5">
        <f t="shared" si="7"/>
        <v>0.98321634522586576</v>
      </c>
      <c r="N36" s="5">
        <f t="shared" si="8"/>
        <v>3.4607578473007894E-5</v>
      </c>
      <c r="O36">
        <f>RTM6_dynamic_2deg.min!G35</f>
        <v>1</v>
      </c>
      <c r="P36" s="5">
        <f t="shared" si="9"/>
        <v>2.81691067577319E-4</v>
      </c>
      <c r="Q36" s="5">
        <f t="shared" si="10"/>
        <v>1.6783654774134238E-2</v>
      </c>
      <c r="S36" s="5">
        <f t="shared" si="11"/>
        <v>3960</v>
      </c>
      <c r="T36" s="5">
        <f>RTM6_isothermal_160!E35</f>
        <v>66</v>
      </c>
      <c r="U36" s="5">
        <f>RTM6_isothermal_160!F35</f>
        <v>433.14260000000002</v>
      </c>
      <c r="V36" s="5">
        <f t="shared" si="20"/>
        <v>398.52731970217553</v>
      </c>
      <c r="W36" s="5">
        <f t="shared" si="21"/>
        <v>5.2438318780788731E-4</v>
      </c>
      <c r="X36" s="5">
        <f t="shared" si="22"/>
        <v>4.3617779091708512E-5</v>
      </c>
      <c r="Y36" s="5">
        <f t="shared" si="23"/>
        <v>2.2256706149643558E-3</v>
      </c>
      <c r="Z36" s="5">
        <f t="shared" si="24"/>
        <v>4.0268294207417131E-5</v>
      </c>
      <c r="AA36" s="5">
        <f t="shared" si="25"/>
        <v>4.2439324310994517E-4</v>
      </c>
      <c r="AB36" s="5">
        <f t="shared" si="26"/>
        <v>0.79544335333541605</v>
      </c>
      <c r="AC36" s="5">
        <f t="shared" si="27"/>
        <v>2.5493421084698673E-5</v>
      </c>
      <c r="AD36" s="5">
        <f>RTM6_isothermal_160!G35</f>
        <v>0.806147710952276</v>
      </c>
      <c r="AE36" s="5">
        <f t="shared" si="28"/>
        <v>1.1458327198962762E-4</v>
      </c>
      <c r="AF36" s="5">
        <f t="shared" si="12"/>
        <v>1.3278407258906983E-2</v>
      </c>
      <c r="AH36" s="5">
        <f t="shared" si="51"/>
        <v>3960</v>
      </c>
      <c r="AI36" s="5">
        <f>RTM6_isothermal_180!E35</f>
        <v>66</v>
      </c>
      <c r="AJ36" s="5">
        <f>RTM6_isothermal_180!F35</f>
        <v>453.13009997999995</v>
      </c>
      <c r="AK36" s="5">
        <f t="shared" si="52"/>
        <v>430.88604251453648</v>
      </c>
      <c r="AL36" s="5">
        <f t="shared" si="53"/>
        <v>1.8489626123177882E-4</v>
      </c>
      <c r="AM36" s="5">
        <f t="shared" si="54"/>
        <v>1.1834892453156384E-4</v>
      </c>
      <c r="AN36" s="5">
        <f t="shared" si="55"/>
        <v>4.8879503698713803E-3</v>
      </c>
      <c r="AO36" s="5">
        <f t="shared" si="56"/>
        <v>7.2160333268292602E-5</v>
      </c>
      <c r="AP36" s="5">
        <f t="shared" si="57"/>
        <v>1.7815712048822044E-4</v>
      </c>
      <c r="AQ36" s="5">
        <f t="shared" si="58"/>
        <v>0.88934419492294836</v>
      </c>
      <c r="AR36" s="5">
        <f t="shared" si="59"/>
        <v>4.5298252741174083E-6</v>
      </c>
      <c r="AS36" s="5">
        <f>RTM6_isothermal_180!G35</f>
        <v>0.89543116610573759</v>
      </c>
      <c r="AT36" s="5">
        <f t="shared" si="60"/>
        <v>3.7051218180106457E-5</v>
      </c>
      <c r="AU36" s="5">
        <f t="shared" si="14"/>
        <v>6.7978102764299367E-3</v>
      </c>
      <c r="AW36" s="5">
        <v>3960</v>
      </c>
      <c r="AX36" s="5">
        <v>66</v>
      </c>
      <c r="AY36" s="5">
        <v>393.15</v>
      </c>
      <c r="AZ36" s="5">
        <f t="shared" si="38"/>
        <v>268.75885402335024</v>
      </c>
      <c r="BA36" s="5">
        <f t="shared" si="39"/>
        <v>4.3998312919032861E-2</v>
      </c>
      <c r="BB36" s="5">
        <f t="shared" si="15"/>
        <v>4.3646537712204344E-6</v>
      </c>
      <c r="BC36" s="5">
        <f t="shared" si="16"/>
        <v>3.6268640281391962E-4</v>
      </c>
      <c r="BD36" s="5">
        <f t="shared" si="17"/>
        <v>4.3642208384173993E-6</v>
      </c>
      <c r="BE36" s="5">
        <f t="shared" si="18"/>
        <v>3.597211534102318E-4</v>
      </c>
      <c r="BF36" s="5">
        <f t="shared" si="40"/>
        <v>6.7348631428188019E-2</v>
      </c>
      <c r="BG36" s="5">
        <f t="shared" si="19"/>
        <v>1.7690953686111539E-5</v>
      </c>
      <c r="BH36" s="5">
        <f>RTM6_isothermal_180!V35</f>
        <v>0</v>
      </c>
      <c r="BI36" s="5">
        <f t="shared" si="41"/>
        <v>4.5358381552499149E-3</v>
      </c>
    </row>
    <row r="37" spans="4:61" x14ac:dyDescent="0.25">
      <c r="D37">
        <f t="shared" si="1"/>
        <v>4080</v>
      </c>
      <c r="E37">
        <f>RTM6_dynamic_2deg.min!E36</f>
        <v>68</v>
      </c>
      <c r="F37">
        <f>RTM6_dynamic_2deg.min!F36</f>
        <v>510.97044304153354</v>
      </c>
      <c r="G37" s="5">
        <f t="shared" si="2"/>
        <v>472.95084534650675</v>
      </c>
      <c r="H37" s="5">
        <f t="shared" si="0"/>
        <v>0.29610154337733252</v>
      </c>
      <c r="I37" s="5">
        <f t="shared" si="3"/>
        <v>1.3695127319330765E-3</v>
      </c>
      <c r="J37" s="5">
        <f t="shared" si="4"/>
        <v>3.367072302622641E-2</v>
      </c>
      <c r="K37" s="5">
        <f t="shared" si="5"/>
        <v>1.3632076979325993E-3</v>
      </c>
      <c r="L37" s="5">
        <f t="shared" si="6"/>
        <v>3.023284269301044E-2</v>
      </c>
      <c r="M37" s="5">
        <f t="shared" si="7"/>
        <v>0.9873692546426267</v>
      </c>
      <c r="N37" s="5">
        <f t="shared" si="8"/>
        <v>2.6387017287543443E-5</v>
      </c>
      <c r="O37">
        <f>RTM6_dynamic_2deg.min!G36</f>
        <v>1</v>
      </c>
      <c r="P37" s="5">
        <f t="shared" si="9"/>
        <v>1.5953572828280709E-4</v>
      </c>
      <c r="Q37" s="5">
        <f t="shared" si="10"/>
        <v>1.2630745357373296E-2</v>
      </c>
      <c r="S37" s="5">
        <f t="shared" si="11"/>
        <v>4080</v>
      </c>
      <c r="T37" s="5">
        <f>RTM6_isothermal_160!E36</f>
        <v>68</v>
      </c>
      <c r="U37" s="5">
        <f>RTM6_isothermal_160!F36</f>
        <v>433.14100000999997</v>
      </c>
      <c r="V37" s="5">
        <f t="shared" si="20"/>
        <v>399.48295397067204</v>
      </c>
      <c r="W37" s="5">
        <f t="shared" si="21"/>
        <v>4.3746053891864899E-4</v>
      </c>
      <c r="X37" s="5">
        <f t="shared" si="22"/>
        <v>4.3614133203354691E-5</v>
      </c>
      <c r="Y37" s="5">
        <f t="shared" si="23"/>
        <v>2.2255239871657824E-3</v>
      </c>
      <c r="Z37" s="5">
        <f t="shared" si="24"/>
        <v>3.9660084642266533E-5</v>
      </c>
      <c r="AA37" s="5">
        <f t="shared" si="25"/>
        <v>3.6559691326237012E-4</v>
      </c>
      <c r="AB37" s="5">
        <f t="shared" si="26"/>
        <v>0.79850256386557994</v>
      </c>
      <c r="AC37" s="5">
        <f t="shared" si="27"/>
        <v>2.1537093150443553E-5</v>
      </c>
      <c r="AD37" s="5">
        <f>RTM6_isothermal_160!G36</f>
        <v>0.80874265841033466</v>
      </c>
      <c r="AE37" s="5">
        <f t="shared" si="28"/>
        <v>1.0485953628551535E-4</v>
      </c>
      <c r="AF37" s="5">
        <f t="shared" si="12"/>
        <v>1.2661746525010389E-2</v>
      </c>
      <c r="AH37" s="5">
        <f t="shared" si="51"/>
        <v>4080</v>
      </c>
      <c r="AI37" s="5">
        <f>RTM6_isothermal_180!E36</f>
        <v>68</v>
      </c>
      <c r="AJ37" s="5">
        <f>RTM6_isothermal_180!F36</f>
        <v>453.13009999999997</v>
      </c>
      <c r="AK37" s="5">
        <f t="shared" si="52"/>
        <v>431.09346596284718</v>
      </c>
      <c r="AL37" s="5">
        <f t="shared" si="53"/>
        <v>1.753605947441303E-4</v>
      </c>
      <c r="AM37" s="5">
        <f t="shared" si="54"/>
        <v>1.1834892464455653E-4</v>
      </c>
      <c r="AN37" s="5">
        <f t="shared" si="55"/>
        <v>4.8879503735494772E-3</v>
      </c>
      <c r="AO37" s="5">
        <f t="shared" si="56"/>
        <v>7.0660759842559902E-5</v>
      </c>
      <c r="AP37" s="5">
        <f t="shared" si="57"/>
        <v>1.6928722923654452E-4</v>
      </c>
      <c r="AQ37" s="5">
        <f t="shared" si="58"/>
        <v>0.8898877739558424</v>
      </c>
      <c r="AR37" s="5">
        <f t="shared" si="59"/>
        <v>4.2735605397547082E-6</v>
      </c>
      <c r="AS37" s="5">
        <f>RTM6_isothermal_180!G36</f>
        <v>0.89543116610573759</v>
      </c>
      <c r="AT37" s="5">
        <f t="shared" si="60"/>
        <v>3.072919652751959E-5</v>
      </c>
      <c r="AU37" s="5">
        <f t="shared" si="14"/>
        <v>6.1907518519861218E-3</v>
      </c>
      <c r="AW37" s="5">
        <v>4080</v>
      </c>
      <c r="AX37" s="5">
        <v>68</v>
      </c>
      <c r="AY37" s="5">
        <v>393.15</v>
      </c>
      <c r="AZ37" s="5">
        <f t="shared" si="38"/>
        <v>268.97568440098047</v>
      </c>
      <c r="BA37" s="5">
        <f t="shared" si="39"/>
        <v>4.3569077315698229E-2</v>
      </c>
      <c r="BB37" s="5">
        <f t="shared" si="15"/>
        <v>4.3646537712204344E-6</v>
      </c>
      <c r="BC37" s="5">
        <f t="shared" si="16"/>
        <v>3.6268640281391962E-4</v>
      </c>
      <c r="BD37" s="5">
        <f t="shared" si="17"/>
        <v>4.3642165736596823E-6</v>
      </c>
      <c r="BE37" s="5">
        <f t="shared" si="18"/>
        <v>3.5969218142028434E-4</v>
      </c>
      <c r="BF37" s="5">
        <f t="shared" si="40"/>
        <v>6.9471545870521401E-2</v>
      </c>
      <c r="BG37" s="5">
        <f t="shared" si="19"/>
        <v>1.8128812299983116E-5</v>
      </c>
      <c r="BH37" s="5">
        <f>RTM6_isothermal_180!V36</f>
        <v>0</v>
      </c>
      <c r="BI37" s="5">
        <f t="shared" si="41"/>
        <v>4.8262956856399593E-3</v>
      </c>
    </row>
    <row r="38" spans="4:61" x14ac:dyDescent="0.25">
      <c r="D38" s="5">
        <f t="shared" si="1"/>
        <v>4200</v>
      </c>
      <c r="E38" s="5">
        <f>RTM6_dynamic_2deg.min!E37</f>
        <v>70</v>
      </c>
      <c r="F38" s="5">
        <f>RTM6_dynamic_2deg.min!F37</f>
        <v>514.96917054057644</v>
      </c>
      <c r="G38" s="5">
        <f>(-11+273.15)+(206+11)*0.435*M38/(1-(1-0.435)*M38)</f>
        <v>474.48605936463019</v>
      </c>
      <c r="H38" s="5">
        <f>kd($B$9,$B$12,$B$16,$B$17,F38,G38,$B$18)</f>
        <v>0.57446041215357513</v>
      </c>
      <c r="I38" s="5">
        <f>k1c($B$7,$B$10,F38)</f>
        <v>1.5894797877571427E-3</v>
      </c>
      <c r="J38" s="5">
        <f>k2c($B$8,$B$11,F38)</f>
        <v>3.7864948023252389E-2</v>
      </c>
      <c r="K38" s="5">
        <f>k1T(I38,H38)</f>
        <v>1.5850939766823865E-3</v>
      </c>
      <c r="L38" s="5">
        <f>k2t(J38,H38)</f>
        <v>3.5523457074078627E-2</v>
      </c>
      <c r="M38" s="5">
        <f>N37*(D38-D37)+M37</f>
        <v>0.99053569671713193</v>
      </c>
      <c r="N38" s="5">
        <f t="shared" si="8"/>
        <v>1.9565542650218749E-5</v>
      </c>
      <c r="O38" s="5">
        <f>RTM6_dynamic_2deg.min!G37</f>
        <v>1</v>
      </c>
      <c r="P38" s="5">
        <f>(M38-O38)^2</f>
        <v>8.9573036630107318E-5</v>
      </c>
      <c r="Q38" s="5">
        <f t="shared" si="10"/>
        <v>9.4643032828680695E-3</v>
      </c>
      <c r="S38" s="5">
        <f t="shared" si="11"/>
        <v>4200</v>
      </c>
      <c r="T38" s="5">
        <f>RTM6_isothermal_160!E37</f>
        <v>70</v>
      </c>
      <c r="U38" s="5">
        <f>RTM6_isothermal_160!F37</f>
        <v>433.13990003000004</v>
      </c>
      <c r="V38" s="5">
        <f t="shared" si="20"/>
        <v>400.29498611893797</v>
      </c>
      <c r="W38" s="5">
        <f t="shared" si="21"/>
        <v>3.7384802108455254E-4</v>
      </c>
      <c r="X38" s="5">
        <f t="shared" si="22"/>
        <v>4.3611626846173817E-5</v>
      </c>
      <c r="Y38" s="5">
        <f t="shared" si="23"/>
        <v>2.2254231867321933E-3</v>
      </c>
      <c r="Z38" s="5">
        <f t="shared" si="24"/>
        <v>3.9055560156620325E-5</v>
      </c>
      <c r="AA38" s="5">
        <f t="shared" si="25"/>
        <v>3.2007820189503087E-4</v>
      </c>
      <c r="AB38" s="5">
        <f t="shared" si="26"/>
        <v>0.80108701504363311</v>
      </c>
      <c r="AC38" s="5">
        <f t="shared" si="27"/>
        <v>1.8542392986987339E-5</v>
      </c>
      <c r="AD38" s="5">
        <f>RTM6_isothermal_160!G37</f>
        <v>0.81054856578298573</v>
      </c>
      <c r="AE38" s="5">
        <f t="shared" si="28"/>
        <v>8.9520942393344103E-5</v>
      </c>
      <c r="AF38" s="5">
        <f t="shared" si="12"/>
        <v>1.1673021381775946E-2</v>
      </c>
      <c r="AH38" s="5">
        <f t="shared" si="51"/>
        <v>4200</v>
      </c>
      <c r="AI38" s="5">
        <f>RTM6_isothermal_180!E37</f>
        <v>70</v>
      </c>
      <c r="AJ38" s="5">
        <f>RTM6_isothermal_180!F37</f>
        <v>453.12889999999999</v>
      </c>
      <c r="AK38" s="5">
        <f t="shared" si="52"/>
        <v>431.28938994115657</v>
      </c>
      <c r="AL38" s="5">
        <f t="shared" si="53"/>
        <v>1.6669279719179445E-4</v>
      </c>
      <c r="AM38" s="5">
        <f t="shared" si="54"/>
        <v>1.183421452744652E-4</v>
      </c>
      <c r="AN38" s="5">
        <f t="shared" si="55"/>
        <v>4.8877296919056443E-3</v>
      </c>
      <c r="AO38" s="5">
        <f t="shared" si="56"/>
        <v>6.9208297939868962E-5</v>
      </c>
      <c r="AP38" s="5">
        <f t="shared" si="57"/>
        <v>1.6119533656289747E-4</v>
      </c>
      <c r="AQ38" s="5">
        <f t="shared" si="58"/>
        <v>0.89040060122061293</v>
      </c>
      <c r="AR38" s="5">
        <f t="shared" si="59"/>
        <v>4.0417173931158644E-6</v>
      </c>
      <c r="AS38" s="5">
        <f>RTM6_isothermal_180!G37</f>
        <v>0.89543116610573759</v>
      </c>
      <c r="AT38" s="5">
        <f t="shared" si="60"/>
        <v>2.5306583063449238E-5</v>
      </c>
      <c r="AU38" s="5">
        <f t="shared" si="14"/>
        <v>5.6180364002771576E-3</v>
      </c>
      <c r="AW38" s="5">
        <v>4200</v>
      </c>
      <c r="AX38" s="5">
        <v>70</v>
      </c>
      <c r="AY38" s="5">
        <v>393.15</v>
      </c>
      <c r="AZ38" s="5">
        <f t="shared" si="38"/>
        <v>269.19844381160169</v>
      </c>
      <c r="BA38" s="5">
        <f t="shared" si="39"/>
        <v>4.3131380284716712E-2</v>
      </c>
      <c r="BB38" s="5">
        <f t="shared" si="15"/>
        <v>4.3646537712204344E-6</v>
      </c>
      <c r="BC38" s="5">
        <f t="shared" si="16"/>
        <v>3.6268640281391962E-4</v>
      </c>
      <c r="BD38" s="5">
        <f t="shared" si="17"/>
        <v>4.3642121374299488E-6</v>
      </c>
      <c r="BE38" s="5">
        <f t="shared" si="18"/>
        <v>3.5966204945254927E-4</v>
      </c>
      <c r="BF38" s="5">
        <f t="shared" si="40"/>
        <v>7.164700334651937E-2</v>
      </c>
      <c r="BG38" s="5">
        <f t="shared" si="19"/>
        <v>1.8576234136614183E-5</v>
      </c>
      <c r="BH38" s="5">
        <f>RTM6_isothermal_180!V37</f>
        <v>0</v>
      </c>
      <c r="BI38" s="5">
        <f t="shared" si="41"/>
        <v>5.1332930885361581E-3</v>
      </c>
    </row>
    <row r="39" spans="4:61" x14ac:dyDescent="0.25">
      <c r="D39" s="5">
        <f t="shared" si="1"/>
        <v>4320</v>
      </c>
      <c r="E39" s="5">
        <f>RTM6_dynamic_2deg.min!E38</f>
        <v>72</v>
      </c>
      <c r="F39" s="5">
        <f>RTM6_dynamic_2deg.min!F38</f>
        <v>518.97049827661351</v>
      </c>
      <c r="G39" s="5">
        <f>(-11+273.15)+(206+11)*0.435*M39/(1-(1-0.435)*M39)</f>
        <v>475.63247389299625</v>
      </c>
      <c r="H39" s="5">
        <f>kd($B$9,$B$12,$B$16,$B$17,F39,G39,$B$18)</f>
        <v>1.1547876331394358</v>
      </c>
      <c r="I39" s="5">
        <f>k1c($B$7,$B$10,F39)</f>
        <v>1.8407218446692538E-3</v>
      </c>
      <c r="J39" s="5">
        <f>k2c($B$8,$B$11,F39)</f>
        <v>4.2507834944184371E-2</v>
      </c>
      <c r="K39" s="5">
        <f>k1T(I39,H39)</f>
        <v>1.83779241889922E-3</v>
      </c>
      <c r="L39" s="5">
        <f>k2t(J39,H39)</f>
        <v>4.09986702644465E-2</v>
      </c>
      <c r="M39" s="5">
        <f>N38*(D39-D38)+M38</f>
        <v>0.99288356183515813</v>
      </c>
      <c r="N39" s="5">
        <f t="shared" si="8"/>
        <v>1.4316260189208366E-5</v>
      </c>
      <c r="O39" s="5">
        <f>RTM6_dynamic_2deg.min!G38</f>
        <v>1</v>
      </c>
      <c r="P39" s="5">
        <f>(M39-O39)^2</f>
        <v>5.0643692154017853E-5</v>
      </c>
      <c r="Q39" s="5">
        <f t="shared" si="10"/>
        <v>7.1164381648418651E-3</v>
      </c>
      <c r="S39" s="5">
        <f t="shared" si="11"/>
        <v>4320</v>
      </c>
      <c r="T39" s="5">
        <f>RTM6_isothermal_160!E38</f>
        <v>72</v>
      </c>
      <c r="U39" s="5">
        <f>RTM6_isothermal_160!F38</f>
        <v>433.1395</v>
      </c>
      <c r="V39" s="5">
        <f t="shared" ref="V39:V44" si="61">(-11+273.15)+(206+11)*0.435*AB39/(1-(1-0.435)*AB39)</f>
        <v>400.99758506200362</v>
      </c>
      <c r="W39" s="5">
        <f t="shared" ref="W39:W44" si="62">kd($B$9,$B$12,$B$16,$B$17,U39,V39,$B$18)</f>
        <v>3.2557704693176318E-4</v>
      </c>
      <c r="X39" s="5">
        <f t="shared" ref="X39:X44" si="63">k1c($B$7,$B$10,U39)</f>
        <v>4.3610715391193547E-5</v>
      </c>
      <c r="Y39" s="5">
        <f t="shared" ref="Y39:Y44" si="64">k2c($B$8,$B$11,U39)</f>
        <v>2.2253865296186044E-3</v>
      </c>
      <c r="Z39" s="5">
        <f t="shared" ref="Z39:Z44" si="65">k1T(X39,W39)</f>
        <v>3.8459151089698762E-5</v>
      </c>
      <c r="AA39" s="5">
        <f t="shared" ref="AA39:AA44" si="66">k2t(Y39,W39)</f>
        <v>2.8402395912478226E-4</v>
      </c>
      <c r="AB39" s="5">
        <f t="shared" ref="AB39:AB44" si="67">AC38*(S39-S38)+AB38</f>
        <v>0.80331210220207161</v>
      </c>
      <c r="AC39" s="5">
        <f t="shared" ref="AC39:AC44" si="68">dadt(Z39,AA39,$B$13,$B$14,$B$15,AB39)</f>
        <v>1.6214949645748686E-5</v>
      </c>
      <c r="AD39" s="5">
        <f>RTM6_isothermal_160!G38</f>
        <v>0.81090325848899181</v>
      </c>
      <c r="AE39" s="5">
        <f t="shared" ref="AE39:AE44" si="69">(AB39-AD39)^2</f>
        <v>5.7625653772448041E-5</v>
      </c>
      <c r="AF39" s="5">
        <f t="shared" si="12"/>
        <v>9.3613587162854513E-3</v>
      </c>
      <c r="AH39" s="5">
        <f t="shared" si="51"/>
        <v>4320</v>
      </c>
      <c r="AI39" s="5">
        <f>RTM6_isothermal_180!E38</f>
        <v>72</v>
      </c>
      <c r="AJ39" s="5">
        <f>RTM6_isothermal_180!F38</f>
        <v>453.12969999999996</v>
      </c>
      <c r="AK39" s="5">
        <f t="shared" si="52"/>
        <v>431.47489526871215</v>
      </c>
      <c r="AL39" s="5">
        <f t="shared" si="53"/>
        <v>1.5894549734806878E-4</v>
      </c>
      <c r="AM39" s="5">
        <f t="shared" si="54"/>
        <v>1.1834666481536499E-4</v>
      </c>
      <c r="AN39" s="5">
        <f t="shared" si="55"/>
        <v>4.8878768120243464E-3</v>
      </c>
      <c r="AO39" s="5">
        <f t="shared" si="56"/>
        <v>6.783700394487357E-5</v>
      </c>
      <c r="AP39" s="5">
        <f t="shared" si="57"/>
        <v>1.5393964028028416E-4</v>
      </c>
      <c r="AQ39" s="5">
        <f t="shared" si="58"/>
        <v>0.89088560730778688</v>
      </c>
      <c r="AR39" s="5">
        <f t="shared" si="59"/>
        <v>3.8349275359425342E-6</v>
      </c>
      <c r="AS39" s="5">
        <f>RTM6_isothermal_180!G38</f>
        <v>0.89543116610573803</v>
      </c>
      <c r="AT39" s="5">
        <f t="shared" si="60"/>
        <v>2.0662104785631147E-5</v>
      </c>
      <c r="AU39" s="5">
        <f t="shared" si="14"/>
        <v>5.0763910951636309E-3</v>
      </c>
      <c r="AW39" s="5">
        <v>4320</v>
      </c>
      <c r="AX39" s="5">
        <v>72</v>
      </c>
      <c r="AY39" s="5">
        <v>393.15</v>
      </c>
      <c r="AZ39" s="5">
        <f t="shared" si="38"/>
        <v>269.42729374230328</v>
      </c>
      <c r="BA39" s="5">
        <f t="shared" si="39"/>
        <v>4.2685157356027986E-2</v>
      </c>
      <c r="BB39" s="5">
        <f t="shared" si="15"/>
        <v>4.3646537712204344E-6</v>
      </c>
      <c r="BC39" s="5">
        <f t="shared" si="16"/>
        <v>3.6268640281391962E-4</v>
      </c>
      <c r="BD39" s="5">
        <f t="shared" si="17"/>
        <v>4.3642075211420603E-6</v>
      </c>
      <c r="BE39" s="5">
        <f t="shared" si="18"/>
        <v>3.596306997798023E-4</v>
      </c>
      <c r="BF39" s="5">
        <f t="shared" si="40"/>
        <v>7.3876151442913068E-2</v>
      </c>
      <c r="BG39" s="5">
        <f t="shared" si="19"/>
        <v>1.9033269476923112E-5</v>
      </c>
      <c r="BH39" s="5">
        <f>RTM6_isothermal_180!V38</f>
        <v>0</v>
      </c>
      <c r="BI39" s="5">
        <f t="shared" si="41"/>
        <v>5.4576857520162265E-3</v>
      </c>
    </row>
    <row r="40" spans="4:61" x14ac:dyDescent="0.25">
      <c r="D40" s="5">
        <f t="shared" si="1"/>
        <v>4440</v>
      </c>
      <c r="E40" s="5">
        <f>RTM6_dynamic_2deg.min!E39</f>
        <v>74</v>
      </c>
      <c r="F40" s="5">
        <f>RTM6_dynamic_2deg.min!F39</f>
        <v>522.97184770905415</v>
      </c>
      <c r="G40" s="5">
        <f>(-11+273.15)+(206+11)*0.435*M40/(1-(1-0.435)*M40)</f>
        <v>476.47571332417522</v>
      </c>
      <c r="H40" s="5">
        <f>kd($B$9,$B$12,$B$16,$B$17,F40,G40,$B$18)</f>
        <v>2.3538050064158038</v>
      </c>
      <c r="I40" s="5">
        <f>k1c($B$7,$B$10,F40)</f>
        <v>2.1268967064469991E-3</v>
      </c>
      <c r="J40" s="5">
        <f>k2c($B$8,$B$11,F40)</f>
        <v>4.7635663037581259E-2</v>
      </c>
      <c r="K40" s="5">
        <f>k1T(I40,H40)</f>
        <v>2.1249765789620322E-3</v>
      </c>
      <c r="L40" s="5">
        <f>k2t(J40,H40)</f>
        <v>4.6690748419496407E-2</v>
      </c>
      <c r="M40" s="5">
        <f>N39*(D40-D39)+M39</f>
        <v>0.99460151305786315</v>
      </c>
      <c r="N40" s="5">
        <f t="shared" si="8"/>
        <v>1.0476621362412008E-5</v>
      </c>
      <c r="O40" s="5">
        <f>RTM6_dynamic_2deg.min!G39</f>
        <v>1</v>
      </c>
      <c r="P40" s="5">
        <f>(M40-O40)^2</f>
        <v>2.9143661264422063E-5</v>
      </c>
      <c r="Q40" s="5">
        <f t="shared" si="10"/>
        <v>5.3984869421368487E-3</v>
      </c>
      <c r="S40" s="5">
        <f t="shared" si="11"/>
        <v>4440</v>
      </c>
      <c r="T40" s="5">
        <f>RTM6_isothermal_160!E39</f>
        <v>74</v>
      </c>
      <c r="U40" s="5">
        <f>RTM6_isothermal_160!F39</f>
        <v>433.13889998999997</v>
      </c>
      <c r="V40" s="5">
        <f t="shared" si="61"/>
        <v>401.61465022731346</v>
      </c>
      <c r="W40" s="5">
        <f t="shared" si="62"/>
        <v>2.8777838225813669E-4</v>
      </c>
      <c r="X40" s="5">
        <f t="shared" si="63"/>
        <v>4.3609348321026077E-5</v>
      </c>
      <c r="Y40" s="5">
        <f t="shared" si="64"/>
        <v>2.2253315481605865E-3</v>
      </c>
      <c r="Z40" s="5">
        <f t="shared" si="65"/>
        <v>3.787052613330999E-5</v>
      </c>
      <c r="AA40" s="5">
        <f t="shared" si="66"/>
        <v>2.5482463188983832E-4</v>
      </c>
      <c r="AB40" s="5">
        <f t="shared" si="67"/>
        <v>0.80525789615956145</v>
      </c>
      <c r="AC40" s="5">
        <f t="shared" si="68"/>
        <v>1.4360984042923737E-5</v>
      </c>
      <c r="AD40" s="5">
        <f>RTM6_isothermal_160!G39</f>
        <v>0.81090325848899181</v>
      </c>
      <c r="AE40" s="5">
        <f t="shared" si="69"/>
        <v>3.1870115830551366E-5</v>
      </c>
      <c r="AF40" s="5">
        <f t="shared" si="12"/>
        <v>6.9618197612742677E-3</v>
      </c>
      <c r="AH40" s="5">
        <f t="shared" si="51"/>
        <v>4440</v>
      </c>
      <c r="AI40" s="5">
        <f>RTM6_isothermal_180!E39</f>
        <v>74</v>
      </c>
      <c r="AJ40" s="5">
        <f>RTM6_isothermal_180!F39</f>
        <v>453.12909999999999</v>
      </c>
      <c r="AK40" s="5">
        <f t="shared" si="52"/>
        <v>431.65109879124645</v>
      </c>
      <c r="AL40" s="5">
        <f t="shared" si="53"/>
        <v>1.5181667125124516E-4</v>
      </c>
      <c r="AM40" s="5">
        <f t="shared" si="54"/>
        <v>1.1834327514500476E-4</v>
      </c>
      <c r="AN40" s="5">
        <f t="shared" si="55"/>
        <v>4.8877664715688733E-3</v>
      </c>
      <c r="AO40" s="5">
        <f t="shared" si="56"/>
        <v>6.6503130227650329E-5</v>
      </c>
      <c r="AP40" s="5">
        <f t="shared" si="57"/>
        <v>1.4724321725383558E-4</v>
      </c>
      <c r="AQ40" s="5">
        <f t="shared" si="58"/>
        <v>0.89134579861209995</v>
      </c>
      <c r="AR40" s="5">
        <f t="shared" si="59"/>
        <v>3.645574798768431E-6</v>
      </c>
      <c r="AS40" s="5">
        <f>RTM6_isothermal_180!G39</f>
        <v>0.89543116610573803</v>
      </c>
      <c r="AT40" s="5">
        <f t="shared" si="60"/>
        <v>1.6690227558074697E-5</v>
      </c>
      <c r="AU40" s="5">
        <f t="shared" si="14"/>
        <v>4.5624584538479819E-3</v>
      </c>
      <c r="AW40" s="5">
        <v>4440</v>
      </c>
      <c r="AX40" s="5">
        <v>74</v>
      </c>
      <c r="AY40" s="5">
        <v>393.15</v>
      </c>
      <c r="AZ40" s="5">
        <f t="shared" si="38"/>
        <v>269.6623989125697</v>
      </c>
      <c r="BA40" s="5">
        <f t="shared" si="39"/>
        <v>4.2230352385703981E-2</v>
      </c>
      <c r="BB40" s="5">
        <f t="shared" si="15"/>
        <v>4.3646537712204344E-6</v>
      </c>
      <c r="BC40" s="5">
        <f t="shared" si="16"/>
        <v>3.6268640281391962E-4</v>
      </c>
      <c r="BD40" s="5">
        <f t="shared" si="17"/>
        <v>4.3642027156936551E-6</v>
      </c>
      <c r="BE40" s="5">
        <f t="shared" si="18"/>
        <v>3.5959807123374691E-4</v>
      </c>
      <c r="BF40" s="5">
        <f t="shared" si="40"/>
        <v>7.6160143780143838E-2</v>
      </c>
      <c r="BG40" s="5">
        <f t="shared" si="19"/>
        <v>1.9499956216389907E-5</v>
      </c>
      <c r="BH40" s="5">
        <f>RTM6_isothermal_180!V39</f>
        <v>0</v>
      </c>
      <c r="BI40" s="5">
        <f t="shared" si="41"/>
        <v>5.8003675006121818E-3</v>
      </c>
    </row>
    <row r="41" spans="4:61" x14ac:dyDescent="0.25">
      <c r="D41" s="5">
        <f t="shared" si="1"/>
        <v>4560</v>
      </c>
      <c r="E41" s="5">
        <f>RTM6_dynamic_2deg.min!E40</f>
        <v>76</v>
      </c>
      <c r="F41" s="5">
        <f>RTM6_dynamic_2deg.min!F40</f>
        <v>526.9725619580247</v>
      </c>
      <c r="G41" s="5">
        <f>(-11+273.15)+(206+11)*0.435*M41/(1-(1-0.435)*M41)</f>
        <v>477.09516670075993</v>
      </c>
      <c r="H41" s="5">
        <f>kd($B$9,$B$12,$B$16,$B$17,F41,G41,$B$18)</f>
        <v>4.7846316497187491</v>
      </c>
      <c r="I41" s="5">
        <f>k1c($B$7,$B$10,F41)</f>
        <v>2.4521206690614663E-3</v>
      </c>
      <c r="J41" s="5">
        <f>k2c($B$8,$B$11,F41)</f>
        <v>5.3288882513059764E-2</v>
      </c>
      <c r="K41" s="5">
        <f>k1T(I41,H41)</f>
        <v>2.4508646025157262E-3</v>
      </c>
      <c r="L41" s="5">
        <f>k2t(J41,H41)</f>
        <v>5.2701914417868534E-2</v>
      </c>
      <c r="M41" s="5">
        <f>N40*(D41-D40)+M40</f>
        <v>0.99585870762135265</v>
      </c>
      <c r="N41" s="5">
        <f t="shared" si="8"/>
        <v>7.7325031067230876E-6</v>
      </c>
      <c r="O41" s="5">
        <f>RTM6_dynamic_2deg.min!G40</f>
        <v>1</v>
      </c>
      <c r="P41" s="5">
        <f>(M41-O41)^2</f>
        <v>1.7150302565442661E-5</v>
      </c>
      <c r="Q41" s="5">
        <f t="shared" si="10"/>
        <v>4.1412923786473543E-3</v>
      </c>
      <c r="S41" s="5">
        <f t="shared" si="11"/>
        <v>4560</v>
      </c>
      <c r="T41" s="5">
        <f>RTM6_isothermal_160!E40</f>
        <v>76</v>
      </c>
      <c r="U41" s="5">
        <f>RTM6_isothermal_160!F40</f>
        <v>433.13720004999999</v>
      </c>
      <c r="V41" s="5">
        <f t="shared" si="61"/>
        <v>402.1632445382449</v>
      </c>
      <c r="W41" s="5">
        <f t="shared" si="62"/>
        <v>2.57390984523454E-4</v>
      </c>
      <c r="X41" s="5">
        <f t="shared" si="63"/>
        <v>4.3605475368941524E-5</v>
      </c>
      <c r="Y41" s="5">
        <f t="shared" si="64"/>
        <v>2.22517578200622E-3</v>
      </c>
      <c r="Z41" s="5">
        <f t="shared" si="65"/>
        <v>3.7288333025037817E-5</v>
      </c>
      <c r="AA41" s="5">
        <f t="shared" si="66"/>
        <v>2.3070484668935961E-4</v>
      </c>
      <c r="AB41" s="5">
        <f t="shared" si="67"/>
        <v>0.80698121424471225</v>
      </c>
      <c r="AC41" s="5">
        <f t="shared" si="68"/>
        <v>1.2852052091249268E-5</v>
      </c>
      <c r="AD41" s="5">
        <f>RTM6_isothermal_160!G40</f>
        <v>0.81090325848899181</v>
      </c>
      <c r="AE41" s="5">
        <f t="shared" si="69"/>
        <v>1.5382431054086383E-5</v>
      </c>
      <c r="AF41" s="5">
        <f t="shared" si="12"/>
        <v>4.8366364337809565E-3</v>
      </c>
      <c r="AH41" s="5">
        <f>AI41*60</f>
        <v>4560</v>
      </c>
      <c r="AI41" s="5">
        <f>RTM6_isothermal_180!E40</f>
        <v>76</v>
      </c>
      <c r="AJ41" s="5">
        <f>RTM6_isothermal_180!F40</f>
        <v>453.13100001999999</v>
      </c>
      <c r="AK41" s="5">
        <f>(-11+273.15)+(206+11)*0.435*AQ41/(1-(1-0.435)*AQ41)</f>
        <v>431.81877334735304</v>
      </c>
      <c r="AL41" s="5">
        <f>kd($B$9,$B$12,$B$16,$B$17,AJ41,AK41,$B$18)</f>
        <v>1.4542246595209571E-4</v>
      </c>
      <c r="AM41" s="5">
        <f>k1c($B$7,$B$10,AJ41)</f>
        <v>1.183540095164192E-4</v>
      </c>
      <c r="AN41" s="5">
        <f>k2c($B$8,$B$11,AJ41)</f>
        <v>4.8881158942322197E-3</v>
      </c>
      <c r="AO41" s="5">
        <f>k1T(AM41,AL41)</f>
        <v>6.5249684941104131E-5</v>
      </c>
      <c r="AP41" s="5">
        <f>k2t(AN41,AL41)</f>
        <v>1.4122110855888136E-4</v>
      </c>
      <c r="AQ41" s="5">
        <f>AR40*(AH41-AH40)+AQ40</f>
        <v>0.89178326758795212</v>
      </c>
      <c r="AR41" s="5">
        <f>dadt(AO41,AP41,$B$13,$B$14,$B$15,AQ41)</f>
        <v>3.4759545970043192E-6</v>
      </c>
      <c r="AS41" s="5">
        <f>RTM6_isothermal_180!G40</f>
        <v>0.89543116610573803</v>
      </c>
      <c r="AT41" s="5">
        <f>(AQ41-AS41)^2</f>
        <v>1.3307163596064624E-5</v>
      </c>
      <c r="AU41" s="5">
        <f t="shared" si="14"/>
        <v>4.0739016642125023E-3</v>
      </c>
      <c r="AW41" s="5">
        <v>4560</v>
      </c>
      <c r="AX41" s="5">
        <v>76</v>
      </c>
      <c r="AY41" s="5">
        <v>393.15</v>
      </c>
      <c r="AZ41" s="5">
        <f t="shared" si="38"/>
        <v>269.90392724100758</v>
      </c>
      <c r="BA41" s="5">
        <f t="shared" si="39"/>
        <v>4.1766918242919421E-2</v>
      </c>
      <c r="BB41" s="5">
        <f t="shared" si="15"/>
        <v>4.3646537712204344E-6</v>
      </c>
      <c r="BC41" s="5">
        <f t="shared" si="16"/>
        <v>3.6268640281391962E-4</v>
      </c>
      <c r="BD41" s="5">
        <f t="shared" si="17"/>
        <v>4.3641977114295545E-6</v>
      </c>
      <c r="BE41" s="5">
        <f t="shared" si="18"/>
        <v>3.595640989638781E-4</v>
      </c>
      <c r="BF41" s="5">
        <f t="shared" si="40"/>
        <v>7.8500138526110624E-2</v>
      </c>
      <c r="BG41" s="5">
        <f t="shared" si="19"/>
        <v>1.9976318872903105E-5</v>
      </c>
      <c r="BH41" s="5">
        <f>RTM6_isothermal_180!V40</f>
        <v>0</v>
      </c>
      <c r="BI41" s="5">
        <f t="shared" si="41"/>
        <v>6.1622717486185573E-3</v>
      </c>
    </row>
    <row r="42" spans="4:61" x14ac:dyDescent="0.25">
      <c r="D42" s="5">
        <f t="shared" si="1"/>
        <v>4680</v>
      </c>
      <c r="E42" s="5">
        <f>RTM6_dynamic_2deg.min!E41</f>
        <v>78</v>
      </c>
      <c r="F42" s="5">
        <f>RTM6_dynamic_2deg.min!F41</f>
        <v>530.97545679700374</v>
      </c>
      <c r="G42" s="5">
        <f>(-11+273.15)+(206+11)*0.435*M42/(1-(1-0.435)*M42)</f>
        <v>477.55366022007576</v>
      </c>
      <c r="H42" s="5">
        <f>kd($B$9,$B$12,$B$16,$B$17,F42,G42,$B$18)</f>
        <v>9.5986506767318556</v>
      </c>
      <c r="I42" s="5">
        <f>k1c($B$7,$B$10,F42)</f>
        <v>2.8212331839188136E-3</v>
      </c>
      <c r="J42" s="5">
        <f>k2c($B$8,$B$11,F42)</f>
        <v>5.95159015258356E-2</v>
      </c>
      <c r="K42" s="5">
        <f>k1T(I42,H42)</f>
        <v>2.8204042113661966E-3</v>
      </c>
      <c r="L42" s="5">
        <f>k2t(J42,H42)</f>
        <v>5.9149150496462487E-2</v>
      </c>
      <c r="M42" s="5">
        <f>N41*(D42-D41)+M41</f>
        <v>0.99678660799415941</v>
      </c>
      <c r="N42" s="5">
        <f t="shared" si="8"/>
        <v>5.7777819441852331E-6</v>
      </c>
      <c r="O42" s="5">
        <f>RTM6_dynamic_2deg.min!G41</f>
        <v>1</v>
      </c>
      <c r="P42" s="5">
        <f>(M42-O42)^2</f>
        <v>1.0325888183200193E-5</v>
      </c>
      <c r="Q42" s="5">
        <f t="shared" si="10"/>
        <v>3.2133920058405874E-3</v>
      </c>
      <c r="S42" s="5">
        <f t="shared" si="11"/>
        <v>4680</v>
      </c>
      <c r="T42" s="5">
        <f>RTM6_isothermal_160!E41</f>
        <v>78</v>
      </c>
      <c r="U42" s="5">
        <f>RTM6_isothermal_160!F41</f>
        <v>433.13799997999996</v>
      </c>
      <c r="V42" s="5">
        <f t="shared" si="61"/>
        <v>402.65586478034902</v>
      </c>
      <c r="W42" s="5">
        <f t="shared" si="62"/>
        <v>2.3271251296383451E-4</v>
      </c>
      <c r="X42" s="5">
        <f t="shared" si="63"/>
        <v>4.3607297800415713E-5</v>
      </c>
      <c r="Y42" s="5">
        <f t="shared" si="64"/>
        <v>2.2252490786930871E-3</v>
      </c>
      <c r="Z42" s="5">
        <f t="shared" si="65"/>
        <v>3.672542995245117E-5</v>
      </c>
      <c r="AA42" s="5">
        <f t="shared" si="66"/>
        <v>2.1067998248257638E-4</v>
      </c>
      <c r="AB42" s="5">
        <f t="shared" si="67"/>
        <v>0.80852346049566215</v>
      </c>
      <c r="AC42" s="5">
        <f t="shared" si="68"/>
        <v>1.1614419927656503E-5</v>
      </c>
      <c r="AD42" s="5">
        <f>RTM6_isothermal_160!G41</f>
        <v>0.81090325848899181</v>
      </c>
      <c r="AE42" s="5">
        <f t="shared" si="69"/>
        <v>5.6634384890558652E-6</v>
      </c>
      <c r="AF42" s="5">
        <f t="shared" si="12"/>
        <v>2.9347495751393185E-3</v>
      </c>
      <c r="AH42" s="5">
        <f>AI42*60</f>
        <v>4680</v>
      </c>
      <c r="AI42" s="5">
        <f>RTM6_isothermal_180!E41</f>
        <v>78</v>
      </c>
      <c r="AJ42" s="5">
        <f>RTM6_isothermal_180!F41</f>
        <v>453.12969997999994</v>
      </c>
      <c r="AK42" s="5">
        <f>(-11+273.15)+(206+11)*0.435*AQ42/(1-(1-0.435)*AQ42)</f>
        <v>431.97880205282752</v>
      </c>
      <c r="AL42" s="5">
        <f>kd($B$9,$B$12,$B$16,$B$17,AJ42,AK42,$B$18)</f>
        <v>1.3939744000978491E-4</v>
      </c>
      <c r="AM42" s="5">
        <f>k1c($B$7,$B$10,AJ42)</f>
        <v>1.1834666470237488E-4</v>
      </c>
      <c r="AN42" s="5">
        <f>k2c($B$8,$B$11,AJ42)</f>
        <v>4.8878768083462868E-3</v>
      </c>
      <c r="AO42" s="5">
        <f>k1T(AM42,AL42)</f>
        <v>6.4006205347086378E-5</v>
      </c>
      <c r="AP42" s="5">
        <f>k2t(AN42,AL42)</f>
        <v>1.3553219508354367E-4</v>
      </c>
      <c r="AQ42" s="5">
        <f>AR41*(AH42-AH41)+AQ41</f>
        <v>0.89220038213959263</v>
      </c>
      <c r="AR42" s="5">
        <f>dadt(AO42,AP42,$B$13,$B$14,$B$15,AQ42)</f>
        <v>3.3171820375370334E-6</v>
      </c>
      <c r="AS42" s="5">
        <f>RTM6_isothermal_180!G41</f>
        <v>0.89543116610573803</v>
      </c>
      <c r="AT42" s="5">
        <f>(AQ42-AS42)^2</f>
        <v>1.0437965035902206E-5</v>
      </c>
      <c r="AU42" s="5">
        <f t="shared" si="14"/>
        <v>3.6080762971387238E-3</v>
      </c>
      <c r="AW42" s="5">
        <v>4680</v>
      </c>
      <c r="AX42" s="5">
        <v>78</v>
      </c>
      <c r="AY42" s="5">
        <v>393.15</v>
      </c>
      <c r="AZ42" s="5">
        <f t="shared" si="38"/>
        <v>270.15204980232676</v>
      </c>
      <c r="BA42" s="5">
        <f t="shared" si="39"/>
        <v>4.1294817522398358E-2</v>
      </c>
      <c r="BB42" s="5">
        <f t="shared" si="15"/>
        <v>4.3646537712204344E-6</v>
      </c>
      <c r="BC42" s="5">
        <f t="shared" si="16"/>
        <v>3.6268640281391962E-4</v>
      </c>
      <c r="BD42" s="5">
        <f t="shared" si="17"/>
        <v>4.3641924981022074E-6</v>
      </c>
      <c r="BE42" s="5">
        <f t="shared" si="18"/>
        <v>3.5952871417702347E-4</v>
      </c>
      <c r="BF42" s="5">
        <f t="shared" si="40"/>
        <v>8.0897296790858997E-2</v>
      </c>
      <c r="BG42" s="5">
        <f t="shared" si="19"/>
        <v>2.0462367560160983E-5</v>
      </c>
      <c r="BH42" s="5">
        <f>RTM6_isothermal_180!V41</f>
        <v>0</v>
      </c>
      <c r="BI42" s="5">
        <f t="shared" si="41"/>
        <v>6.5443726280683253E-3</v>
      </c>
    </row>
    <row r="43" spans="4:61" x14ac:dyDescent="0.25"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S43" s="5">
        <f t="shared" si="11"/>
        <v>4800</v>
      </c>
      <c r="T43" s="5">
        <f>RTM6_isothermal_160!E42</f>
        <v>80</v>
      </c>
      <c r="U43" s="5">
        <f>RTM6_isothermal_160!F42</f>
        <v>433.13849998999996</v>
      </c>
      <c r="V43" s="5">
        <f t="shared" si="61"/>
        <v>403.10240798835144</v>
      </c>
      <c r="W43" s="5">
        <f t="shared" si="62"/>
        <v>2.1215743202773662E-4</v>
      </c>
      <c r="X43" s="5">
        <f t="shared" si="63"/>
        <v>4.3608436977806919E-5</v>
      </c>
      <c r="Y43" s="5">
        <f t="shared" si="64"/>
        <v>2.2252948951361558E-3</v>
      </c>
      <c r="Z43" s="5">
        <f t="shared" si="65"/>
        <v>3.6173137721336777E-5</v>
      </c>
      <c r="AA43" s="5">
        <f t="shared" si="66"/>
        <v>1.936911114917464E-4</v>
      </c>
      <c r="AB43" s="5">
        <f t="shared" si="67"/>
        <v>0.80991719088698089</v>
      </c>
      <c r="AC43" s="5">
        <f t="shared" si="68"/>
        <v>1.0576581549404893E-5</v>
      </c>
      <c r="AD43" s="5">
        <f>RTM6_isothermal_160!G42</f>
        <v>0.81090325848899181</v>
      </c>
      <c r="AE43" s="5">
        <f t="shared" si="69"/>
        <v>9.7232931573556715E-7</v>
      </c>
      <c r="AF43" s="5">
        <f t="shared" si="12"/>
        <v>1.2160113943164117E-3</v>
      </c>
      <c r="AH43" s="5">
        <f>AI43*60</f>
        <v>4800</v>
      </c>
      <c r="AI43" s="5">
        <f>RTM6_isothermal_180!E42</f>
        <v>80</v>
      </c>
      <c r="AJ43" s="5">
        <f>RTM6_isothermal_180!F42</f>
        <v>453.12889996000001</v>
      </c>
      <c r="AK43" s="5">
        <f>(-11+273.15)+(206+11)*0.435*AQ43/(1-(1-0.435)*AQ43)</f>
        <v>432.13166296604538</v>
      </c>
      <c r="AL43" s="5">
        <f>kd($B$9,$B$12,$B$16,$B$17,AJ43,AK43,$B$18)</f>
        <v>1.3387249205334782E-4</v>
      </c>
      <c r="AM43" s="5">
        <f>k1c($B$7,$B$10,AJ43)</f>
        <v>1.1834214504849234E-4</v>
      </c>
      <c r="AN43" s="5">
        <f>k2c($B$8,$B$11,AJ43)</f>
        <v>4.887729684549748E-3</v>
      </c>
      <c r="AO43" s="5">
        <f>k1T(AM43,AL43)</f>
        <v>6.2814585444473538E-5</v>
      </c>
      <c r="AP43" s="5">
        <f>k2t(AN43,AL43)</f>
        <v>1.3030354264272426E-4</v>
      </c>
      <c r="AQ43" s="5">
        <f>AR42*(AH43-AH42)+AQ42</f>
        <v>0.89259844398409705</v>
      </c>
      <c r="AR43" s="5">
        <f>dadt(AO43,AP43,$B$13,$B$14,$B$15,AQ43)</f>
        <v>3.1720285109617972E-6</v>
      </c>
      <c r="AS43" s="5">
        <f>RTM6_isothermal_180!G42</f>
        <v>0.89543116610573803</v>
      </c>
      <c r="AT43" s="5">
        <f>(AQ43-AS43)^2</f>
        <v>8.0243146184342017E-6</v>
      </c>
      <c r="AU43" s="5">
        <f t="shared" si="14"/>
        <v>3.1635286204751995E-3</v>
      </c>
      <c r="AW43" s="5">
        <v>4800</v>
      </c>
      <c r="AX43" s="5">
        <v>80</v>
      </c>
      <c r="AY43" s="5">
        <v>393.15</v>
      </c>
      <c r="AZ43" s="5">
        <f t="shared" si="38"/>
        <v>270.40694077386928</v>
      </c>
      <c r="BA43" s="5">
        <f t="shared" si="39"/>
        <v>4.081402328131626E-2</v>
      </c>
      <c r="BB43" s="5">
        <f t="shared" si="15"/>
        <v>4.3646537712204344E-6</v>
      </c>
      <c r="BC43" s="5">
        <f t="shared" si="16"/>
        <v>3.6268640281391962E-4</v>
      </c>
      <c r="BD43" s="5">
        <f t="shared" si="17"/>
        <v>4.364187064828871E-6</v>
      </c>
      <c r="BE43" s="5">
        <f t="shared" si="18"/>
        <v>3.5949184385582981E-4</v>
      </c>
      <c r="BF43" s="5">
        <f t="shared" si="40"/>
        <v>8.3352780898078321E-2</v>
      </c>
      <c r="BG43" s="5">
        <f t="shared" si="19"/>
        <v>2.0958096928261687E-5</v>
      </c>
      <c r="BH43" s="5">
        <f>RTM6_isothermal_180!V42</f>
        <v>0</v>
      </c>
      <c r="BI43" s="5">
        <f t="shared" si="41"/>
        <v>6.94768608344305E-3</v>
      </c>
    </row>
    <row r="44" spans="4:61" x14ac:dyDescent="0.25"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S44" s="5">
        <f t="shared" si="11"/>
        <v>4920</v>
      </c>
      <c r="T44" s="5">
        <f>RTM6_isothermal_160!E43</f>
        <v>82</v>
      </c>
      <c r="U44" s="5">
        <f>RTM6_isothermal_160!F43</f>
        <v>433.13880000999995</v>
      </c>
      <c r="V44" s="5">
        <f t="shared" si="61"/>
        <v>403.51017857371505</v>
      </c>
      <c r="W44" s="5">
        <f t="shared" si="62"/>
        <v>1.9479621411261353E-4</v>
      </c>
      <c r="X44" s="5">
        <f t="shared" si="63"/>
        <v>4.3609120529160988E-5</v>
      </c>
      <c r="Y44" s="5">
        <f t="shared" si="64"/>
        <v>2.2253223866868822E-3</v>
      </c>
      <c r="Z44" s="5">
        <f t="shared" si="65"/>
        <v>3.5632137144185779E-5</v>
      </c>
      <c r="AA44" s="5">
        <f t="shared" si="66"/>
        <v>1.7911699697834927E-4</v>
      </c>
      <c r="AB44" s="5">
        <f t="shared" si="67"/>
        <v>0.81118638067290949</v>
      </c>
      <c r="AC44" s="5">
        <f t="shared" si="68"/>
        <v>9.695602131529644E-6</v>
      </c>
      <c r="AD44" s="5">
        <f>RTM6_isothermal_160!G43</f>
        <v>0.81090325848899181</v>
      </c>
      <c r="AE44" s="5">
        <f t="shared" si="69"/>
        <v>8.0158171026318552E-8</v>
      </c>
      <c r="AF44" s="5">
        <f t="shared" si="12"/>
        <v>3.4914421782598724E-4</v>
      </c>
      <c r="AH44" s="5">
        <f>AI44*60</f>
        <v>4920</v>
      </c>
      <c r="AI44" s="5">
        <f>RTM6_isothermal_180!E43</f>
        <v>82</v>
      </c>
      <c r="AJ44" s="5">
        <f>RTM6_isothermal_180!F43</f>
        <v>453.12990005999995</v>
      </c>
      <c r="AK44" s="5">
        <f>(-11+273.15)+(206+11)*0.435*AQ44/(1-(1-0.435)*AQ44)</f>
        <v>432.27796477771159</v>
      </c>
      <c r="AL44" s="5">
        <f>kd($B$9,$B$12,$B$16,$B$17,AJ44,AK44,$B$18)</f>
        <v>1.2884745934972749E-4</v>
      </c>
      <c r="AM44" s="5">
        <f>k1c($B$7,$B$10,AJ44)</f>
        <v>1.1834779506403999E-4</v>
      </c>
      <c r="AN44" s="5">
        <f>k2c($B$8,$B$11,AJ44)</f>
        <v>4.8879136036989899E-3</v>
      </c>
      <c r="AO44" s="5">
        <f>k1T(AM44,AL44)</f>
        <v>6.168731980638902E-5</v>
      </c>
      <c r="AP44" s="5">
        <f>k2t(AN44,AL44)</f>
        <v>1.2553821907054411E-4</v>
      </c>
      <c r="AQ44" s="5">
        <f>AR43*(AH44-AH43)+AQ43</f>
        <v>0.89297908740541243</v>
      </c>
      <c r="AR44" s="5">
        <f>dadt(AO44,AP44,$B$13,$B$14,$B$15,AQ44)</f>
        <v>3.0402122974994091E-6</v>
      </c>
      <c r="AS44" s="5">
        <f>RTM6_isothermal_180!G43</f>
        <v>0.89543116610573803</v>
      </c>
      <c r="AT44" s="5">
        <f>(AQ44-AS44)^2</f>
        <v>6.0126899525904811E-6</v>
      </c>
      <c r="AU44" s="5">
        <f t="shared" si="14"/>
        <v>2.7384334978977523E-3</v>
      </c>
      <c r="AW44" s="5">
        <v>4920</v>
      </c>
      <c r="AX44" s="5">
        <v>82</v>
      </c>
      <c r="AY44" s="5">
        <v>393.15</v>
      </c>
      <c r="AZ44" s="5">
        <f t="shared" si="38"/>
        <v>270.66877737095496</v>
      </c>
      <c r="BA44" s="5">
        <f t="shared" si="39"/>
        <v>4.032451979936183E-2</v>
      </c>
      <c r="BB44" s="5">
        <f t="shared" si="15"/>
        <v>4.3646537712204344E-6</v>
      </c>
      <c r="BC44" s="5">
        <f t="shared" si="16"/>
        <v>3.6268640281391962E-4</v>
      </c>
      <c r="BD44" s="5">
        <f t="shared" si="17"/>
        <v>4.3641814000452595E-6</v>
      </c>
      <c r="BE44" s="5">
        <f t="shared" si="18"/>
        <v>3.5945341045429509E-4</v>
      </c>
      <c r="BF44" s="5">
        <f t="shared" si="40"/>
        <v>8.5867752529469724E-2</v>
      </c>
      <c r="BG44" s="5">
        <f t="shared" si="19"/>
        <v>2.1463485073493797E-5</v>
      </c>
      <c r="BH44" s="5">
        <f>RTM6_isothermal_180!V43</f>
        <v>0</v>
      </c>
      <c r="BI44" s="5">
        <f t="shared" si="41"/>
        <v>7.3732709244622545E-3</v>
      </c>
    </row>
    <row r="45" spans="4:61" x14ac:dyDescent="0.25"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S45" s="5">
        <f>T45*60</f>
        <v>5040</v>
      </c>
      <c r="T45" s="5">
        <f>RTM6_isothermal_160!E44</f>
        <v>84</v>
      </c>
      <c r="U45" s="5">
        <f>RTM6_isothermal_160!F44</f>
        <v>433.13469999999995</v>
      </c>
      <c r="V45" s="5">
        <f>(-11+273.15)+(206+11)*0.435*AB45/(1-(1-0.435)*AB45)</f>
        <v>403.88493343332692</v>
      </c>
      <c r="W45" s="5">
        <f>kd($B$9,$B$12,$B$16,$B$17,U45,V45,$B$18)</f>
        <v>1.7972491066189003E-4</v>
      </c>
      <c r="X45" s="5">
        <f>k1c($B$7,$B$10,U45)</f>
        <v>4.3599780105891235E-5</v>
      </c>
      <c r="Y45" s="5">
        <f>k2c($B$8,$B$11,U45)</f>
        <v>2.2249467190528327E-3</v>
      </c>
      <c r="Z45" s="5">
        <f>k1T(X45,W45)</f>
        <v>3.5087775370782409E-5</v>
      </c>
      <c r="AA45" s="5">
        <f>k2t(Y45,W45)</f>
        <v>1.6629228929551396E-4</v>
      </c>
      <c r="AB45" s="5">
        <f>AC44*(S45-S44)+AB44</f>
        <v>0.81234985292869299</v>
      </c>
      <c r="AC45" s="5">
        <f>dadt(Z45,AA45,$B$13,$B$14,$B$15,AB45)</f>
        <v>8.9290659618800946E-6</v>
      </c>
      <c r="AD45" s="5">
        <f>RTM6_isothermal_160!G44</f>
        <v>0.81090325848899181</v>
      </c>
      <c r="AE45" s="5">
        <f>(AB45-AD45)^2</f>
        <v>2.0926354729743928E-6</v>
      </c>
      <c r="AF45" s="5">
        <f t="shared" si="12"/>
        <v>1.7839297407642931E-3</v>
      </c>
      <c r="AH45" s="5">
        <f t="shared" ref="AH45:AH53" si="70">AI45*60</f>
        <v>5040</v>
      </c>
      <c r="AI45" s="5">
        <f>RTM6_isothermal_180!E44</f>
        <v>84</v>
      </c>
      <c r="AJ45" s="5">
        <f>RTM6_isothermal_180!F44</f>
        <v>453.12840001999996</v>
      </c>
      <c r="AK45" s="5">
        <f t="shared" ref="AK45:AK53" si="71">(-11+273.15)+(206+11)*0.435*AQ45/(1-(1-0.435)*AQ45)</f>
        <v>432.41830614974128</v>
      </c>
      <c r="AL45" s="5">
        <f t="shared" ref="AL45:AL53" si="72">kd($B$9,$B$12,$B$16,$B$17,AJ45,AK45,$B$18)</f>
        <v>1.240814040478998E-4</v>
      </c>
      <c r="AM45" s="5">
        <f t="shared" ref="AM45:AM53" si="73">k1c($B$7,$B$10,AJ45)</f>
        <v>1.1833932075392991E-4</v>
      </c>
      <c r="AN45" s="5">
        <f t="shared" ref="AN45:AN53" si="74">k2c($B$8,$B$11,AJ45)</f>
        <v>4.8876377474942438E-3</v>
      </c>
      <c r="AO45" s="5">
        <f t="shared" ref="AO45:AO53" si="75">k1T(AM45,AL45)</f>
        <v>6.0571178826504216E-5</v>
      </c>
      <c r="AP45" s="5">
        <f t="shared" ref="AP45:AP53" si="76">k2t(AN45,AL45)</f>
        <v>1.2100936541904712E-4</v>
      </c>
      <c r="AQ45" s="5">
        <f t="shared" ref="AQ45:AQ53" si="77">AR44*(AH45-AH44)+AQ44</f>
        <v>0.89334391288111237</v>
      </c>
      <c r="AR45" s="5">
        <f t="shared" ref="AR45:AR53" si="78">dadt(AO45,AP45,$B$13,$B$14,$B$15,AQ45)</f>
        <v>2.9159463375967599E-6</v>
      </c>
      <c r="AS45" s="5">
        <f>RTM6_isothermal_180!G44</f>
        <v>0.89543116610573803</v>
      </c>
      <c r="AT45" s="5">
        <f t="shared" ref="AT45:AT53" si="79">(AQ45-AS45)^2</f>
        <v>4.3566260237102261E-6</v>
      </c>
      <c r="AU45" s="5">
        <f t="shared" si="14"/>
        <v>2.3310035473784112E-3</v>
      </c>
      <c r="AW45" s="5">
        <v>5040</v>
      </c>
      <c r="AX45" s="5">
        <v>84</v>
      </c>
      <c r="AY45" s="5">
        <v>393.15</v>
      </c>
      <c r="AZ45" s="5">
        <f t="shared" si="38"/>
        <v>270.93773977028792</v>
      </c>
      <c r="BA45" s="5">
        <f t="shared" si="39"/>
        <v>3.9826303360360957E-2</v>
      </c>
      <c r="BB45" s="5">
        <f t="shared" si="15"/>
        <v>4.3646537712204344E-6</v>
      </c>
      <c r="BC45" s="5">
        <f t="shared" si="16"/>
        <v>3.6268640281391962E-4</v>
      </c>
      <c r="BD45" s="5">
        <f t="shared" si="17"/>
        <v>4.364175491455308E-6</v>
      </c>
      <c r="BE45" s="5">
        <f t="shared" si="18"/>
        <v>3.5941333156825641E-4</v>
      </c>
      <c r="BF45" s="5">
        <f t="shared" si="40"/>
        <v>8.8443370738288979E-2</v>
      </c>
      <c r="BG45" s="5">
        <f t="shared" si="19"/>
        <v>2.19784924197417E-5</v>
      </c>
      <c r="BH45" s="5">
        <f>RTM6_isothermal_180!V44</f>
        <v>0</v>
      </c>
      <c r="BI45" s="5">
        <f t="shared" si="41"/>
        <v>7.8222298275504309E-3</v>
      </c>
    </row>
    <row r="46" spans="4:61" x14ac:dyDescent="0.25"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S46" s="5">
        <f>T46*60</f>
        <v>5160</v>
      </c>
      <c r="T46" s="5">
        <f>RTM6_isothermal_160!E45</f>
        <v>86</v>
      </c>
      <c r="U46" s="5">
        <f>RTM6_isothermal_160!F45</f>
        <v>433.13940008999998</v>
      </c>
      <c r="V46" s="5">
        <f>(-11+273.15)+(206+11)*0.435*AB46/(1-(1-0.435)*AB46)</f>
        <v>404.23086653373275</v>
      </c>
      <c r="W46" s="5">
        <f>kd($B$9,$B$12,$B$16,$B$17,U46,V46,$B$18)</f>
        <v>1.6716537638164454E-4</v>
      </c>
      <c r="X46" s="5">
        <f>k1c($B$7,$B$10,U46)</f>
        <v>4.3610487752309039E-5</v>
      </c>
      <c r="Y46" s="5">
        <f>k2c($B$8,$B$11,U46)</f>
        <v>2.225377374358373E-3</v>
      </c>
      <c r="Z46" s="5">
        <f>k1T(X46,W46)</f>
        <v>3.4587278905277081E-5</v>
      </c>
      <c r="AA46" s="5">
        <f>k2t(Y46,W46)</f>
        <v>1.554856423195578E-4</v>
      </c>
      <c r="AB46" s="5">
        <f>AC45*(S46-S45)+AB45</f>
        <v>0.81342134084411866</v>
      </c>
      <c r="AC46" s="5">
        <f>dadt(Z46,AA46,$B$13,$B$14,$B$15,AB46)</f>
        <v>8.2865290348582454E-6</v>
      </c>
      <c r="AD46" s="5">
        <f>RTM6_isothermal_160!G45</f>
        <v>0.81090325848899181</v>
      </c>
      <c r="AE46" s="5">
        <f>(AB46-AD46)^2</f>
        <v>6.3407387472011807E-6</v>
      </c>
      <c r="AF46" s="5">
        <f t="shared" si="12"/>
        <v>3.1052808442513279E-3</v>
      </c>
      <c r="AH46" s="5">
        <f t="shared" si="70"/>
        <v>5160</v>
      </c>
      <c r="AI46" s="5">
        <f>RTM6_isothermal_180!E45</f>
        <v>86</v>
      </c>
      <c r="AJ46" s="5">
        <f>RTM6_isothermal_180!F45</f>
        <v>453.12969997999994</v>
      </c>
      <c r="AK46" s="5">
        <f t="shared" si="71"/>
        <v>432.55302099225133</v>
      </c>
      <c r="AL46" s="5">
        <f t="shared" si="72"/>
        <v>1.1976920884007106E-4</v>
      </c>
      <c r="AM46" s="5">
        <f t="shared" si="73"/>
        <v>1.1834666470237488E-4</v>
      </c>
      <c r="AN46" s="5">
        <f t="shared" si="74"/>
        <v>4.8878768083462868E-3</v>
      </c>
      <c r="AO46" s="5">
        <f t="shared" si="75"/>
        <v>5.9526843756335836E-5</v>
      </c>
      <c r="AP46" s="5">
        <f t="shared" si="76"/>
        <v>1.1690465664589732E-4</v>
      </c>
      <c r="AQ46" s="5">
        <f t="shared" si="77"/>
        <v>0.89369382644162398</v>
      </c>
      <c r="AR46" s="5">
        <f t="shared" si="78"/>
        <v>2.8035291830664502E-6</v>
      </c>
      <c r="AS46" s="5">
        <f>RTM6_isothermal_180!G45</f>
        <v>0.89543116610573803</v>
      </c>
      <c r="AT46" s="5">
        <f t="shared" si="79"/>
        <v>3.0183491085039061E-6</v>
      </c>
      <c r="AU46" s="5">
        <f t="shared" si="14"/>
        <v>1.9402269318699258E-3</v>
      </c>
      <c r="AW46" s="5">
        <v>5160</v>
      </c>
      <c r="AX46" s="5">
        <v>86</v>
      </c>
      <c r="AY46" s="5">
        <v>393.15</v>
      </c>
      <c r="AZ46" s="5">
        <f t="shared" si="38"/>
        <v>271.21401102064459</v>
      </c>
      <c r="BA46" s="5">
        <f t="shared" si="39"/>
        <v>3.9319383053546153E-2</v>
      </c>
      <c r="BB46" s="5">
        <f t="shared" si="15"/>
        <v>4.3646537712204344E-6</v>
      </c>
      <c r="BC46" s="5">
        <f t="shared" si="16"/>
        <v>3.6268640281391962E-4</v>
      </c>
      <c r="BD46" s="5">
        <f t="shared" si="17"/>
        <v>4.3641693259766994E-6</v>
      </c>
      <c r="BE46" s="5">
        <f t="shared" si="18"/>
        <v>3.5937151957853887E-4</v>
      </c>
      <c r="BF46" s="5">
        <f t="shared" si="40"/>
        <v>9.1080789828657985E-2</v>
      </c>
      <c r="BG46" s="5">
        <f t="shared" si="19"/>
        <v>2.2503060574348273E-5</v>
      </c>
      <c r="BH46" s="5">
        <f>RTM6_isothermal_180!V45</f>
        <v>0</v>
      </c>
      <c r="BI46" s="5">
        <f t="shared" si="41"/>
        <v>8.2957102758121678E-3</v>
      </c>
    </row>
    <row r="47" spans="4:61" x14ac:dyDescent="0.25"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S47" s="5">
        <f t="shared" ref="S47:S56" si="80">T47*60</f>
        <v>5280</v>
      </c>
      <c r="T47" s="5">
        <f>RTM6_isothermal_160!E46</f>
        <v>88</v>
      </c>
      <c r="U47" s="5">
        <f>RTM6_isothermal_160!F46</f>
        <v>433.14100004999995</v>
      </c>
      <c r="V47" s="5">
        <f t="shared" ref="V47:V56" si="81">(-11+273.15)+(206+11)*0.435*AB47/(1-(1-0.435)*AB47)</f>
        <v>404.55260035421895</v>
      </c>
      <c r="W47" s="5">
        <f t="shared" ref="W47:W56" si="82">kd($B$9,$B$12,$B$16,$B$17,U47,V47,$B$18)</f>
        <v>1.5605602526112006E-4</v>
      </c>
      <c r="X47" s="5">
        <f t="shared" ref="X47:X56" si="83">k1c($B$7,$B$10,U47)</f>
        <v>4.3614133294498831E-5</v>
      </c>
      <c r="Y47" s="5">
        <f t="shared" ref="Y47:Y56" si="84">k2c($B$8,$B$11,U47)</f>
        <v>2.2255239908313836E-3</v>
      </c>
      <c r="Z47" s="5">
        <f t="shared" ref="Z47:Z56" si="85">k1T(X47,W47)</f>
        <v>3.4087458718836347E-5</v>
      </c>
      <c r="AA47" s="5">
        <f t="shared" ref="AA47:AA56" si="86">k2t(Y47,W47)</f>
        <v>1.4583025797396568E-4</v>
      </c>
      <c r="AB47" s="5">
        <f t="shared" ref="AB47:AB56" si="87">AC46*(S47-S46)+AB46</f>
        <v>0.81441572432830167</v>
      </c>
      <c r="AC47" s="5">
        <f t="shared" ref="AC47:AC56" si="88">dadt(Z47,AA47,$B$13,$B$14,$B$15,AB47)</f>
        <v>7.7178299047437467E-6</v>
      </c>
      <c r="AD47" s="5">
        <f>RTM6_isothermal_160!G46</f>
        <v>0.81090325848899181</v>
      </c>
      <c r="AE47" s="5">
        <f t="shared" ref="AE47:AE56" si="89">(AB47-AD47)^2</f>
        <v>1.2337416272318747E-5</v>
      </c>
      <c r="AF47" s="5">
        <f t="shared" si="12"/>
        <v>4.3315473239740922E-3</v>
      </c>
      <c r="AH47" s="5">
        <f t="shared" si="70"/>
        <v>5280</v>
      </c>
      <c r="AI47" s="5">
        <f>RTM6_isothermal_180!E46</f>
        <v>88</v>
      </c>
      <c r="AJ47" s="5">
        <f>RTM6_isothermal_180!F46</f>
        <v>453.12910008</v>
      </c>
      <c r="AK47" s="5">
        <f t="shared" si="71"/>
        <v>432.6826437269645</v>
      </c>
      <c r="AL47" s="5">
        <f t="shared" si="72"/>
        <v>1.1567306081463093E-4</v>
      </c>
      <c r="AM47" s="5">
        <f t="shared" si="73"/>
        <v>1.1834327559695524E-4</v>
      </c>
      <c r="AN47" s="5">
        <f t="shared" si="74"/>
        <v>4.887766486280796E-3</v>
      </c>
      <c r="AO47" s="5">
        <f t="shared" si="75"/>
        <v>5.8496467063106639E-5</v>
      </c>
      <c r="AP47" s="5">
        <f t="shared" si="76"/>
        <v>1.1299884903046082E-4</v>
      </c>
      <c r="AQ47" s="5">
        <f t="shared" si="77"/>
        <v>0.89403024994359193</v>
      </c>
      <c r="AR47" s="5">
        <f t="shared" si="78"/>
        <v>2.69732594485826E-6</v>
      </c>
      <c r="AS47" s="5">
        <f>RTM6_isothermal_180!G46</f>
        <v>0.89543116610573803</v>
      </c>
      <c r="AT47" s="5">
        <f t="shared" si="79"/>
        <v>1.9625660933621695E-6</v>
      </c>
      <c r="AU47" s="5">
        <f t="shared" si="14"/>
        <v>1.5645157497016083E-3</v>
      </c>
      <c r="AW47" s="5">
        <v>5280</v>
      </c>
      <c r="AX47" s="5">
        <v>88</v>
      </c>
      <c r="AY47" s="5">
        <v>393.15</v>
      </c>
      <c r="AZ47" s="5">
        <f t="shared" si="38"/>
        <v>271.49777694004189</v>
      </c>
      <c r="BA47" s="5">
        <f t="shared" si="39"/>
        <v>3.8803781592200909E-2</v>
      </c>
      <c r="BB47" s="5">
        <f t="shared" si="15"/>
        <v>4.3646537712204344E-6</v>
      </c>
      <c r="BC47" s="5">
        <f t="shared" si="16"/>
        <v>3.6268640281391962E-4</v>
      </c>
      <c r="BD47" s="5">
        <f t="shared" si="17"/>
        <v>4.3641628896817523E-6</v>
      </c>
      <c r="BE47" s="5">
        <f t="shared" si="18"/>
        <v>3.5932788126423986E-4</v>
      </c>
      <c r="BF47" s="5">
        <f t="shared" si="40"/>
        <v>9.3781157097579781E-2</v>
      </c>
      <c r="BG47" s="5">
        <f t="shared" si="19"/>
        <v>2.3037111161729601E-5</v>
      </c>
      <c r="BH47" s="5">
        <f>RTM6_isothermal_180!V46</f>
        <v>0</v>
      </c>
      <c r="BI47" s="5">
        <f t="shared" si="41"/>
        <v>8.794905426560938E-3</v>
      </c>
    </row>
    <row r="48" spans="4:61" x14ac:dyDescent="0.25"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S48" s="5">
        <f t="shared" si="80"/>
        <v>5400</v>
      </c>
      <c r="T48" s="5">
        <f>RTM6_isothermal_160!E47</f>
        <v>90</v>
      </c>
      <c r="U48" s="5">
        <f>RTM6_isothermal_160!F47</f>
        <v>433.13650014999996</v>
      </c>
      <c r="V48" s="5">
        <f t="shared" si="81"/>
        <v>404.85285667103022</v>
      </c>
      <c r="W48" s="5">
        <f t="shared" si="82"/>
        <v>1.460161584394633E-4</v>
      </c>
      <c r="X48" s="5">
        <f t="shared" si="83"/>
        <v>4.3603880886634438E-5</v>
      </c>
      <c r="Y48" s="5">
        <f t="shared" si="84"/>
        <v>2.2251116527140773E-3</v>
      </c>
      <c r="Z48" s="5">
        <f t="shared" si="85"/>
        <v>3.3576995357378434E-5</v>
      </c>
      <c r="AA48" s="5">
        <f t="shared" si="86"/>
        <v>1.3702435360080046E-4</v>
      </c>
      <c r="AB48" s="5">
        <f t="shared" si="87"/>
        <v>0.81534186391687091</v>
      </c>
      <c r="AC48" s="5">
        <f t="shared" si="88"/>
        <v>7.204525146911552E-6</v>
      </c>
      <c r="AD48" s="5">
        <f>RTM6_isothermal_160!G47</f>
        <v>0.81090325848899181</v>
      </c>
      <c r="AE48" s="5">
        <f t="shared" si="89"/>
        <v>1.9701218144397857E-5</v>
      </c>
      <c r="AF48" s="5">
        <f t="shared" si="12"/>
        <v>5.4736559280201243E-3</v>
      </c>
      <c r="AH48" s="5">
        <f t="shared" si="70"/>
        <v>5400</v>
      </c>
      <c r="AI48" s="5">
        <f>RTM6_isothermal_180!E47</f>
        <v>90</v>
      </c>
      <c r="AJ48" s="5">
        <f>RTM6_isothermal_180!F47</f>
        <v>453.12880003999993</v>
      </c>
      <c r="AK48" s="5">
        <f t="shared" si="71"/>
        <v>432.80745011922136</v>
      </c>
      <c r="AL48" s="5">
        <f t="shared" si="72"/>
        <v>1.1185912417791692E-4</v>
      </c>
      <c r="AM48" s="5">
        <f t="shared" si="73"/>
        <v>1.1834158056883808E-4</v>
      </c>
      <c r="AN48" s="5">
        <f t="shared" si="74"/>
        <v>4.8877113095215034E-3</v>
      </c>
      <c r="AO48" s="5">
        <f t="shared" si="75"/>
        <v>5.7504539661698064E-5</v>
      </c>
      <c r="AP48" s="5">
        <f t="shared" si="76"/>
        <v>1.0935641642976503E-4</v>
      </c>
      <c r="AQ48" s="5">
        <f t="shared" si="77"/>
        <v>0.89435392905697497</v>
      </c>
      <c r="AR48" s="5">
        <f t="shared" si="78"/>
        <v>2.598718006730278E-6</v>
      </c>
      <c r="AS48" s="5">
        <f>RTM6_isothermal_180!G47</f>
        <v>0.89543116610573803</v>
      </c>
      <c r="AT48" s="5">
        <f t="shared" si="79"/>
        <v>1.1604396592277425E-6</v>
      </c>
      <c r="AU48" s="5">
        <f t="shared" si="14"/>
        <v>1.2030372512585195E-3</v>
      </c>
      <c r="AW48" s="5">
        <v>5400</v>
      </c>
      <c r="AX48" s="5">
        <v>90</v>
      </c>
      <c r="AY48" s="5">
        <v>393.15</v>
      </c>
      <c r="AZ48" s="5">
        <f t="shared" si="38"/>
        <v>271.78922599856639</v>
      </c>
      <c r="BA48" s="5">
        <f t="shared" si="39"/>
        <v>3.8279536147035442E-2</v>
      </c>
      <c r="BB48" s="5">
        <f t="shared" si="15"/>
        <v>4.3646537712204344E-6</v>
      </c>
      <c r="BC48" s="5">
        <f t="shared" si="16"/>
        <v>3.6268640281391962E-4</v>
      </c>
      <c r="BD48" s="5">
        <f t="shared" si="17"/>
        <v>4.3641561677332209E-6</v>
      </c>
      <c r="BE48" s="5">
        <f t="shared" si="18"/>
        <v>3.5928231738336736E-4</v>
      </c>
      <c r="BF48" s="5">
        <f t="shared" si="40"/>
        <v>9.6545610436987339E-2</v>
      </c>
      <c r="BG48" s="5">
        <f t="shared" si="19"/>
        <v>2.3580544638510267E-5</v>
      </c>
      <c r="BH48" s="5">
        <f>RTM6_isothermal_180!V47</f>
        <v>0</v>
      </c>
      <c r="BI48" s="5">
        <f t="shared" si="41"/>
        <v>9.3210548946505191E-3</v>
      </c>
    </row>
    <row r="49" spans="17:61" x14ac:dyDescent="0.25">
      <c r="Q49" s="5"/>
      <c r="S49" s="5">
        <f t="shared" si="80"/>
        <v>5520</v>
      </c>
      <c r="T49" s="5">
        <f>RTM6_isothermal_160!E48</f>
        <v>92</v>
      </c>
      <c r="U49" s="5">
        <f>RTM6_isothermal_160!F48</f>
        <v>433.13720015000001</v>
      </c>
      <c r="V49" s="5">
        <f t="shared" si="81"/>
        <v>405.13366952351987</v>
      </c>
      <c r="W49" s="5">
        <f t="shared" si="82"/>
        <v>1.3735550419154599E-4</v>
      </c>
      <c r="X49" s="5">
        <f t="shared" si="83"/>
        <v>4.3605475596761111E-5</v>
      </c>
      <c r="Y49" s="5">
        <f t="shared" si="84"/>
        <v>2.2251757911689722E-3</v>
      </c>
      <c r="Z49" s="5">
        <f t="shared" si="85"/>
        <v>3.309803081919591E-5</v>
      </c>
      <c r="AA49" s="5">
        <f t="shared" si="86"/>
        <v>1.2936977525379036E-4</v>
      </c>
      <c r="AB49" s="5">
        <f t="shared" si="87"/>
        <v>0.81620640693450031</v>
      </c>
      <c r="AC49" s="5">
        <f t="shared" si="88"/>
        <v>6.7604089523628943E-6</v>
      </c>
      <c r="AD49" s="5">
        <f>RTM6_isothermal_160!G48</f>
        <v>0.81090325848899181</v>
      </c>
      <c r="AE49" s="5">
        <f t="shared" si="89"/>
        <v>2.8123383435099208E-5</v>
      </c>
      <c r="AF49" s="5">
        <f t="shared" si="12"/>
        <v>6.5398040888258319E-3</v>
      </c>
      <c r="AH49" s="5">
        <f t="shared" si="70"/>
        <v>5520</v>
      </c>
      <c r="AI49" s="5">
        <f>RTM6_isothermal_180!E48</f>
        <v>92</v>
      </c>
      <c r="AJ49" s="5">
        <f>RTM6_isothermal_180!F48</f>
        <v>453.12880011999994</v>
      </c>
      <c r="AK49" s="5">
        <f t="shared" si="71"/>
        <v>432.92778119148772</v>
      </c>
      <c r="AL49" s="5">
        <f t="shared" si="72"/>
        <v>1.0830009081887848E-4</v>
      </c>
      <c r="AM49" s="5">
        <f t="shared" si="73"/>
        <v>1.183415810207825E-4</v>
      </c>
      <c r="AN49" s="5">
        <f t="shared" si="74"/>
        <v>4.8877113242332768E-3</v>
      </c>
      <c r="AO49" s="5">
        <f t="shared" si="75"/>
        <v>5.6549194453822487E-5</v>
      </c>
      <c r="AP49" s="5">
        <f t="shared" si="76"/>
        <v>1.0595243612056453E-4</v>
      </c>
      <c r="AQ49" s="5">
        <f t="shared" si="77"/>
        <v>0.89466577521778257</v>
      </c>
      <c r="AR49" s="5">
        <f t="shared" si="78"/>
        <v>2.506951275384488E-6</v>
      </c>
      <c r="AS49" s="5">
        <f>RTM6_isothermal_180!G48</f>
        <v>0.89543116610573803</v>
      </c>
      <c r="AT49" s="5">
        <f t="shared" si="79"/>
        <v>5.8582321136525341E-7</v>
      </c>
      <c r="AU49" s="5">
        <f t="shared" si="14"/>
        <v>8.5477356264488313E-4</v>
      </c>
      <c r="AW49" s="5">
        <v>5520</v>
      </c>
      <c r="AX49" s="5">
        <v>92</v>
      </c>
      <c r="AY49" s="5">
        <v>393.15</v>
      </c>
      <c r="AZ49" s="5">
        <f t="shared" si="38"/>
        <v>272.0885491860252</v>
      </c>
      <c r="BA49" s="5">
        <f t="shared" si="39"/>
        <v>3.7746699191253612E-2</v>
      </c>
      <c r="BB49" s="5">
        <f t="shared" si="15"/>
        <v>4.3646537712204344E-6</v>
      </c>
      <c r="BC49" s="5">
        <f t="shared" si="16"/>
        <v>3.6268640281391962E-4</v>
      </c>
      <c r="BD49" s="5">
        <f t="shared" si="17"/>
        <v>4.364149144314532E-6</v>
      </c>
      <c r="BE49" s="5">
        <f t="shared" si="18"/>
        <v>3.5923472221777332E-4</v>
      </c>
      <c r="BF49" s="5">
        <f t="shared" si="40"/>
        <v>9.9375275793608567E-2</v>
      </c>
      <c r="BG49" s="5">
        <f t="shared" si="19"/>
        <v>2.4133239094441312E-5</v>
      </c>
      <c r="BH49" s="5">
        <f>RTM6_isothermal_180!V48</f>
        <v>0</v>
      </c>
      <c r="BI49" s="5">
        <f t="shared" si="41"/>
        <v>9.875445439055764E-3</v>
      </c>
    </row>
    <row r="50" spans="17:61" x14ac:dyDescent="0.25">
      <c r="Q50" s="5"/>
      <c r="S50" s="5">
        <f t="shared" si="80"/>
        <v>5640</v>
      </c>
      <c r="T50" s="5">
        <f>RTM6_isothermal_160!E49</f>
        <v>94</v>
      </c>
      <c r="U50" s="5">
        <f>RTM6_isothermal_160!F49</f>
        <v>433.13640024</v>
      </c>
      <c r="V50" s="5">
        <f t="shared" si="81"/>
        <v>405.39763533558261</v>
      </c>
      <c r="W50" s="5">
        <f t="shared" si="82"/>
        <v>1.295745052590891E-4</v>
      </c>
      <c r="X50" s="5">
        <f t="shared" si="83"/>
        <v>4.3603653280272024E-5</v>
      </c>
      <c r="Y50" s="5">
        <f t="shared" si="84"/>
        <v>2.2251024984579013E-3</v>
      </c>
      <c r="Z50" s="5">
        <f t="shared" si="85"/>
        <v>3.262490979770958E-5</v>
      </c>
      <c r="AA50" s="5">
        <f t="shared" si="86"/>
        <v>1.2244420569501536E-4</v>
      </c>
      <c r="AB50" s="5">
        <f t="shared" si="87"/>
        <v>0.81701765600878384</v>
      </c>
      <c r="AC50" s="5">
        <f t="shared" si="88"/>
        <v>6.3615561685091503E-6</v>
      </c>
      <c r="AD50" s="5">
        <f>RTM6_isothermal_160!G49</f>
        <v>0.81090325848899181</v>
      </c>
      <c r="AE50" s="5">
        <f t="shared" si="89"/>
        <v>3.7385857030039007E-5</v>
      </c>
      <c r="AF50" s="5">
        <f t="shared" si="12"/>
        <v>7.540230546348262E-3</v>
      </c>
      <c r="AH50" s="5">
        <f t="shared" si="70"/>
        <v>5640</v>
      </c>
      <c r="AI50" s="5">
        <f>RTM6_isothermal_180!E49</f>
        <v>94</v>
      </c>
      <c r="AJ50" s="5">
        <f>RTM6_isothermal_180!F49</f>
        <v>453.12890007999999</v>
      </c>
      <c r="AK50" s="5">
        <f t="shared" si="71"/>
        <v>433.04394438221016</v>
      </c>
      <c r="AL50" s="5">
        <f t="shared" si="72"/>
        <v>1.0496471856801376E-4</v>
      </c>
      <c r="AM50" s="5">
        <f t="shared" si="73"/>
        <v>1.1834214572641137E-4</v>
      </c>
      <c r="AN50" s="5">
        <f t="shared" si="74"/>
        <v>4.8877297066174559E-3</v>
      </c>
      <c r="AO50" s="5">
        <f t="shared" si="75"/>
        <v>5.5626368943723302E-5</v>
      </c>
      <c r="AP50" s="5">
        <f t="shared" si="76"/>
        <v>1.0275797583437388E-4</v>
      </c>
      <c r="AQ50" s="5">
        <f t="shared" si="77"/>
        <v>0.89496660937082873</v>
      </c>
      <c r="AR50" s="5">
        <f t="shared" si="78"/>
        <v>2.4212011662460809E-6</v>
      </c>
      <c r="AS50" s="5">
        <f>RTM6_isothermal_180!G49</f>
        <v>0.89543116610573803</v>
      </c>
      <c r="AT50" s="5">
        <f t="shared" si="79"/>
        <v>2.1581295994959422E-7</v>
      </c>
      <c r="AU50" s="5">
        <f t="shared" si="14"/>
        <v>5.1880786876078785E-4</v>
      </c>
      <c r="AW50" s="5">
        <v>5640</v>
      </c>
      <c r="AX50" s="5">
        <v>94</v>
      </c>
      <c r="AY50" s="5">
        <v>393.15</v>
      </c>
      <c r="AZ50" s="5">
        <f t="shared" si="38"/>
        <v>272.39593986356732</v>
      </c>
      <c r="BA50" s="5">
        <f t="shared" si="39"/>
        <v>3.7205339353844187E-2</v>
      </c>
      <c r="BB50" s="5">
        <f t="shared" si="15"/>
        <v>4.3646537712204344E-6</v>
      </c>
      <c r="BC50" s="5">
        <f t="shared" si="16"/>
        <v>3.6268640281391962E-4</v>
      </c>
      <c r="BD50" s="5">
        <f t="shared" si="17"/>
        <v>4.364141802553908E-6</v>
      </c>
      <c r="BE50" s="5">
        <f t="shared" si="18"/>
        <v>3.5918498307900614E-4</v>
      </c>
      <c r="BF50" s="5">
        <f t="shared" si="40"/>
        <v>0.10227126448494152</v>
      </c>
      <c r="BG50" s="5">
        <f t="shared" si="19"/>
        <v>2.469504904387253E-5</v>
      </c>
      <c r="BH50" s="5">
        <f>RTM6_isothermal_180!V49</f>
        <v>0</v>
      </c>
      <c r="BI50" s="5">
        <f t="shared" si="41"/>
        <v>1.0459411539348861E-2</v>
      </c>
    </row>
    <row r="51" spans="17:61" x14ac:dyDescent="0.25">
      <c r="Q51" s="5"/>
      <c r="S51" s="5">
        <f t="shared" si="80"/>
        <v>5760</v>
      </c>
      <c r="T51" s="5">
        <f>RTM6_isothermal_160!E50</f>
        <v>96</v>
      </c>
      <c r="U51" s="5">
        <f>RTM6_isothermal_160!F50</f>
        <v>433.14040011999998</v>
      </c>
      <c r="V51" s="5">
        <f t="shared" si="81"/>
        <v>405.64643839946336</v>
      </c>
      <c r="W51" s="5">
        <f t="shared" si="82"/>
        <v>1.2278106358341753E-4</v>
      </c>
      <c r="X51" s="5">
        <f t="shared" si="83"/>
        <v>4.3612766308943122E-5</v>
      </c>
      <c r="Y51" s="5">
        <f t="shared" si="84"/>
        <v>2.2254690136890918E-3</v>
      </c>
      <c r="Z51" s="5">
        <f t="shared" si="85"/>
        <v>3.2181612964201155E-5</v>
      </c>
      <c r="AA51" s="5">
        <f t="shared" si="86"/>
        <v>1.1636130883898884E-4</v>
      </c>
      <c r="AB51" s="5">
        <f t="shared" si="87"/>
        <v>0.81778104274900498</v>
      </c>
      <c r="AC51" s="5">
        <f t="shared" si="88"/>
        <v>6.0124770616481794E-6</v>
      </c>
      <c r="AD51" s="5">
        <f>RTM6_isothermal_160!G50</f>
        <v>0.81090325848899181</v>
      </c>
      <c r="AE51" s="5">
        <f t="shared" si="89"/>
        <v>4.7303916327284983E-5</v>
      </c>
      <c r="AF51" s="5">
        <f t="shared" si="12"/>
        <v>8.4816335216471982E-3</v>
      </c>
      <c r="AH51" s="5">
        <f t="shared" si="70"/>
        <v>5760</v>
      </c>
      <c r="AI51" s="5">
        <f>RTM6_isothermal_180!E50</f>
        <v>96</v>
      </c>
      <c r="AJ51" s="5">
        <f>RTM6_isothermal_180!F50</f>
        <v>453.12860011999999</v>
      </c>
      <c r="AK51" s="5">
        <f t="shared" si="71"/>
        <v>433.15621007306129</v>
      </c>
      <c r="AL51" s="5">
        <f t="shared" si="72"/>
        <v>1.0181500551389536E-4</v>
      </c>
      <c r="AM51" s="5">
        <f t="shared" si="73"/>
        <v>1.1834045116492193E-4</v>
      </c>
      <c r="AN51" s="5">
        <f t="shared" si="74"/>
        <v>4.8876745449363494E-3</v>
      </c>
      <c r="AO51" s="5">
        <f t="shared" si="75"/>
        <v>5.4728753352915161E-5</v>
      </c>
      <c r="AP51" s="5">
        <f t="shared" si="76"/>
        <v>9.9737379086787376E-5</v>
      </c>
      <c r="AQ51" s="5">
        <f t="shared" si="77"/>
        <v>0.89525715351077828</v>
      </c>
      <c r="AR51" s="5">
        <f t="shared" si="78"/>
        <v>2.3405089906497036E-6</v>
      </c>
      <c r="AS51" s="5">
        <f>RTM6_isothermal_180!G50</f>
        <v>0.89543116610573803</v>
      </c>
      <c r="AT51" s="5">
        <f t="shared" si="79"/>
        <v>3.0280383204625766E-8</v>
      </c>
      <c r="AU51" s="5">
        <f t="shared" si="14"/>
        <v>1.9433386009617721E-4</v>
      </c>
      <c r="AW51" s="5">
        <v>5760</v>
      </c>
      <c r="AX51" s="5">
        <v>96</v>
      </c>
      <c r="AY51" s="5">
        <v>393.15</v>
      </c>
      <c r="AZ51" s="5">
        <f t="shared" si="38"/>
        <v>272.71159359841135</v>
      </c>
      <c r="BA51" s="5">
        <f t="shared" si="39"/>
        <v>3.6655542277188126E-2</v>
      </c>
      <c r="BB51" s="5">
        <f t="shared" si="15"/>
        <v>4.3646537712204344E-6</v>
      </c>
      <c r="BC51" s="5">
        <f t="shared" si="16"/>
        <v>3.6268640281391962E-4</v>
      </c>
      <c r="BD51" s="5">
        <f t="shared" si="17"/>
        <v>4.3641341244417742E-6</v>
      </c>
      <c r="BE51" s="5">
        <f t="shared" si="18"/>
        <v>3.5913297977136432E-4</v>
      </c>
      <c r="BF51" s="5">
        <f t="shared" si="40"/>
        <v>0.10523467037020622</v>
      </c>
      <c r="BG51" s="5">
        <f t="shared" si="19"/>
        <v>2.5265804213072868E-5</v>
      </c>
      <c r="BH51" s="5">
        <f>RTM6_isothermal_180!V50</f>
        <v>0</v>
      </c>
      <c r="BI51" s="5">
        <f t="shared" si="41"/>
        <v>1.1074335847925958E-2</v>
      </c>
    </row>
    <row r="52" spans="17:61" x14ac:dyDescent="0.25">
      <c r="Q52" s="5"/>
      <c r="S52" s="5">
        <f t="shared" si="80"/>
        <v>5880</v>
      </c>
      <c r="T52" s="5">
        <f>RTM6_isothermal_160!E51</f>
        <v>98</v>
      </c>
      <c r="U52" s="5">
        <f>RTM6_isothermal_160!F51</f>
        <v>433.13679982000002</v>
      </c>
      <c r="V52" s="5">
        <f t="shared" si="81"/>
        <v>405.88195584092216</v>
      </c>
      <c r="W52" s="5">
        <f t="shared" si="82"/>
        <v>1.1637596960534376E-4</v>
      </c>
      <c r="X52" s="5">
        <f t="shared" si="83"/>
        <v>4.360456357553115E-5</v>
      </c>
      <c r="Y52" s="5">
        <f t="shared" si="84"/>
        <v>2.2251391101856836E-3</v>
      </c>
      <c r="Z52" s="5">
        <f t="shared" si="85"/>
        <v>3.1719630285161051E-5</v>
      </c>
      <c r="AA52" s="5">
        <f t="shared" si="86"/>
        <v>1.1059195120696873E-4</v>
      </c>
      <c r="AB52" s="5">
        <f t="shared" si="87"/>
        <v>0.81850253999640277</v>
      </c>
      <c r="AC52" s="5">
        <f t="shared" si="88"/>
        <v>5.6847577043142357E-6</v>
      </c>
      <c r="AD52" s="5">
        <f>RTM6_isothermal_160!G51</f>
        <v>0.81090325848899181</v>
      </c>
      <c r="AE52" s="5">
        <f t="shared" si="89"/>
        <v>5.7749079428878194E-5</v>
      </c>
      <c r="AF52" s="5">
        <f t="shared" si="12"/>
        <v>9.371378679093224E-3</v>
      </c>
      <c r="AH52" s="5">
        <f t="shared" si="70"/>
        <v>5880</v>
      </c>
      <c r="AI52" s="5">
        <f>RTM6_isothermal_180!E51</f>
        <v>98</v>
      </c>
      <c r="AJ52" s="5">
        <f>RTM6_isothermal_180!F51</f>
        <v>453.12860003999998</v>
      </c>
      <c r="AK52" s="5">
        <f t="shared" si="71"/>
        <v>433.26480516875279</v>
      </c>
      <c r="AL52" s="5">
        <f t="shared" si="72"/>
        <v>9.8859337260445642E-5</v>
      </c>
      <c r="AM52" s="5">
        <f t="shared" si="73"/>
        <v>1.1834045071298142E-4</v>
      </c>
      <c r="AN52" s="5">
        <f t="shared" si="74"/>
        <v>4.8876745302246878E-3</v>
      </c>
      <c r="AO52" s="5">
        <f t="shared" si="75"/>
        <v>5.3863121312158353E-5</v>
      </c>
      <c r="AP52" s="5">
        <f t="shared" si="76"/>
        <v>9.6899425060249661E-5</v>
      </c>
      <c r="AQ52" s="5">
        <f t="shared" si="77"/>
        <v>0.89553801458965621</v>
      </c>
      <c r="AR52" s="5">
        <f t="shared" si="78"/>
        <v>2.2649778656461908E-6</v>
      </c>
      <c r="AS52" s="5">
        <f>RTM6_isothermal_180!G51</f>
        <v>0.89543116610573803</v>
      </c>
      <c r="AT52" s="5">
        <f t="shared" si="79"/>
        <v>1.1416598515612721E-8</v>
      </c>
      <c r="AU52" s="5">
        <f t="shared" si="14"/>
        <v>1.1932629549054439E-4</v>
      </c>
      <c r="AW52" s="5">
        <v>5880</v>
      </c>
      <c r="AX52" s="5">
        <v>98</v>
      </c>
      <c r="AY52" s="5">
        <v>393.15</v>
      </c>
      <c r="AZ52" s="5">
        <f t="shared" si="38"/>
        <v>273.03570798080699</v>
      </c>
      <c r="BA52" s="5">
        <f t="shared" si="39"/>
        <v>3.6097411474605851E-2</v>
      </c>
      <c r="BB52" s="5">
        <f t="shared" si="15"/>
        <v>4.3646537712204344E-6</v>
      </c>
      <c r="BC52" s="5">
        <f t="shared" si="16"/>
        <v>3.6268640281391962E-4</v>
      </c>
      <c r="BD52" s="5">
        <f t="shared" si="17"/>
        <v>4.3641260907408123E-6</v>
      </c>
      <c r="BE52" s="5">
        <f t="shared" si="18"/>
        <v>3.5907858400804731E-4</v>
      </c>
      <c r="BF52" s="5">
        <f t="shared" si="40"/>
        <v>0.10826656687577496</v>
      </c>
      <c r="BG52" s="5">
        <f t="shared" si="19"/>
        <v>2.5845308329222354E-5</v>
      </c>
      <c r="BH52" s="5">
        <f>RTM6_isothermal_180!V51</f>
        <v>0</v>
      </c>
      <c r="BI52" s="5">
        <f t="shared" si="41"/>
        <v>1.1721649503066651E-2</v>
      </c>
    </row>
    <row r="53" spans="17:61" x14ac:dyDescent="0.25">
      <c r="Q53" s="5"/>
      <c r="S53" s="5">
        <f t="shared" si="80"/>
        <v>6000</v>
      </c>
      <c r="T53" s="5">
        <f>RTM6_isothermal_160!E52</f>
        <v>100</v>
      </c>
      <c r="U53" s="5">
        <f>RTM6_isothermal_160!F52</f>
        <v>433.13490000000002</v>
      </c>
      <c r="V53" s="5">
        <f t="shared" si="81"/>
        <v>406.10496480872303</v>
      </c>
      <c r="W53" s="5">
        <f t="shared" si="82"/>
        <v>1.1063849740623899E-4</v>
      </c>
      <c r="X53" s="5">
        <f t="shared" si="83"/>
        <v>4.3600235692867881E-5</v>
      </c>
      <c r="Y53" s="5">
        <f t="shared" si="84"/>
        <v>2.2249650429521529E-3</v>
      </c>
      <c r="Z53" s="5">
        <f t="shared" si="85"/>
        <v>3.1275312411423745E-5</v>
      </c>
      <c r="AA53" s="5">
        <f t="shared" si="86"/>
        <v>1.0539750641748925E-4</v>
      </c>
      <c r="AB53" s="5">
        <f t="shared" si="87"/>
        <v>0.81918471092092049</v>
      </c>
      <c r="AC53" s="5">
        <f t="shared" si="88"/>
        <v>5.3910745542282904E-6</v>
      </c>
      <c r="AD53" s="5">
        <f>RTM6_isothermal_160!G52</f>
        <v>0.81090325848899181</v>
      </c>
      <c r="AE53" s="5">
        <f t="shared" si="89"/>
        <v>6.8582454382297482E-5</v>
      </c>
      <c r="AF53" s="5">
        <f t="shared" si="12"/>
        <v>1.0212626901216361E-2</v>
      </c>
      <c r="AH53" s="5">
        <f t="shared" si="70"/>
        <v>6000</v>
      </c>
      <c r="AI53" s="5">
        <f>RTM6_isothermal_180!E52</f>
        <v>100</v>
      </c>
      <c r="AJ53" s="5">
        <f>RTM6_isothermal_180!F52</f>
        <v>453.12879995999998</v>
      </c>
      <c r="AK53" s="5">
        <f t="shared" si="71"/>
        <v>433.36996221060497</v>
      </c>
      <c r="AL53" s="5">
        <f t="shared" si="72"/>
        <v>9.6077643916088156E-5</v>
      </c>
      <c r="AM53" s="5">
        <f t="shared" si="73"/>
        <v>1.1834158011689407E-4</v>
      </c>
      <c r="AN53" s="5">
        <f t="shared" si="74"/>
        <v>4.8877112948097655E-3</v>
      </c>
      <c r="AO53" s="5">
        <f t="shared" si="75"/>
        <v>5.3026869424680047E-5</v>
      </c>
      <c r="AP53" s="5">
        <f t="shared" si="76"/>
        <v>9.4225455997627353E-5</v>
      </c>
      <c r="AQ53" s="5">
        <f t="shared" si="77"/>
        <v>0.89580981193353371</v>
      </c>
      <c r="AR53" s="5">
        <f t="shared" si="78"/>
        <v>2.1940752739076727E-6</v>
      </c>
      <c r="AS53" s="5">
        <f>RTM6_isothermal_180!G52</f>
        <v>0.89543116610573803</v>
      </c>
      <c r="AT53" s="5">
        <f t="shared" si="79"/>
        <v>1.4337266290707283E-7</v>
      </c>
      <c r="AU53" s="5">
        <f t="shared" si="14"/>
        <v>4.2286424923360696E-4</v>
      </c>
      <c r="AW53" s="5">
        <v>6000</v>
      </c>
      <c r="AX53" s="5">
        <v>100</v>
      </c>
      <c r="AY53" s="5">
        <v>393.15</v>
      </c>
      <c r="AZ53" s="5">
        <f t="shared" si="38"/>
        <v>273.36848242235362</v>
      </c>
      <c r="BA53" s="5">
        <f t="shared" si="39"/>
        <v>3.5531069182986222E-2</v>
      </c>
      <c r="BB53" s="5">
        <f t="shared" si="15"/>
        <v>4.3646537712204344E-6</v>
      </c>
      <c r="BC53" s="5">
        <f t="shared" si="16"/>
        <v>3.6268640281391962E-4</v>
      </c>
      <c r="BD53" s="5">
        <f t="shared" si="17"/>
        <v>4.3641176808878905E-6</v>
      </c>
      <c r="BE53" s="5">
        <f t="shared" si="18"/>
        <v>3.5902165877587478E-4</v>
      </c>
      <c r="BF53" s="5">
        <f t="shared" si="40"/>
        <v>0.11136800387528165</v>
      </c>
      <c r="BG53" s="5">
        <f t="shared" si="19"/>
        <v>2.6433337917431066E-5</v>
      </c>
      <c r="BH53" s="5">
        <f>RTM6_isothermal_180!V52</f>
        <v>0</v>
      </c>
      <c r="BI53" s="5">
        <f t="shared" si="41"/>
        <v>1.2402832287164748E-2</v>
      </c>
    </row>
    <row r="54" spans="17:61" x14ac:dyDescent="0.25">
      <c r="Q54" s="5"/>
      <c r="S54" s="5">
        <f t="shared" si="80"/>
        <v>6120</v>
      </c>
      <c r="T54" s="5">
        <f>RTM6_isothermal_160!E53</f>
        <v>102</v>
      </c>
      <c r="U54" s="5">
        <f>RTM6_isothermal_160!F53</f>
        <v>433.13950015</v>
      </c>
      <c r="V54" s="5">
        <f t="shared" si="81"/>
        <v>406.31674865509274</v>
      </c>
      <c r="W54" s="5">
        <f t="shared" si="82"/>
        <v>1.0563516638980242E-4</v>
      </c>
      <c r="X54" s="5">
        <f t="shared" si="83"/>
        <v>4.3610715732960283E-5</v>
      </c>
      <c r="Y54" s="5">
        <f t="shared" si="84"/>
        <v>2.2253865433638923E-3</v>
      </c>
      <c r="Z54" s="5">
        <f t="shared" si="85"/>
        <v>3.086735223314419E-5</v>
      </c>
      <c r="AA54" s="5">
        <f t="shared" si="86"/>
        <v>1.0084808597287217E-4</v>
      </c>
      <c r="AB54" s="5">
        <f t="shared" si="87"/>
        <v>0.81983163986742791</v>
      </c>
      <c r="AC54" s="5">
        <f t="shared" si="88"/>
        <v>5.1341459767361475E-6</v>
      </c>
      <c r="AD54" s="5">
        <f>RTM6_isothermal_160!G53</f>
        <v>0.81090325848899181</v>
      </c>
      <c r="AE54" s="5">
        <f t="shared" si="89"/>
        <v>7.9715994038804535E-5</v>
      </c>
      <c r="AF54" s="5">
        <f t="shared" si="12"/>
        <v>1.1010414972401182E-2</v>
      </c>
      <c r="AH54" s="5"/>
      <c r="AI54" s="5"/>
      <c r="AJ54" s="5"/>
      <c r="AK54" s="5"/>
      <c r="AL54" s="5"/>
      <c r="AM54" s="5"/>
      <c r="AN54" s="5"/>
      <c r="AO54" s="5"/>
      <c r="AP54" s="5"/>
      <c r="AQ54" s="5"/>
      <c r="AR54" s="5"/>
      <c r="AS54" s="5"/>
      <c r="AT54" s="5"/>
      <c r="AW54" s="5">
        <f>AW53+120</f>
        <v>6120</v>
      </c>
      <c r="AX54" s="5">
        <v>100</v>
      </c>
      <c r="AY54" s="5">
        <v>393.15</v>
      </c>
      <c r="AZ54" s="5">
        <f t="shared" si="38"/>
        <v>273.71011793479965</v>
      </c>
      <c r="BA54" s="5">
        <f t="shared" si="39"/>
        <v>3.4956657205138887E-2</v>
      </c>
      <c r="BB54" s="5">
        <f t="shared" si="15"/>
        <v>4.3646537712204344E-6</v>
      </c>
      <c r="BC54" s="5">
        <f t="shared" si="16"/>
        <v>3.6268640281391962E-4</v>
      </c>
      <c r="BD54" s="5">
        <f t="shared" si="17"/>
        <v>4.3641088728870987E-6</v>
      </c>
      <c r="BE54" s="5">
        <f t="shared" si="18"/>
        <v>3.5896205764357275E-4</v>
      </c>
      <c r="BF54" s="5">
        <f t="shared" si="40"/>
        <v>0.11454000442537338</v>
      </c>
      <c r="BG54" s="5">
        <f t="shared" si="19"/>
        <v>2.7029641112668303E-5</v>
      </c>
    </row>
    <row r="55" spans="17:61" x14ac:dyDescent="0.25">
      <c r="Q55" s="5"/>
      <c r="S55" s="5">
        <f t="shared" si="80"/>
        <v>6240</v>
      </c>
      <c r="T55" s="5">
        <f>RTM6_isothermal_160!E54</f>
        <v>104</v>
      </c>
      <c r="U55" s="5">
        <f>RTM6_isothermal_160!F54</f>
        <v>433.13650008999997</v>
      </c>
      <c r="V55" s="5">
        <f t="shared" si="81"/>
        <v>406.5187075770275</v>
      </c>
      <c r="W55" s="5">
        <f t="shared" si="82"/>
        <v>1.0081776669976412E-4</v>
      </c>
      <c r="X55" s="5">
        <f t="shared" si="83"/>
        <v>4.3603880749947274E-5</v>
      </c>
      <c r="Y55" s="5">
        <f t="shared" si="84"/>
        <v>2.2251116472165673E-3</v>
      </c>
      <c r="Z55" s="5">
        <f t="shared" si="85"/>
        <v>3.0438967802131281E-5</v>
      </c>
      <c r="AA55" s="5">
        <f t="shared" si="86"/>
        <v>9.6447805160297681E-5</v>
      </c>
      <c r="AB55" s="5">
        <f t="shared" si="87"/>
        <v>0.82044773738463628</v>
      </c>
      <c r="AC55" s="5">
        <f t="shared" si="88"/>
        <v>4.8881196352909177E-6</v>
      </c>
      <c r="AD55" s="5">
        <f>RTM6_isothermal_160!G54</f>
        <v>0.81090325848899181</v>
      </c>
      <c r="AE55" s="5">
        <f t="shared" si="89"/>
        <v>9.1097077389402692E-5</v>
      </c>
      <c r="AF55" s="5">
        <f t="shared" si="12"/>
        <v>1.1770181949236845E-2</v>
      </c>
      <c r="AH55" s="5"/>
      <c r="AI55" s="5"/>
      <c r="AJ55" s="5"/>
      <c r="AK55" s="5"/>
      <c r="AL55" s="5"/>
      <c r="AM55" s="5"/>
      <c r="AN55" s="5"/>
      <c r="AO55" s="5"/>
      <c r="AP55" s="5"/>
      <c r="AQ55" s="5"/>
      <c r="AR55" s="5"/>
      <c r="AS55" s="5"/>
      <c r="AT55" s="5"/>
      <c r="AW55" s="5">
        <f t="shared" ref="AW55:AW78" si="90">AW54+120</f>
        <v>6240</v>
      </c>
      <c r="AX55" s="5">
        <v>100</v>
      </c>
      <c r="AY55" s="5">
        <v>393.15</v>
      </c>
      <c r="AZ55" s="5">
        <f t="shared" si="38"/>
        <v>274.06081688844824</v>
      </c>
      <c r="BA55" s="5">
        <f t="shared" si="39"/>
        <v>3.4374337736002673E-2</v>
      </c>
      <c r="BB55" s="5">
        <f t="shared" si="15"/>
        <v>4.3646537712204344E-6</v>
      </c>
      <c r="BC55" s="5">
        <f t="shared" si="16"/>
        <v>3.6268640281391962E-4</v>
      </c>
      <c r="BD55" s="5">
        <f t="shared" si="17"/>
        <v>4.3640996431929523E-6</v>
      </c>
      <c r="BE55" s="5">
        <f t="shared" si="18"/>
        <v>3.5889962400810043E-4</v>
      </c>
      <c r="BF55" s="5">
        <f t="shared" si="40"/>
        <v>0.11778356135889358</v>
      </c>
      <c r="BG55" s="5">
        <f t="shared" si="19"/>
        <v>2.7633936494001956E-5</v>
      </c>
    </row>
    <row r="56" spans="17:61" x14ac:dyDescent="0.25">
      <c r="Q56" s="5"/>
      <c r="S56" s="5">
        <f t="shared" si="80"/>
        <v>6360</v>
      </c>
      <c r="T56" s="5">
        <f>RTM6_isothermal_160!E55</f>
        <v>106</v>
      </c>
      <c r="U56" s="5">
        <f>RTM6_isothermal_160!F55</f>
        <v>433.13509990999995</v>
      </c>
      <c r="V56" s="5">
        <f t="shared" si="81"/>
        <v>406.71123241374528</v>
      </c>
      <c r="W56" s="5">
        <f t="shared" si="82"/>
        <v>9.6452662973774286E-5</v>
      </c>
      <c r="X56" s="5">
        <f t="shared" si="83"/>
        <v>4.3600691079167006E-5</v>
      </c>
      <c r="Y56" s="5">
        <f t="shared" si="84"/>
        <v>2.224983358739609E-3</v>
      </c>
      <c r="Z56" s="5">
        <f t="shared" si="85"/>
        <v>3.0027147800350899E-5</v>
      </c>
      <c r="AA56" s="5">
        <f t="shared" si="86"/>
        <v>9.244517962824312E-5</v>
      </c>
      <c r="AB56" s="5">
        <f t="shared" si="87"/>
        <v>0.82103431174087116</v>
      </c>
      <c r="AC56" s="5">
        <f t="shared" si="88"/>
        <v>4.6651783936734468E-6</v>
      </c>
      <c r="AD56" s="5">
        <f>RTM6_isothermal_160!G55</f>
        <v>0.81090325848899181</v>
      </c>
      <c r="AE56" s="5">
        <f t="shared" si="89"/>
        <v>1.0263823999241518E-4</v>
      </c>
      <c r="AF56" s="5">
        <f t="shared" si="12"/>
        <v>1.2493541178706317E-2</v>
      </c>
      <c r="AH56" s="5"/>
      <c r="AI56" s="5"/>
      <c r="AJ56" s="5"/>
      <c r="AK56" s="5"/>
      <c r="AL56" s="5"/>
      <c r="AM56" s="5"/>
      <c r="AN56" s="5"/>
      <c r="AO56" s="5"/>
      <c r="AP56" s="5"/>
      <c r="AQ56" s="5"/>
      <c r="AR56" s="5"/>
      <c r="AS56" s="5"/>
      <c r="AT56" s="5"/>
      <c r="AW56" s="5">
        <f t="shared" si="90"/>
        <v>6360</v>
      </c>
      <c r="AX56" s="5">
        <v>100</v>
      </c>
      <c r="AY56" s="5">
        <v>393.15</v>
      </c>
      <c r="AZ56" s="5">
        <f t="shared" si="38"/>
        <v>274.42078274930611</v>
      </c>
      <c r="BA56" s="5">
        <f t="shared" si="39"/>
        <v>3.3784294166325328E-2</v>
      </c>
      <c r="BB56" s="5">
        <f t="shared" si="15"/>
        <v>4.3646537712204344E-6</v>
      </c>
      <c r="BC56" s="5">
        <f t="shared" si="16"/>
        <v>3.6268640281391962E-4</v>
      </c>
      <c r="BD56" s="5">
        <f t="shared" si="17"/>
        <v>4.364089966582788E-6</v>
      </c>
      <c r="BE56" s="5">
        <f t="shared" si="18"/>
        <v>3.5883419027290847E-4</v>
      </c>
      <c r="BF56" s="5">
        <f t="shared" si="40"/>
        <v>0.12109963373817381</v>
      </c>
      <c r="BG56" s="5">
        <f t="shared" si="19"/>
        <v>2.8245911949045089E-5</v>
      </c>
    </row>
    <row r="57" spans="17:61" x14ac:dyDescent="0.25">
      <c r="Q57" s="5"/>
      <c r="S57" s="5">
        <f t="shared" ref="S57:S64" si="91">T57*60</f>
        <v>6480</v>
      </c>
      <c r="T57" s="5">
        <f>RTM6_isothermal_160!E56</f>
        <v>108</v>
      </c>
      <c r="U57" s="5">
        <f>RTM6_isothermal_160!F56</f>
        <v>433.14030008999998</v>
      </c>
      <c r="V57" s="5">
        <f t="shared" ref="V57:V64" si="92">(-11+273.15)+(206+11)*0.435*AB57/(1-(1-0.435)*AB57)</f>
        <v>406.8951985481109</v>
      </c>
      <c r="W57" s="5">
        <f t="shared" ref="W57:W64" si="93">kd($B$9,$B$12,$B$16,$B$17,U57,V57,$B$18)</f>
        <v>9.2630603228547489E-5</v>
      </c>
      <c r="X57" s="5">
        <f t="shared" ref="X57:X64" si="94">k1c($B$7,$B$10,U57)</f>
        <v>4.3612538386875692E-5</v>
      </c>
      <c r="Y57" s="5">
        <f t="shared" ref="Y57:Y64" si="95">k2c($B$8,$B$11,U57)</f>
        <v>2.2254598471310302E-3</v>
      </c>
      <c r="Z57" s="5">
        <f t="shared" ref="Z57:Z64" si="96">k1T(X57,W57)</f>
        <v>2.9651809927488881E-5</v>
      </c>
      <c r="AA57" s="5">
        <f t="shared" ref="AA57:AA64" si="97">k2t(Y57,W57)</f>
        <v>8.8929095958564298E-5</v>
      </c>
      <c r="AB57" s="5">
        <f t="shared" ref="AB57:AB64" si="98">AC56*(S57-S56)+AB56</f>
        <v>0.82159413314811203</v>
      </c>
      <c r="AC57" s="5">
        <f t="shared" ref="AC57:AC64" si="99">dadt(Z57,AA57,$B$13,$B$14,$B$15,AB57)</f>
        <v>4.4692779858245288E-6</v>
      </c>
      <c r="AD57" s="5">
        <f>RTM6_isothermal_160!G56</f>
        <v>0.81090325848899181</v>
      </c>
      <c r="AE57" s="5">
        <f t="shared" ref="AE57:AE64" si="100">(AB57-AD57)^2</f>
        <v>1.1429480097701887E-4</v>
      </c>
      <c r="AF57" s="5">
        <f t="shared" si="12"/>
        <v>1.3183908866072649E-2</v>
      </c>
      <c r="AH57" s="5"/>
      <c r="AI57" s="5"/>
      <c r="AJ57" s="5"/>
      <c r="AK57" s="5"/>
      <c r="AL57" s="5"/>
      <c r="AM57" s="5"/>
      <c r="AN57" s="5"/>
      <c r="AO57" s="5"/>
      <c r="AP57" s="5"/>
      <c r="AQ57" s="5"/>
      <c r="AR57" s="5"/>
      <c r="AS57" s="5"/>
      <c r="AT57" s="5"/>
      <c r="AW57" s="5">
        <f t="shared" si="90"/>
        <v>6480</v>
      </c>
      <c r="AX57" s="5">
        <v>100</v>
      </c>
      <c r="AY57" s="5">
        <v>393.15</v>
      </c>
      <c r="AZ57" s="5">
        <f t="shared" si="38"/>
        <v>274.79021979412403</v>
      </c>
      <c r="BA57" s="5">
        <f t="shared" si="39"/>
        <v>3.3186731856910193E-2</v>
      </c>
      <c r="BB57" s="5">
        <f t="shared" si="15"/>
        <v>4.3646537712204344E-6</v>
      </c>
      <c r="BC57" s="5">
        <f t="shared" si="16"/>
        <v>3.6268640281391962E-4</v>
      </c>
      <c r="BD57" s="5">
        <f t="shared" si="17"/>
        <v>4.3640798160172218E-6</v>
      </c>
      <c r="BE57" s="5">
        <f t="shared" si="18"/>
        <v>3.587655769513736E-4</v>
      </c>
      <c r="BF57" s="5">
        <f t="shared" si="40"/>
        <v>0.12448914317205922</v>
      </c>
      <c r="BG57" s="5">
        <f t="shared" si="19"/>
        <v>2.8865223576975793E-5</v>
      </c>
    </row>
    <row r="58" spans="17:61" x14ac:dyDescent="0.25">
      <c r="Q58" s="5"/>
      <c r="S58" s="5">
        <f t="shared" si="91"/>
        <v>6600</v>
      </c>
      <c r="T58" s="5">
        <f>RTM6_isothermal_160!E57</f>
        <v>110</v>
      </c>
      <c r="U58" s="5">
        <f>RTM6_isothermal_160!F57</f>
        <v>433.13619996999995</v>
      </c>
      <c r="V58" s="5">
        <f t="shared" si="92"/>
        <v>407.07164339479471</v>
      </c>
      <c r="W58" s="5">
        <f t="shared" si="93"/>
        <v>8.8835225384852477E-5</v>
      </c>
      <c r="X58" s="5">
        <f t="shared" si="94"/>
        <v>4.3603197045657232E-5</v>
      </c>
      <c r="Y58" s="5">
        <f t="shared" si="95"/>
        <v>2.2250841488149591E-3</v>
      </c>
      <c r="Z58" s="5">
        <f t="shared" si="96"/>
        <v>2.9247553436265941E-5</v>
      </c>
      <c r="AA58" s="5">
        <f t="shared" si="97"/>
        <v>8.5424692867094984E-5</v>
      </c>
      <c r="AB58" s="5">
        <f t="shared" si="98"/>
        <v>0.82213044650641098</v>
      </c>
      <c r="AC58" s="5">
        <f t="shared" si="99"/>
        <v>4.2762220753044452E-6</v>
      </c>
      <c r="AD58" s="5">
        <f>RTM6_isothermal_160!G57</f>
        <v>0.81090325848899181</v>
      </c>
      <c r="AE58" s="5">
        <f t="shared" si="100"/>
        <v>1.2604975077848074E-4</v>
      </c>
      <c r="AF58" s="5">
        <f t="shared" si="12"/>
        <v>1.3845286598477256E-2</v>
      </c>
      <c r="AH58" s="5"/>
      <c r="AI58" s="5"/>
      <c r="AJ58" s="5"/>
      <c r="AK58" s="5"/>
      <c r="AL58" s="5"/>
      <c r="AM58" s="5"/>
      <c r="AN58" s="5"/>
      <c r="AO58" s="5"/>
      <c r="AP58" s="5"/>
      <c r="AQ58" s="5"/>
      <c r="AR58" s="5"/>
      <c r="AS58" s="5"/>
      <c r="AT58" s="5"/>
      <c r="AW58" s="5">
        <f t="shared" si="90"/>
        <v>6600</v>
      </c>
      <c r="AX58" s="5">
        <v>100</v>
      </c>
      <c r="AY58" s="5">
        <v>393.15</v>
      </c>
      <c r="AZ58" s="5">
        <f t="shared" si="38"/>
        <v>275.16933280249827</v>
      </c>
      <c r="BA58" s="5">
        <f t="shared" si="39"/>
        <v>3.2581878876013812E-2</v>
      </c>
      <c r="BB58" s="5">
        <f t="shared" si="15"/>
        <v>4.3646537712204344E-6</v>
      </c>
      <c r="BC58" s="5">
        <f t="shared" si="16"/>
        <v>3.6268640281391962E-4</v>
      </c>
      <c r="BD58" s="5">
        <f t="shared" si="17"/>
        <v>4.3640691624874514E-6</v>
      </c>
      <c r="BE58" s="5">
        <f t="shared" si="18"/>
        <v>3.5869359168793285E-4</v>
      </c>
      <c r="BF58" s="5">
        <f t="shared" si="40"/>
        <v>0.12795297000129632</v>
      </c>
      <c r="BG58" s="5">
        <f t="shared" si="19"/>
        <v>2.9491494638926612E-5</v>
      </c>
    </row>
    <row r="59" spans="17:61" x14ac:dyDescent="0.25">
      <c r="Q59" s="5"/>
      <c r="S59" s="5">
        <f t="shared" si="91"/>
        <v>6720</v>
      </c>
      <c r="T59" s="5">
        <f>RTM6_isothermal_160!E58</f>
        <v>112</v>
      </c>
      <c r="U59" s="5">
        <f>RTM6_isothermal_160!F58</f>
        <v>433.13659988000001</v>
      </c>
      <c r="V59" s="5">
        <f t="shared" si="92"/>
        <v>407.24065352712546</v>
      </c>
      <c r="W59" s="5">
        <f t="shared" si="93"/>
        <v>8.5447820989995073E-5</v>
      </c>
      <c r="X59" s="5">
        <f t="shared" si="94"/>
        <v>4.3604108084016588E-5</v>
      </c>
      <c r="Y59" s="5">
        <f t="shared" si="95"/>
        <v>2.2251207905111103E-3</v>
      </c>
      <c r="Z59" s="5">
        <f t="shared" si="96"/>
        <v>2.8871137756140366E-5</v>
      </c>
      <c r="AA59" s="5">
        <f t="shared" si="97"/>
        <v>8.2287849857523582E-5</v>
      </c>
      <c r="AB59" s="5">
        <f t="shared" si="98"/>
        <v>0.82264359315544755</v>
      </c>
      <c r="AC59" s="5">
        <f t="shared" si="99"/>
        <v>4.1035714871941429E-6</v>
      </c>
      <c r="AD59" s="5">
        <f>RTM6_isothermal_160!G58</f>
        <v>0.81090325848899181</v>
      </c>
      <c r="AE59" s="5">
        <f t="shared" si="100"/>
        <v>1.3783545808038249E-4</v>
      </c>
      <c r="AF59" s="5">
        <f t="shared" si="12"/>
        <v>1.447809531353008E-2</v>
      </c>
      <c r="AH59" s="5"/>
      <c r="AI59" s="5"/>
      <c r="AJ59" s="5"/>
      <c r="AK59" s="5"/>
      <c r="AL59" s="5"/>
      <c r="AM59" s="5"/>
      <c r="AN59" s="5"/>
      <c r="AO59" s="5"/>
      <c r="AP59" s="5"/>
      <c r="AQ59" s="5"/>
      <c r="AR59" s="5"/>
      <c r="AS59" s="5"/>
      <c r="AT59" s="5"/>
      <c r="AW59" s="5">
        <f t="shared" si="90"/>
        <v>6720</v>
      </c>
      <c r="AX59" s="5">
        <v>100</v>
      </c>
      <c r="AY59" s="5">
        <v>393.15</v>
      </c>
      <c r="AZ59" s="5">
        <f t="shared" si="38"/>
        <v>275.558326725227</v>
      </c>
      <c r="BA59" s="5">
        <f t="shared" si="39"/>
        <v>3.1969986691969099E-2</v>
      </c>
      <c r="BB59" s="5">
        <f t="shared" si="15"/>
        <v>4.3646537712204344E-6</v>
      </c>
      <c r="BC59" s="5">
        <f t="shared" si="16"/>
        <v>3.6268640281391962E-4</v>
      </c>
      <c r="BD59" s="5">
        <f t="shared" si="17"/>
        <v>4.3640579748480033E-6</v>
      </c>
      <c r="BE59" s="5">
        <f t="shared" si="18"/>
        <v>3.5861802818864543E-4</v>
      </c>
      <c r="BF59" s="5">
        <f t="shared" si="40"/>
        <v>0.13149194935796751</v>
      </c>
      <c r="BG59" s="5">
        <f t="shared" si="19"/>
        <v>3.0124314564921882E-5</v>
      </c>
    </row>
    <row r="60" spans="17:61" x14ac:dyDescent="0.25">
      <c r="Q60" s="5"/>
      <c r="S60" s="5">
        <f t="shared" si="91"/>
        <v>6840</v>
      </c>
      <c r="T60" s="5">
        <f>RTM6_isothermal_160!E59</f>
        <v>114</v>
      </c>
      <c r="U60" s="5">
        <f>RTM6_isothermal_160!F59</f>
        <v>433.13650008999997</v>
      </c>
      <c r="V60" s="5">
        <f t="shared" si="92"/>
        <v>407.40301220864876</v>
      </c>
      <c r="W60" s="5">
        <f t="shared" si="93"/>
        <v>8.2289655760429164E-5</v>
      </c>
      <c r="X60" s="5">
        <f t="shared" si="94"/>
        <v>4.3603880749947274E-5</v>
      </c>
      <c r="Y60" s="5">
        <f t="shared" si="95"/>
        <v>2.2251116472165673E-3</v>
      </c>
      <c r="Z60" s="5">
        <f t="shared" si="96"/>
        <v>2.8501450004434673E-5</v>
      </c>
      <c r="AA60" s="5">
        <f t="shared" si="97"/>
        <v>7.9354931126082595E-5</v>
      </c>
      <c r="AB60" s="5">
        <f t="shared" si="98"/>
        <v>0.82313602173391087</v>
      </c>
      <c r="AC60" s="5">
        <f t="shared" si="99"/>
        <v>3.9428588584050084E-6</v>
      </c>
      <c r="AD60" s="5">
        <f>RTM6_isothermal_160!G59</f>
        <v>0.81090325848899181</v>
      </c>
      <c r="AE60" s="5">
        <f t="shared" si="100"/>
        <v>1.4964049660624282E-4</v>
      </c>
      <c r="AF60" s="5">
        <f t="shared" si="12"/>
        <v>1.5085354654651604E-2</v>
      </c>
      <c r="AH60" s="5"/>
      <c r="AI60" s="5"/>
      <c r="AJ60" s="5"/>
      <c r="AK60" s="5"/>
      <c r="AL60" s="5"/>
      <c r="AM60" s="5"/>
      <c r="AN60" s="5"/>
      <c r="AO60" s="5"/>
      <c r="AP60" s="5"/>
      <c r="AQ60" s="5"/>
      <c r="AR60" s="5"/>
      <c r="AS60" s="5"/>
      <c r="AT60" s="5"/>
      <c r="AW60" s="5">
        <f t="shared" si="90"/>
        <v>6840</v>
      </c>
      <c r="AX60" s="5">
        <v>100</v>
      </c>
      <c r="AY60" s="5">
        <v>393.15</v>
      </c>
      <c r="AZ60" s="5">
        <f t="shared" si="38"/>
        <v>275.95740632814426</v>
      </c>
      <c r="BA60" s="5">
        <f t="shared" si="39"/>
        <v>3.1351330812634429E-2</v>
      </c>
      <c r="BB60" s="5">
        <f t="shared" si="15"/>
        <v>4.3646537712204344E-6</v>
      </c>
      <c r="BC60" s="5">
        <f t="shared" si="16"/>
        <v>3.6268640281391962E-4</v>
      </c>
      <c r="BD60" s="5">
        <f t="shared" si="17"/>
        <v>4.3640462196334181E-6</v>
      </c>
      <c r="BE60" s="5">
        <f t="shared" si="18"/>
        <v>3.5853866505201838E-4</v>
      </c>
      <c r="BF60" s="5">
        <f t="shared" si="40"/>
        <v>0.13510686710575814</v>
      </c>
      <c r="BG60" s="5">
        <f t="shared" si="19"/>
        <v>3.076323802686174E-5</v>
      </c>
    </row>
    <row r="61" spans="17:61" x14ac:dyDescent="0.25">
      <c r="Q61" s="5"/>
      <c r="S61" s="5">
        <f t="shared" si="91"/>
        <v>6960</v>
      </c>
      <c r="T61" s="5">
        <f>RTM6_isothermal_160!E60</f>
        <v>116</v>
      </c>
      <c r="U61" s="5">
        <f>RTM6_isothermal_160!F60</f>
        <v>433.13639988</v>
      </c>
      <c r="V61" s="5">
        <f t="shared" si="92"/>
        <v>407.55917143736025</v>
      </c>
      <c r="W61" s="5">
        <f t="shared" si="93"/>
        <v>7.9350357684123332E-5</v>
      </c>
      <c r="X61" s="5">
        <f t="shared" si="94"/>
        <v>4.3603652460152891E-5</v>
      </c>
      <c r="Y61" s="5">
        <f t="shared" si="95"/>
        <v>2.2251024654729511E-3</v>
      </c>
      <c r="Z61" s="5">
        <f t="shared" si="96"/>
        <v>2.8140321856825627E-5</v>
      </c>
      <c r="AA61" s="5">
        <f t="shared" si="97"/>
        <v>7.6618047783340805E-5</v>
      </c>
      <c r="AB61" s="5">
        <f t="shared" si="98"/>
        <v>0.82360916479691948</v>
      </c>
      <c r="AC61" s="5">
        <f t="shared" si="99"/>
        <v>3.793470022195854E-6</v>
      </c>
      <c r="AD61" s="5">
        <f>RTM6_isothermal_160!G60</f>
        <v>0.81090325848899181</v>
      </c>
      <c r="AE61" s="5">
        <f t="shared" si="100"/>
        <v>1.6144005510583621E-4</v>
      </c>
      <c r="AF61" s="5">
        <f t="shared" si="12"/>
        <v>1.5668831238393844E-2</v>
      </c>
      <c r="AW61" s="5">
        <f t="shared" si="90"/>
        <v>6960</v>
      </c>
      <c r="AX61" s="5">
        <v>100</v>
      </c>
      <c r="AY61" s="5">
        <v>393.15</v>
      </c>
      <c r="AZ61" s="5">
        <f t="shared" si="38"/>
        <v>276.36677581069432</v>
      </c>
      <c r="BA61" s="5">
        <f t="shared" si="39"/>
        <v>3.0726211362800657E-2</v>
      </c>
      <c r="BB61" s="5">
        <f t="shared" si="15"/>
        <v>4.3646537712204344E-6</v>
      </c>
      <c r="BC61" s="5">
        <f t="shared" si="16"/>
        <v>3.6268640281391962E-4</v>
      </c>
      <c r="BD61" s="5">
        <f t="shared" si="17"/>
        <v>4.3640338608571419E-6</v>
      </c>
      <c r="BE61" s="5">
        <f t="shared" si="18"/>
        <v>3.5845526448994886E-4</v>
      </c>
      <c r="BF61" s="5">
        <f t="shared" si="40"/>
        <v>0.13879845566898155</v>
      </c>
      <c r="BG61" s="5">
        <f t="shared" si="19"/>
        <v>3.1407784087300309E-5</v>
      </c>
    </row>
    <row r="62" spans="17:61" x14ac:dyDescent="0.25">
      <c r="Q62" s="5"/>
      <c r="S62" s="5">
        <f t="shared" si="91"/>
        <v>7080</v>
      </c>
      <c r="T62" s="5">
        <f>RTM6_isothermal_160!E61</f>
        <v>118</v>
      </c>
      <c r="U62" s="5">
        <f>RTM6_isothermal_160!F61</f>
        <v>433.13630009000002</v>
      </c>
      <c r="V62" s="5">
        <f t="shared" si="92"/>
        <v>407.70956149871142</v>
      </c>
      <c r="W62" s="5">
        <f t="shared" si="93"/>
        <v>7.6608236860529084E-5</v>
      </c>
      <c r="X62" s="5">
        <f t="shared" si="94"/>
        <v>4.360342512824927E-5</v>
      </c>
      <c r="Y62" s="5">
        <f t="shared" si="95"/>
        <v>2.225093322245273E-3</v>
      </c>
      <c r="Z62" s="5">
        <f t="shared" si="96"/>
        <v>2.7787499689232212E-5</v>
      </c>
      <c r="AA62" s="5">
        <f t="shared" si="97"/>
        <v>7.4058461486019227E-5</v>
      </c>
      <c r="AB62" s="5">
        <f t="shared" si="98"/>
        <v>0.82406438119958303</v>
      </c>
      <c r="AC62" s="5">
        <f t="shared" si="99"/>
        <v>3.6542804801542602E-6</v>
      </c>
      <c r="AD62" s="5">
        <f>RTM6_isothermal_160!G61</f>
        <v>0.81090325848899181</v>
      </c>
      <c r="AE62" s="5">
        <f t="shared" si="100"/>
        <v>1.7321515100324002E-4</v>
      </c>
      <c r="AF62" s="5">
        <f t="shared" si="12"/>
        <v>1.6230200794993953E-2</v>
      </c>
      <c r="AW62" s="5">
        <f t="shared" si="90"/>
        <v>7080</v>
      </c>
      <c r="AX62" s="5">
        <v>100</v>
      </c>
      <c r="AY62" s="5">
        <v>393.15</v>
      </c>
      <c r="AZ62" s="5">
        <f t="shared" si="38"/>
        <v>276.78663839854767</v>
      </c>
      <c r="BA62" s="5">
        <f t="shared" si="39"/>
        <v>3.0094953590280256E-2</v>
      </c>
      <c r="BB62" s="5">
        <f t="shared" si="15"/>
        <v>4.3646537712204344E-6</v>
      </c>
      <c r="BC62" s="5">
        <f t="shared" si="16"/>
        <v>3.6268640281391962E-4</v>
      </c>
      <c r="BD62" s="5">
        <f t="shared" si="17"/>
        <v>4.3640208597907413E-6</v>
      </c>
      <c r="BE62" s="5">
        <f t="shared" si="18"/>
        <v>3.5836757092753822E-4</v>
      </c>
      <c r="BF62" s="5">
        <f t="shared" si="40"/>
        <v>0.1425673897594576</v>
      </c>
      <c r="BG62" s="5">
        <f t="shared" si="19"/>
        <v>3.205743543392753E-5</v>
      </c>
    </row>
    <row r="63" spans="17:61" x14ac:dyDescent="0.25">
      <c r="Q63" s="5"/>
      <c r="S63" s="5">
        <f t="shared" si="91"/>
        <v>7200</v>
      </c>
      <c r="T63" s="5">
        <f>RTM6_isothermal_160!E62</f>
        <v>120</v>
      </c>
      <c r="U63" s="5">
        <f>RTM6_isothermal_160!F62</f>
        <v>433.13640005999997</v>
      </c>
      <c r="V63" s="5">
        <f t="shared" si="92"/>
        <v>407.85457041904891</v>
      </c>
      <c r="W63" s="5">
        <f t="shared" si="93"/>
        <v>7.404908641497493E-5</v>
      </c>
      <c r="X63" s="5">
        <f t="shared" si="94"/>
        <v>4.3603652870212532E-5</v>
      </c>
      <c r="Y63" s="5">
        <f t="shared" si="95"/>
        <v>2.2251024819654225E-3</v>
      </c>
      <c r="Z63" s="5">
        <f t="shared" si="96"/>
        <v>2.744356552182246E-5</v>
      </c>
      <c r="AA63" s="5">
        <f t="shared" si="97"/>
        <v>7.166417744494342E-5</v>
      </c>
      <c r="AB63" s="5">
        <f t="shared" si="98"/>
        <v>0.82450289485720152</v>
      </c>
      <c r="AC63" s="5">
        <f t="shared" si="99"/>
        <v>3.5245255892657043E-6</v>
      </c>
      <c r="AD63" s="5">
        <f>RTM6_isothermal_160!G62</f>
        <v>0.81090325848899181</v>
      </c>
      <c r="AE63" s="5">
        <f t="shared" si="100"/>
        <v>1.8495010934753222E-4</v>
      </c>
      <c r="AF63" s="5">
        <f t="shared" si="12"/>
        <v>1.6770972647897342E-2</v>
      </c>
      <c r="AW63" s="5">
        <f t="shared" si="90"/>
        <v>7200</v>
      </c>
      <c r="AX63" s="5">
        <v>100</v>
      </c>
      <c r="AY63" s="5">
        <v>393.15</v>
      </c>
      <c r="AZ63" s="5">
        <f t="shared" si="38"/>
        <v>277.2171959096118</v>
      </c>
      <c r="BA63" s="5">
        <f t="shared" si="39"/>
        <v>2.94579082910215E-2</v>
      </c>
      <c r="BB63" s="5">
        <f t="shared" si="15"/>
        <v>4.3646537712204344E-6</v>
      </c>
      <c r="BC63" s="5">
        <f t="shared" si="16"/>
        <v>3.6268640281391962E-4</v>
      </c>
      <c r="BD63" s="5">
        <f t="shared" si="17"/>
        <v>4.3640071747213003E-6</v>
      </c>
      <c r="BE63" s="5">
        <f t="shared" si="18"/>
        <v>3.5827530946931592E-4</v>
      </c>
      <c r="BF63" s="5">
        <f t="shared" si="40"/>
        <v>0.1464142820115289</v>
      </c>
      <c r="BG63" s="5">
        <f t="shared" si="19"/>
        <v>3.2711637709727946E-5</v>
      </c>
    </row>
    <row r="64" spans="17:61" x14ac:dyDescent="0.25">
      <c r="Q64" s="5"/>
      <c r="S64" s="5">
        <f t="shared" si="91"/>
        <v>7320</v>
      </c>
      <c r="T64" s="5">
        <f>RTM6_isothermal_160!E63</f>
        <v>122</v>
      </c>
      <c r="U64" s="5">
        <f>RTM6_isothermal_160!F63</f>
        <v>433.13680009000001</v>
      </c>
      <c r="V64" s="5">
        <f t="shared" si="92"/>
        <v>407.9945579117707</v>
      </c>
      <c r="W64" s="5">
        <f t="shared" si="93"/>
        <v>7.1658033327714758E-5</v>
      </c>
      <c r="X64" s="5">
        <f t="shared" si="94"/>
        <v>4.3604564190632308E-5</v>
      </c>
      <c r="Y64" s="5">
        <f t="shared" si="95"/>
        <v>2.2251391349247585E-3</v>
      </c>
      <c r="Z64" s="5">
        <f t="shared" si="96"/>
        <v>2.7108683834020333E-5</v>
      </c>
      <c r="AA64" s="5">
        <f t="shared" si="97"/>
        <v>6.9422366281720111E-5</v>
      </c>
      <c r="AB64" s="5">
        <f t="shared" si="98"/>
        <v>0.82492583792791341</v>
      </c>
      <c r="AC64" s="5">
        <f t="shared" si="99"/>
        <v>3.4034214425501085E-6</v>
      </c>
      <c r="AD64" s="5">
        <f>RTM6_isothermal_160!G63</f>
        <v>0.81090325848899181</v>
      </c>
      <c r="AE64" s="5">
        <f t="shared" si="100"/>
        <v>1.9663273412086682E-4</v>
      </c>
      <c r="AF64" s="5">
        <f t="shared" si="12"/>
        <v>1.7292542966285244E-2</v>
      </c>
      <c r="AW64" s="5">
        <f t="shared" si="90"/>
        <v>7320</v>
      </c>
      <c r="AX64" s="5">
        <v>100</v>
      </c>
      <c r="AY64" s="5">
        <v>393.15</v>
      </c>
      <c r="AZ64" s="5">
        <f t="shared" si="38"/>
        <v>277.65864829284112</v>
      </c>
      <c r="BA64" s="5">
        <f t="shared" si="39"/>
        <v>2.8815452143284973E-2</v>
      </c>
      <c r="BB64" s="5">
        <f t="shared" si="15"/>
        <v>4.3646537712204344E-6</v>
      </c>
      <c r="BC64" s="5">
        <f t="shared" si="16"/>
        <v>3.6268640281391962E-4</v>
      </c>
      <c r="BD64" s="5">
        <f t="shared" si="17"/>
        <v>4.3639927606846356E-6</v>
      </c>
      <c r="BE64" s="5">
        <f t="shared" si="18"/>
        <v>3.5817818421805971E-4</v>
      </c>
      <c r="BF64" s="5">
        <f t="shared" si="40"/>
        <v>0.15033967853669625</v>
      </c>
      <c r="BG64" s="5">
        <f t="shared" si="19"/>
        <v>3.3369798948739895E-5</v>
      </c>
    </row>
    <row r="65" spans="17:59" x14ac:dyDescent="0.25">
      <c r="Q65" s="5"/>
      <c r="S65" s="5">
        <f t="shared" ref="S65:S73" si="101">T65*60</f>
        <v>7440</v>
      </c>
      <c r="T65" s="5">
        <f>RTM6_isothermal_160!E64</f>
        <v>124</v>
      </c>
      <c r="U65" s="5">
        <f>RTM6_isothermal_160!F64</f>
        <v>433.13659990999997</v>
      </c>
      <c r="V65" s="5">
        <f t="shared" ref="V65:V73" si="102">(-11+273.15)+(206+11)*0.435*AB65/(1-(1-0.435)*AB65)</f>
        <v>408.12985435090394</v>
      </c>
      <c r="W65" s="5">
        <f t="shared" ref="W65:W73" si="103">kd($B$9,$B$12,$B$16,$B$17,U65,V65,$B$18)</f>
        <v>6.9399481514237517E-5</v>
      </c>
      <c r="X65" s="5">
        <f t="shared" ref="X65:X73" si="104">k1c($B$7,$B$10,U65)</f>
        <v>4.3604108152360444E-5</v>
      </c>
      <c r="Y65" s="5">
        <f t="shared" ref="Y65:Y73" si="105">k2c($B$8,$B$11,U65)</f>
        <v>2.2251207932598729E-3</v>
      </c>
      <c r="Z65" s="5">
        <f t="shared" ref="Z65:Z73" si="106">k1T(X65,W65)</f>
        <v>2.6778817439274842E-5</v>
      </c>
      <c r="AA65" s="5">
        <f t="shared" ref="AA65:AA73" si="107">k2t(Y65,W65)</f>
        <v>6.7300442300073611E-5</v>
      </c>
      <c r="AB65" s="5">
        <f t="shared" ref="AB65:AB73" si="108">AC64*(S65-S64)+AB64</f>
        <v>0.82533424850101944</v>
      </c>
      <c r="AC65" s="5">
        <f t="shared" ref="AC65:AC73" si="109">dadt(Z65,AA65,$B$13,$B$14,$B$15,AB65)</f>
        <v>3.2892426992063887E-6</v>
      </c>
      <c r="AD65" s="5">
        <f>RTM6_isothermal_160!G64</f>
        <v>0.81090325848899181</v>
      </c>
      <c r="AE65" s="5">
        <f t="shared" ref="AE65:AE73" si="110">(AB65-AD65)^2</f>
        <v>2.0825347272724132E-4</v>
      </c>
      <c r="AF65" s="5">
        <f t="shared" si="12"/>
        <v>1.7796191914332449E-2</v>
      </c>
      <c r="AW65" s="5">
        <f t="shared" si="90"/>
        <v>7440</v>
      </c>
      <c r="AX65" s="5">
        <v>100</v>
      </c>
      <c r="AY65" s="5">
        <v>393.15</v>
      </c>
      <c r="AZ65" s="5">
        <f t="shared" si="38"/>
        <v>278.11119313931175</v>
      </c>
      <c r="BA65" s="5">
        <f t="shared" si="39"/>
        <v>2.8167987940674943E-2</v>
      </c>
      <c r="BB65" s="5">
        <f t="shared" si="15"/>
        <v>4.3646537712204344E-6</v>
      </c>
      <c r="BC65" s="5">
        <f t="shared" si="16"/>
        <v>3.6268640281391962E-4</v>
      </c>
      <c r="BD65" s="5">
        <f t="shared" si="17"/>
        <v>4.3639775691716787E-6</v>
      </c>
      <c r="BE65" s="5">
        <f t="shared" si="18"/>
        <v>3.5807587643089635E-4</v>
      </c>
      <c r="BF65" s="5">
        <f t="shared" si="40"/>
        <v>0.15434405441054502</v>
      </c>
      <c r="BG65" s="5">
        <f t="shared" si="19"/>
        <v>3.4031289127163441E-5</v>
      </c>
    </row>
    <row r="66" spans="17:59" x14ac:dyDescent="0.25">
      <c r="Q66" s="5"/>
      <c r="S66" s="5">
        <f t="shared" si="101"/>
        <v>7560</v>
      </c>
      <c r="T66" s="5">
        <f>RTM6_isothermal_160!E65</f>
        <v>126</v>
      </c>
      <c r="U66" s="5">
        <f>RTM6_isothermal_160!F65</f>
        <v>433.13660005999998</v>
      </c>
      <c r="V66" s="5">
        <f t="shared" si="102"/>
        <v>408.26072305689547</v>
      </c>
      <c r="W66" s="5">
        <f t="shared" si="103"/>
        <v>6.727960847469781E-5</v>
      </c>
      <c r="X66" s="5">
        <f t="shared" si="104"/>
        <v>4.3604108494079902E-5</v>
      </c>
      <c r="Y66" s="5">
        <f t="shared" si="105"/>
        <v>2.2251208070036936E-3</v>
      </c>
      <c r="Z66" s="5">
        <f t="shared" si="106"/>
        <v>2.6457151938692616E-5</v>
      </c>
      <c r="AA66" s="5">
        <f t="shared" si="107"/>
        <v>6.5305020751739288E-5</v>
      </c>
      <c r="AB66" s="5">
        <f t="shared" si="108"/>
        <v>0.82572895762492415</v>
      </c>
      <c r="AC66" s="5">
        <f t="shared" si="109"/>
        <v>3.1821991221905043E-6</v>
      </c>
      <c r="AD66" s="5">
        <f>RTM6_isothermal_160!G65</f>
        <v>0.81090325848899181</v>
      </c>
      <c r="AE66" s="5">
        <f t="shared" si="110"/>
        <v>2.1980135486918514E-4</v>
      </c>
      <c r="AF66" s="5">
        <f t="shared" si="12"/>
        <v>1.8282944334886538E-2</v>
      </c>
      <c r="AW66" s="5">
        <f t="shared" si="90"/>
        <v>7560</v>
      </c>
      <c r="AX66" s="5">
        <v>100</v>
      </c>
      <c r="AY66" s="5">
        <v>393.15</v>
      </c>
      <c r="AZ66" s="5">
        <f t="shared" si="38"/>
        <v>278.57502516509078</v>
      </c>
      <c r="BA66" s="5">
        <f t="shared" si="39"/>
        <v>2.751594471365627E-2</v>
      </c>
      <c r="BB66" s="5">
        <f t="shared" si="15"/>
        <v>4.3646537712204344E-6</v>
      </c>
      <c r="BC66" s="5">
        <f t="shared" si="16"/>
        <v>3.6268640281391962E-4</v>
      </c>
      <c r="BD66" s="5">
        <f t="shared" si="17"/>
        <v>4.3639615478050544E-6</v>
      </c>
      <c r="BE66" s="5">
        <f t="shared" si="18"/>
        <v>3.5796804249570483E-4</v>
      </c>
      <c r="BF66" s="5">
        <f t="shared" si="40"/>
        <v>0.15842780910580465</v>
      </c>
      <c r="BG66" s="5">
        <f t="shared" si="19"/>
        <v>3.4695439839248545E-5</v>
      </c>
    </row>
    <row r="67" spans="17:59" x14ac:dyDescent="0.25">
      <c r="Q67" s="5"/>
      <c r="S67" s="5">
        <f t="shared" si="101"/>
        <v>7680</v>
      </c>
      <c r="T67" s="5">
        <f>RTM6_isothermal_160!E66</f>
        <v>128</v>
      </c>
      <c r="U67" s="5">
        <f>RTM6_isothermal_160!F66</f>
        <v>433.13640003</v>
      </c>
      <c r="V67" s="5">
        <f t="shared" si="102"/>
        <v>408.3874370092642</v>
      </c>
      <c r="W67" s="5">
        <f t="shared" si="103"/>
        <v>6.5277937625352609E-5</v>
      </c>
      <c r="X67" s="5">
        <f t="shared" si="104"/>
        <v>4.3603652801869238E-5</v>
      </c>
      <c r="Y67" s="5">
        <f t="shared" si="105"/>
        <v>2.2251024792166825E-3</v>
      </c>
      <c r="Z67" s="5">
        <f t="shared" si="106"/>
        <v>2.6141761124811092E-5</v>
      </c>
      <c r="AA67" s="5">
        <f t="shared" si="107"/>
        <v>6.3417456672369807E-5</v>
      </c>
      <c r="AB67" s="5">
        <f t="shared" si="108"/>
        <v>0.82611082151958704</v>
      </c>
      <c r="AC67" s="5">
        <f t="shared" si="109"/>
        <v>3.0812803308568946E-6</v>
      </c>
      <c r="AD67" s="5">
        <f>RTM6_isothermal_160!G66</f>
        <v>0.81090325848899181</v>
      </c>
      <c r="AE67" s="5">
        <f t="shared" si="110"/>
        <v>2.3126997332952672E-4</v>
      </c>
      <c r="AF67" s="5">
        <f t="shared" si="12"/>
        <v>1.8753856112173551E-2</v>
      </c>
      <c r="AW67" s="5">
        <f t="shared" si="90"/>
        <v>7680</v>
      </c>
      <c r="AX67" s="5">
        <v>100</v>
      </c>
      <c r="AY67" s="5">
        <v>393.15</v>
      </c>
      <c r="AZ67" s="5">
        <f t="shared" si="38"/>
        <v>279.0503356654973</v>
      </c>
      <c r="BA67" s="5">
        <f t="shared" si="39"/>
        <v>2.6859777729132814E-2</v>
      </c>
      <c r="BB67" s="5">
        <f t="shared" si="15"/>
        <v>4.3646537712204344E-6</v>
      </c>
      <c r="BC67" s="5">
        <f t="shared" si="16"/>
        <v>3.6268640281391962E-4</v>
      </c>
      <c r="BD67" s="5">
        <f t="shared" si="17"/>
        <v>4.363944639982552E-6</v>
      </c>
      <c r="BE67" s="5">
        <f t="shared" si="18"/>
        <v>3.5785431170899532E-4</v>
      </c>
      <c r="BF67" s="5">
        <f t="shared" si="40"/>
        <v>0.16259126188651446</v>
      </c>
      <c r="BG67" s="5">
        <f t="shared" si="19"/>
        <v>3.5361544106926604E-5</v>
      </c>
    </row>
    <row r="68" spans="17:59" x14ac:dyDescent="0.25">
      <c r="Q68" s="5"/>
      <c r="S68" s="5">
        <f t="shared" si="101"/>
        <v>7800</v>
      </c>
      <c r="T68" s="5">
        <f>RTM6_isothermal_160!E67</f>
        <v>130</v>
      </c>
      <c r="U68" s="5">
        <f>RTM6_isothermal_160!F67</f>
        <v>433.13649996999993</v>
      </c>
      <c r="V68" s="5">
        <f t="shared" si="102"/>
        <v>408.51023016356999</v>
      </c>
      <c r="W68" s="5">
        <f t="shared" si="103"/>
        <v>6.3395063209417964E-5</v>
      </c>
      <c r="X68" s="5">
        <f t="shared" si="104"/>
        <v>4.3603880476572811E-5</v>
      </c>
      <c r="Y68" s="5">
        <f t="shared" si="105"/>
        <v>2.2251116362215382E-3</v>
      </c>
      <c r="Z68" s="5">
        <f t="shared" si="106"/>
        <v>2.5834561199973432E-5</v>
      </c>
      <c r="AA68" s="5">
        <f t="shared" si="107"/>
        <v>6.1638925007888816E-5</v>
      </c>
      <c r="AB68" s="5">
        <f t="shared" si="108"/>
        <v>0.82648057515928985</v>
      </c>
      <c r="AC68" s="5">
        <f t="shared" si="109"/>
        <v>2.9864516228785021E-6</v>
      </c>
      <c r="AD68" s="5">
        <f>RTM6_isothermal_160!G67</f>
        <v>0.81090325848899181</v>
      </c>
      <c r="AE68" s="5">
        <f t="shared" si="110"/>
        <v>2.4265279464674543E-4</v>
      </c>
      <c r="AF68" s="5">
        <f t="shared" ref="AF68:AF73" si="111">ABS(AD68-AB68)/AD68</f>
        <v>1.9209833611131693E-2</v>
      </c>
      <c r="AW68" s="5">
        <f t="shared" si="90"/>
        <v>7800</v>
      </c>
      <c r="AX68" s="5">
        <v>100</v>
      </c>
      <c r="AY68" s="5">
        <v>393.15</v>
      </c>
      <c r="AZ68" s="5">
        <f t="shared" ref="AZ68:AZ78" si="112">(-11+273.15)+(206+11)*0.435*BF68/(1-(1-0.435)*BF68)</f>
        <v>279.53731194042712</v>
      </c>
      <c r="BA68" s="5">
        <f t="shared" si="39"/>
        <v>2.6199968357701359E-2</v>
      </c>
      <c r="BB68" s="5">
        <f t="shared" ref="BB68:BB78" si="113">k1c($B$7,$B$10,AY68)</f>
        <v>4.3646537712204344E-6</v>
      </c>
      <c r="BC68" s="5">
        <f t="shared" ref="BC68:BC78" si="114">k2c($B$8,$B$11,AY68)</f>
        <v>3.6268640281391962E-4</v>
      </c>
      <c r="BD68" s="5">
        <f t="shared" ref="BD68:BD78" si="115">k1T(BB68,BA68)</f>
        <v>4.3639267844837638E-6</v>
      </c>
      <c r="BE68" s="5">
        <f t="shared" ref="BE68:BE78" si="116">k2t(BC68,BA68)</f>
        <v>3.5773428383439529E-4</v>
      </c>
      <c r="BF68" s="5">
        <f t="shared" si="40"/>
        <v>0.16683464717934565</v>
      </c>
      <c r="BG68" s="5">
        <f t="shared" ref="BG68:BG78" si="117">dadt(BD68,BE68,$B$13,$B$14,$B$15,BF68)</f>
        <v>3.6028856331512598E-5</v>
      </c>
    </row>
    <row r="69" spans="17:59" x14ac:dyDescent="0.25">
      <c r="Q69" s="5"/>
      <c r="S69" s="5">
        <f t="shared" si="101"/>
        <v>7920</v>
      </c>
      <c r="T69" s="5">
        <f>RTM6_isothermal_160!E68</f>
        <v>132</v>
      </c>
      <c r="U69" s="5">
        <f>RTM6_isothermal_160!F68</f>
        <v>433.13649999999996</v>
      </c>
      <c r="V69" s="5">
        <f t="shared" si="102"/>
        <v>408.62933615511918</v>
      </c>
      <c r="W69" s="5">
        <f t="shared" si="103"/>
        <v>6.1613158154105813E-5</v>
      </c>
      <c r="X69" s="5">
        <f t="shared" si="104"/>
        <v>4.3603880544916613E-5</v>
      </c>
      <c r="Y69" s="5">
        <f t="shared" si="105"/>
        <v>2.2251116389702973E-3</v>
      </c>
      <c r="Z69" s="5">
        <f t="shared" si="106"/>
        <v>2.553362859633157E-5</v>
      </c>
      <c r="AA69" s="5">
        <f t="shared" si="107"/>
        <v>5.9953062779928459E-5</v>
      </c>
      <c r="AB69" s="5">
        <f t="shared" si="108"/>
        <v>0.82683894935403524</v>
      </c>
      <c r="AC69" s="5">
        <f t="shared" si="109"/>
        <v>2.8968389590055861E-6</v>
      </c>
      <c r="AD69" s="5">
        <f>RTM6_isothermal_160!G68</f>
        <v>0.81090325848899181</v>
      </c>
      <c r="AE69" s="5">
        <f t="shared" si="110"/>
        <v>2.5394624334622854E-4</v>
      </c>
      <c r="AF69" s="5">
        <f t="shared" si="111"/>
        <v>1.9651778061340421E-2</v>
      </c>
      <c r="AW69" s="5">
        <f t="shared" si="90"/>
        <v>7920</v>
      </c>
      <c r="AX69" s="5">
        <v>100</v>
      </c>
      <c r="AY69" s="5">
        <v>393.15</v>
      </c>
      <c r="AZ69" s="5">
        <f t="shared" si="112"/>
        <v>280.03613669048576</v>
      </c>
      <c r="BA69" s="5">
        <f t="shared" ref="BA69:BA78" si="118">kd($B$9,$B$12,$B$16,$B$17,AY69,AZ69,$B$18)</f>
        <v>2.5537023798370671E-2</v>
      </c>
      <c r="BB69" s="5">
        <f t="shared" si="113"/>
        <v>4.3646537712204344E-6</v>
      </c>
      <c r="BC69" s="5">
        <f t="shared" si="114"/>
        <v>3.6268640281391962E-4</v>
      </c>
      <c r="BD69" s="5">
        <f t="shared" si="115"/>
        <v>4.3639079150357438E-6</v>
      </c>
      <c r="BE69" s="5">
        <f t="shared" si="116"/>
        <v>3.5760752641861217E-4</v>
      </c>
      <c r="BF69" s="5">
        <f t="shared" ref="BF69:BF78" si="119">BG68*(AW69-AW68)+BF68</f>
        <v>0.17115810993912717</v>
      </c>
      <c r="BG69" s="5">
        <f t="shared" si="117"/>
        <v>3.6696592394993136E-5</v>
      </c>
    </row>
    <row r="70" spans="17:59" x14ac:dyDescent="0.25">
      <c r="Q70" s="5"/>
      <c r="S70" s="5">
        <f t="shared" si="101"/>
        <v>8040</v>
      </c>
      <c r="T70" s="5">
        <f>RTM6_isothermal_160!E69</f>
        <v>134</v>
      </c>
      <c r="U70" s="5">
        <f>RTM6_isothermal_160!F69</f>
        <v>433.13640003</v>
      </c>
      <c r="V70" s="5">
        <f t="shared" si="102"/>
        <v>408.74495472506953</v>
      </c>
      <c r="W70" s="5">
        <f t="shared" si="103"/>
        <v>5.9924296341889136E-5</v>
      </c>
      <c r="X70" s="5">
        <f t="shared" si="104"/>
        <v>4.3603652801869238E-5</v>
      </c>
      <c r="Y70" s="5">
        <f t="shared" si="105"/>
        <v>2.2251024792166825E-3</v>
      </c>
      <c r="Z70" s="5">
        <f t="shared" si="106"/>
        <v>2.5238771111555317E-5</v>
      </c>
      <c r="AA70" s="5">
        <f t="shared" si="107"/>
        <v>5.8352795591665864E-5</v>
      </c>
      <c r="AB70" s="5">
        <f t="shared" si="108"/>
        <v>0.82718657002911589</v>
      </c>
      <c r="AC70" s="5">
        <f t="shared" si="109"/>
        <v>2.8120296063215468E-6</v>
      </c>
      <c r="AD70" s="5">
        <f>RTM6_isothermal_160!G69</f>
        <v>0.81090325848899181</v>
      </c>
      <c r="AE70" s="5">
        <f t="shared" si="110"/>
        <v>2.6514623471273803E-4</v>
      </c>
      <c r="AF70" s="5">
        <f t="shared" si="111"/>
        <v>2.0080461349317822E-2</v>
      </c>
      <c r="AW70" s="5">
        <f t="shared" si="90"/>
        <v>8040</v>
      </c>
      <c r="AX70" s="5">
        <v>100</v>
      </c>
      <c r="AY70" s="5">
        <v>393.15</v>
      </c>
      <c r="AZ70" s="5">
        <f t="shared" si="112"/>
        <v>280.54698738375203</v>
      </c>
      <c r="BA70" s="5">
        <f t="shared" si="118"/>
        <v>2.4871476650839764E-2</v>
      </c>
      <c r="BB70" s="5">
        <f t="shared" si="113"/>
        <v>4.3646537712204344E-6</v>
      </c>
      <c r="BC70" s="5">
        <f t="shared" si="114"/>
        <v>3.6268640281391962E-4</v>
      </c>
      <c r="BD70" s="5">
        <f t="shared" si="115"/>
        <v>4.3638879598330187E-6</v>
      </c>
      <c r="BE70" s="5">
        <f t="shared" si="116"/>
        <v>3.57473571839244E-4</v>
      </c>
      <c r="BF70" s="5">
        <f t="shared" si="119"/>
        <v>0.17556170102652635</v>
      </c>
      <c r="BG70" s="5">
        <f t="shared" si="117"/>
        <v>3.7363929917415885E-5</v>
      </c>
    </row>
    <row r="71" spans="17:59" x14ac:dyDescent="0.25">
      <c r="Q71" s="5"/>
      <c r="S71" s="5">
        <f t="shared" si="101"/>
        <v>8160</v>
      </c>
      <c r="T71" s="5">
        <f>RTM6_isothermal_160!E70</f>
        <v>136</v>
      </c>
      <c r="U71" s="5">
        <f>RTM6_isothermal_160!F70</f>
        <v>433.13649996999993</v>
      </c>
      <c r="V71" s="5">
        <f t="shared" si="102"/>
        <v>408.85726997382562</v>
      </c>
      <c r="W71" s="5">
        <f t="shared" si="103"/>
        <v>5.8327092211597135E-5</v>
      </c>
      <c r="X71" s="5">
        <f t="shared" si="104"/>
        <v>4.3603880476572811E-5</v>
      </c>
      <c r="Y71" s="5">
        <f t="shared" si="105"/>
        <v>2.2251116362215382E-3</v>
      </c>
      <c r="Z71" s="5">
        <f t="shared" si="106"/>
        <v>2.4951077089404595E-5</v>
      </c>
      <c r="AA71" s="5">
        <f t="shared" si="107"/>
        <v>5.6837212214600423E-5</v>
      </c>
      <c r="AB71" s="5">
        <f t="shared" si="108"/>
        <v>0.82752401358187444</v>
      </c>
      <c r="AC71" s="5">
        <f t="shared" si="109"/>
        <v>2.731914335480812E-6</v>
      </c>
      <c r="AD71" s="5">
        <f>RTM6_isothermal_160!G70</f>
        <v>0.81090325848899181</v>
      </c>
      <c r="AE71" s="5">
        <f t="shared" si="110"/>
        <v>2.7624949985758399E-4</v>
      </c>
      <c r="AF71" s="5">
        <f t="shared" si="111"/>
        <v>2.0496594284074226E-2</v>
      </c>
      <c r="AW71" s="5">
        <f t="shared" si="90"/>
        <v>8160</v>
      </c>
      <c r="AX71" s="5">
        <v>100</v>
      </c>
      <c r="AY71" s="5">
        <v>393.15</v>
      </c>
      <c r="AZ71" s="5">
        <f t="shared" si="112"/>
        <v>281.07003559307026</v>
      </c>
      <c r="BA71" s="5">
        <f t="shared" si="118"/>
        <v>2.4203884325881123E-2</v>
      </c>
      <c r="BB71" s="5">
        <f t="shared" si="113"/>
        <v>4.3646537712204344E-6</v>
      </c>
      <c r="BC71" s="5">
        <f t="shared" si="114"/>
        <v>3.6268640281391962E-4</v>
      </c>
      <c r="BD71" s="5">
        <f t="shared" si="115"/>
        <v>4.3638668410067442E-6</v>
      </c>
      <c r="BE71" s="5">
        <f t="shared" si="116"/>
        <v>3.5733191405605433E-4</v>
      </c>
      <c r="BF71" s="5">
        <f t="shared" si="119"/>
        <v>0.18004537261661627</v>
      </c>
      <c r="BG71" s="5">
        <f t="shared" si="117"/>
        <v>3.8030008675700769E-5</v>
      </c>
    </row>
    <row r="72" spans="17:59" x14ac:dyDescent="0.25">
      <c r="Q72" s="5"/>
      <c r="S72" s="5">
        <f t="shared" si="101"/>
        <v>8280</v>
      </c>
      <c r="T72" s="5">
        <f>RTM6_isothermal_160!E71</f>
        <v>138</v>
      </c>
      <c r="U72" s="5">
        <f>RTM6_isothermal_160!F71</f>
        <v>412.95661278000057</v>
      </c>
      <c r="V72" s="5">
        <f t="shared" si="102"/>
        <v>408.96646239548119</v>
      </c>
      <c r="W72" s="5">
        <f t="shared" si="103"/>
        <v>1.1867318322992E-8</v>
      </c>
      <c r="X72" s="5">
        <f t="shared" si="104"/>
        <v>1.4430022359371456E-5</v>
      </c>
      <c r="Y72" s="5">
        <f t="shared" si="105"/>
        <v>9.3075171285458673E-4</v>
      </c>
      <c r="Z72" s="5">
        <f t="shared" si="106"/>
        <v>1.1857566604392685E-8</v>
      </c>
      <c r="AA72" s="5">
        <f t="shared" si="107"/>
        <v>1.186716701362926E-8</v>
      </c>
      <c r="AB72" s="5">
        <f t="shared" si="108"/>
        <v>0.82785184330213213</v>
      </c>
      <c r="AC72" s="5">
        <f t="shared" si="109"/>
        <v>5.7520165549906564E-10</v>
      </c>
      <c r="AD72" s="5">
        <f>RTM6_isothermal_160!G71</f>
        <v>0.81090325848899181</v>
      </c>
      <c r="AE72" s="5">
        <f t="shared" si="110"/>
        <v>2.8725452716821075E-4</v>
      </c>
      <c r="AF72" s="5">
        <f t="shared" si="111"/>
        <v>2.0900871510519899E-2</v>
      </c>
      <c r="AW72" s="5">
        <f t="shared" si="90"/>
        <v>8280</v>
      </c>
      <c r="AX72" s="5">
        <v>100</v>
      </c>
      <c r="AY72" s="5">
        <v>393.15</v>
      </c>
      <c r="AZ72" s="5">
        <f t="shared" si="112"/>
        <v>281.60544630384459</v>
      </c>
      <c r="BA72" s="5">
        <f t="shared" si="118"/>
        <v>2.3534828284993429E-2</v>
      </c>
      <c r="BB72" s="5">
        <f t="shared" si="113"/>
        <v>4.3646537712204344E-6</v>
      </c>
      <c r="BC72" s="5">
        <f t="shared" si="114"/>
        <v>3.6268640281391962E-4</v>
      </c>
      <c r="BD72" s="5">
        <f t="shared" si="115"/>
        <v>4.3638444740371286E-6</v>
      </c>
      <c r="BE72" s="5">
        <f t="shared" si="116"/>
        <v>3.5718200503429557E-4</v>
      </c>
      <c r="BF72" s="5">
        <f t="shared" si="119"/>
        <v>0.18460897365770035</v>
      </c>
      <c r="BG72" s="5">
        <f t="shared" si="117"/>
        <v>3.8693931187796912E-5</v>
      </c>
    </row>
    <row r="73" spans="17:59" x14ac:dyDescent="0.25">
      <c r="Q73" s="5"/>
      <c r="S73" s="5">
        <f t="shared" si="101"/>
        <v>8400</v>
      </c>
      <c r="T73" s="5">
        <f>RTM6_isothermal_160!E72</f>
        <v>140</v>
      </c>
      <c r="U73" s="5">
        <f>RTM6_isothermal_160!F72</f>
        <v>320.57394603300031</v>
      </c>
      <c r="V73" s="5">
        <f t="shared" si="102"/>
        <v>408.96648539383153</v>
      </c>
      <c r="W73" s="5">
        <f t="shared" si="103"/>
        <v>717010005889352.75</v>
      </c>
      <c r="X73" s="5">
        <f t="shared" si="104"/>
        <v>1.5440974298550498E-8</v>
      </c>
      <c r="Y73" s="5">
        <f t="shared" si="105"/>
        <v>4.2417590134595646E-6</v>
      </c>
      <c r="Z73" s="5">
        <f t="shared" si="106"/>
        <v>1.5440974298550498E-8</v>
      </c>
      <c r="AA73" s="5">
        <f t="shared" si="107"/>
        <v>4.2417590134595646E-6</v>
      </c>
      <c r="AB73" s="5">
        <f t="shared" si="108"/>
        <v>0.82785191232633082</v>
      </c>
      <c r="AC73" s="5">
        <f t="shared" si="109"/>
        <v>2.0159206769829023E-7</v>
      </c>
      <c r="AD73" s="5">
        <f>RTM6_isothermal_160!G72</f>
        <v>0.81090325848899181</v>
      </c>
      <c r="AE73" s="5">
        <f t="shared" si="110"/>
        <v>2.8725686689794639E-4</v>
      </c>
      <c r="AF73" s="5">
        <f t="shared" si="111"/>
        <v>2.0900956630659651E-2</v>
      </c>
      <c r="AW73" s="5">
        <f t="shared" si="90"/>
        <v>8400</v>
      </c>
      <c r="AX73" s="5">
        <v>100</v>
      </c>
      <c r="AY73" s="5">
        <v>393.15</v>
      </c>
      <c r="AZ73" s="5">
        <f t="shared" si="112"/>
        <v>282.15337719237903</v>
      </c>
      <c r="BA73" s="5">
        <f t="shared" si="118"/>
        <v>2.2864913101270937E-2</v>
      </c>
      <c r="BB73" s="5">
        <f t="shared" si="113"/>
        <v>4.3646537712204344E-6</v>
      </c>
      <c r="BC73" s="5">
        <f t="shared" si="114"/>
        <v>3.6268640281391962E-4</v>
      </c>
      <c r="BD73" s="5">
        <f t="shared" si="115"/>
        <v>4.3638207671025656E-6</v>
      </c>
      <c r="BE73" s="5">
        <f t="shared" si="116"/>
        <v>3.5702325080533742E-4</v>
      </c>
      <c r="BF73" s="5">
        <f t="shared" si="119"/>
        <v>0.18925224540023597</v>
      </c>
      <c r="BG73" s="5">
        <f t="shared" si="117"/>
        <v>3.9354763464508908E-5</v>
      </c>
    </row>
    <row r="74" spans="17:59" x14ac:dyDescent="0.25"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  <c r="AW74" s="5">
        <f t="shared" si="90"/>
        <v>8520</v>
      </c>
      <c r="AX74" s="5">
        <v>100</v>
      </c>
      <c r="AY74" s="5">
        <v>393.15</v>
      </c>
      <c r="AZ74" s="5">
        <f t="shared" si="112"/>
        <v>282.71397787487371</v>
      </c>
      <c r="BA74" s="5">
        <f t="shared" si="118"/>
        <v>2.2194765334404766E-2</v>
      </c>
      <c r="BB74" s="5">
        <f t="shared" si="113"/>
        <v>4.3646537712204344E-6</v>
      </c>
      <c r="BC74" s="5">
        <f t="shared" si="114"/>
        <v>3.6268640281391962E-4</v>
      </c>
      <c r="BD74" s="5">
        <f t="shared" si="115"/>
        <v>4.3637956203580911E-6</v>
      </c>
      <c r="BE74" s="5">
        <f t="shared" si="116"/>
        <v>3.5685500712621151E-4</v>
      </c>
      <c r="BF74" s="5">
        <f t="shared" si="119"/>
        <v>0.19397481701597705</v>
      </c>
      <c r="BG74" s="5">
        <f t="shared" si="117"/>
        <v>4.0011535929510989E-5</v>
      </c>
    </row>
    <row r="75" spans="17:59" x14ac:dyDescent="0.25"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  <c r="AW75" s="5">
        <f t="shared" si="90"/>
        <v>8640</v>
      </c>
      <c r="AX75" s="5">
        <v>100</v>
      </c>
      <c r="AY75" s="5">
        <v>393.15</v>
      </c>
      <c r="AZ75" s="5">
        <f t="shared" si="112"/>
        <v>283.28738912724384</v>
      </c>
      <c r="BA75" s="5">
        <f t="shared" si="118"/>
        <v>2.1525032213886065E-2</v>
      </c>
      <c r="BB75" s="5">
        <f t="shared" si="113"/>
        <v>4.3646537712204344E-6</v>
      </c>
      <c r="BC75" s="5">
        <f t="shared" si="114"/>
        <v>3.6268640281391962E-4</v>
      </c>
      <c r="BD75" s="5">
        <f t="shared" si="115"/>
        <v>4.3637689251348835E-6</v>
      </c>
      <c r="BE75" s="5">
        <f t="shared" si="116"/>
        <v>3.5667657469571013E-4</v>
      </c>
      <c r="BF75" s="5">
        <f t="shared" si="119"/>
        <v>0.19877620132751836</v>
      </c>
      <c r="BG75" s="5">
        <f t="shared" si="117"/>
        <v>4.0663244506062939E-5</v>
      </c>
    </row>
    <row r="76" spans="17:59" x14ac:dyDescent="0.25"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  <c r="AE76" s="5"/>
      <c r="AW76" s="5">
        <f t="shared" si="90"/>
        <v>8760</v>
      </c>
      <c r="AX76" s="5">
        <v>100</v>
      </c>
      <c r="AY76" s="5">
        <v>393.15</v>
      </c>
      <c r="AZ76" s="5">
        <f t="shared" si="112"/>
        <v>283.87374207597617</v>
      </c>
      <c r="BA76" s="5">
        <f t="shared" si="118"/>
        <v>2.0856380125826773E-2</v>
      </c>
      <c r="BB76" s="5">
        <f t="shared" si="113"/>
        <v>4.3646537712204344E-6</v>
      </c>
      <c r="BC76" s="5">
        <f t="shared" si="114"/>
        <v>3.6268640281391962E-4</v>
      </c>
      <c r="BD76" s="5">
        <f t="shared" si="115"/>
        <v>4.3637405630515073E-6</v>
      </c>
      <c r="BE76" s="5">
        <f t="shared" si="116"/>
        <v>3.5648719388036207E-4</v>
      </c>
      <c r="BF76" s="5">
        <f t="shared" si="119"/>
        <v>0.20365579066824591</v>
      </c>
      <c r="BG76" s="5">
        <f t="shared" si="117"/>
        <v>4.1308851866745267E-5</v>
      </c>
    </row>
    <row r="77" spans="17:59" x14ac:dyDescent="0.25"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  <c r="AE77" s="5"/>
      <c r="AW77" s="5">
        <f t="shared" si="90"/>
        <v>8880</v>
      </c>
      <c r="AX77" s="5">
        <v>100</v>
      </c>
      <c r="AY77" s="5">
        <v>393.15</v>
      </c>
      <c r="AZ77" s="5">
        <f t="shared" si="112"/>
        <v>284.47315736027059</v>
      </c>
      <c r="BA77" s="5">
        <f t="shared" si="118"/>
        <v>2.0189492900354749E-2</v>
      </c>
      <c r="BB77" s="5">
        <f t="shared" si="113"/>
        <v>4.3646537712204344E-6</v>
      </c>
      <c r="BC77" s="5">
        <f t="shared" si="114"/>
        <v>3.6268640281391962E-4</v>
      </c>
      <c r="BD77" s="5">
        <f t="shared" si="115"/>
        <v>4.3637104050264535E-6</v>
      </c>
      <c r="BE77" s="5">
        <f t="shared" si="116"/>
        <v>3.5628603889894443E-4</v>
      </c>
      <c r="BF77" s="5">
        <f t="shared" si="119"/>
        <v>0.20861285289225534</v>
      </c>
      <c r="BG77" s="5">
        <f t="shared" si="117"/>
        <v>4.1947288840156244E-5</v>
      </c>
    </row>
    <row r="78" spans="17:59" x14ac:dyDescent="0.25"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W78" s="5">
        <f t="shared" si="90"/>
        <v>9000</v>
      </c>
      <c r="AX78" s="5">
        <v>100</v>
      </c>
      <c r="AY78" s="5">
        <v>393.15</v>
      </c>
      <c r="AZ78" s="5">
        <f t="shared" si="112"/>
        <v>285.08574426573102</v>
      </c>
      <c r="BA78" s="5">
        <f t="shared" si="118"/>
        <v>1.9525069898277972E-2</v>
      </c>
      <c r="BB78" s="5">
        <f t="shared" si="113"/>
        <v>4.3646537712204344E-6</v>
      </c>
      <c r="BC78" s="5">
        <f t="shared" si="114"/>
        <v>3.6268640281391962E-4</v>
      </c>
      <c r="BD78" s="5">
        <f t="shared" si="115"/>
        <v>4.3636783101802356E-6</v>
      </c>
      <c r="BE78" s="5">
        <f t="shared" si="116"/>
        <v>3.5607221140918695E-4</v>
      </c>
      <c r="BF78" s="5">
        <f t="shared" si="119"/>
        <v>0.21364652755307409</v>
      </c>
      <c r="BG78" s="5">
        <f t="shared" si="117"/>
        <v>4.2577455965979948E-5</v>
      </c>
    </row>
    <row r="79" spans="17:59" x14ac:dyDescent="0.25"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  <c r="AE79" s="5"/>
    </row>
    <row r="80" spans="17:59" x14ac:dyDescent="0.25"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  <c r="AE80" s="5"/>
    </row>
    <row r="81" spans="19:31" x14ac:dyDescent="0.25"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</row>
    <row r="82" spans="19:31" x14ac:dyDescent="0.25"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</row>
    <row r="83" spans="19:31" x14ac:dyDescent="0.25"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</row>
    <row r="84" spans="19:31" x14ac:dyDescent="0.25"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</row>
    <row r="85" spans="19:31" x14ac:dyDescent="0.25"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</row>
    <row r="86" spans="19:31" x14ac:dyDescent="0.25"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</row>
    <row r="87" spans="19:31" x14ac:dyDescent="0.25"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</row>
    <row r="88" spans="19:31" x14ac:dyDescent="0.25"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</row>
    <row r="89" spans="19:31" x14ac:dyDescent="0.25"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</row>
    <row r="90" spans="19:31" x14ac:dyDescent="0.25"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</row>
    <row r="91" spans="19:31" x14ac:dyDescent="0.25"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</row>
    <row r="92" spans="19:31" x14ac:dyDescent="0.25"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  <c r="AD92" s="5"/>
      <c r="AE92" s="5"/>
    </row>
    <row r="93" spans="19:31" x14ac:dyDescent="0.25">
      <c r="S93" s="5"/>
      <c r="T93" s="5"/>
      <c r="U93" s="5"/>
      <c r="V93" s="5"/>
      <c r="W93" s="5"/>
      <c r="X93" s="5"/>
      <c r="Y93" s="5"/>
      <c r="Z93" s="5"/>
      <c r="AA93" s="5"/>
      <c r="AB93" s="5"/>
      <c r="AC93" s="5"/>
      <c r="AD93" s="5"/>
      <c r="AE93" s="5"/>
    </row>
    <row r="94" spans="19:31" x14ac:dyDescent="0.25">
      <c r="S94" s="5"/>
      <c r="T94" s="5"/>
      <c r="U94" s="5"/>
      <c r="V94" s="5"/>
      <c r="W94" s="5"/>
      <c r="X94" s="5"/>
      <c r="Y94" s="5"/>
      <c r="Z94" s="5"/>
      <c r="AA94" s="5"/>
      <c r="AB94" s="5"/>
      <c r="AC94" s="5"/>
      <c r="AD94" s="5"/>
      <c r="AE94" s="5"/>
    </row>
    <row r="95" spans="19:31" x14ac:dyDescent="0.25">
      <c r="S95" s="5"/>
      <c r="T95" s="5"/>
      <c r="U95" s="5"/>
      <c r="V95" s="5"/>
      <c r="W95" s="5"/>
      <c r="X95" s="5"/>
      <c r="Y95" s="5"/>
      <c r="Z95" s="5"/>
      <c r="AA95" s="5"/>
      <c r="AB95" s="5"/>
      <c r="AC95" s="5"/>
      <c r="AD95" s="5"/>
      <c r="AE95" s="5"/>
    </row>
    <row r="96" spans="19:31" x14ac:dyDescent="0.25">
      <c r="S96" s="5"/>
      <c r="T96" s="5"/>
      <c r="U96" s="5"/>
      <c r="V96" s="5"/>
      <c r="W96" s="5"/>
      <c r="X96" s="5"/>
      <c r="Y96" s="5"/>
      <c r="Z96" s="5"/>
      <c r="AA96" s="5"/>
      <c r="AB96" s="5"/>
      <c r="AC96" s="5"/>
      <c r="AD96" s="5"/>
      <c r="AE96" s="5"/>
    </row>
    <row r="97" spans="19:31" x14ac:dyDescent="0.25">
      <c r="S97" s="5"/>
      <c r="T97" s="5"/>
      <c r="U97" s="5"/>
      <c r="V97" s="5"/>
      <c r="W97" s="5"/>
      <c r="X97" s="5"/>
      <c r="Y97" s="5"/>
      <c r="Z97" s="5"/>
      <c r="AA97" s="5"/>
      <c r="AB97" s="5"/>
      <c r="AC97" s="5"/>
      <c r="AD97" s="5"/>
      <c r="AE97" s="5"/>
    </row>
    <row r="98" spans="19:31" x14ac:dyDescent="0.25"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  <c r="AD98" s="5"/>
      <c r="AE98" s="5"/>
    </row>
    <row r="99" spans="19:31" x14ac:dyDescent="0.25">
      <c r="S99" s="5"/>
      <c r="T99" s="5"/>
      <c r="U99" s="5"/>
      <c r="V99" s="5"/>
      <c r="W99" s="5"/>
      <c r="X99" s="5"/>
      <c r="Y99" s="5"/>
      <c r="Z99" s="5"/>
      <c r="AA99" s="5"/>
      <c r="AB99" s="5"/>
      <c r="AC99" s="5"/>
      <c r="AD99" s="5"/>
      <c r="AE99" s="5"/>
    </row>
    <row r="100" spans="19:31" x14ac:dyDescent="0.25"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/>
      <c r="AD100" s="5"/>
      <c r="AE100" s="5"/>
    </row>
    <row r="101" spans="19:31" x14ac:dyDescent="0.25"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/>
      <c r="AD101" s="5"/>
      <c r="AE101" s="5"/>
    </row>
    <row r="102" spans="19:31" x14ac:dyDescent="0.25">
      <c r="S102" s="5"/>
      <c r="T102" s="5"/>
      <c r="U102" s="5"/>
      <c r="V102" s="5"/>
      <c r="W102" s="5"/>
      <c r="X102" s="5"/>
      <c r="Y102" s="5"/>
      <c r="Z102" s="5"/>
      <c r="AA102" s="5"/>
      <c r="AB102" s="5"/>
      <c r="AC102" s="5"/>
      <c r="AD102" s="5"/>
      <c r="AE102" s="5"/>
    </row>
    <row r="103" spans="19:31" x14ac:dyDescent="0.25"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5"/>
      <c r="AD103" s="5"/>
      <c r="AE103" s="5"/>
    </row>
    <row r="104" spans="19:31" x14ac:dyDescent="0.25">
      <c r="S104" s="5"/>
      <c r="T104" s="5"/>
      <c r="U104" s="5"/>
      <c r="V104" s="5"/>
      <c r="W104" s="5"/>
      <c r="X104" s="5"/>
      <c r="Y104" s="5"/>
      <c r="Z104" s="5"/>
      <c r="AA104" s="5"/>
      <c r="AB104" s="5"/>
      <c r="AC104" s="5"/>
      <c r="AD104" s="5"/>
      <c r="AE104" s="5"/>
    </row>
    <row r="105" spans="19:31" x14ac:dyDescent="0.25">
      <c r="S105" s="5"/>
      <c r="T105" s="5"/>
      <c r="U105" s="5"/>
      <c r="V105" s="5"/>
      <c r="W105" s="5"/>
      <c r="X105" s="5"/>
      <c r="Y105" s="5"/>
      <c r="Z105" s="5"/>
      <c r="AA105" s="5"/>
      <c r="AB105" s="5"/>
      <c r="AC105" s="5"/>
      <c r="AD105" s="5"/>
      <c r="AE105" s="5"/>
    </row>
    <row r="106" spans="19:31" x14ac:dyDescent="0.25">
      <c r="S106" s="5"/>
      <c r="T106" s="5"/>
      <c r="U106" s="5"/>
      <c r="V106" s="5"/>
      <c r="W106" s="5"/>
      <c r="X106" s="5"/>
      <c r="Y106" s="5"/>
      <c r="Z106" s="5"/>
      <c r="AA106" s="5"/>
      <c r="AB106" s="5"/>
      <c r="AC106" s="5"/>
      <c r="AD106" s="5"/>
      <c r="AE106" s="5"/>
    </row>
    <row r="107" spans="19:31" x14ac:dyDescent="0.25"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5"/>
      <c r="AD107" s="5"/>
      <c r="AE107" s="5"/>
    </row>
    <row r="108" spans="19:31" x14ac:dyDescent="0.25">
      <c r="S108" s="5"/>
      <c r="T108" s="5"/>
      <c r="U108" s="5"/>
      <c r="V108" s="5"/>
      <c r="W108" s="5"/>
      <c r="X108" s="5"/>
      <c r="Y108" s="5"/>
      <c r="Z108" s="5"/>
      <c r="AA108" s="5"/>
      <c r="AB108" s="5"/>
      <c r="AC108" s="5"/>
      <c r="AD108" s="5"/>
      <c r="AE108" s="5"/>
    </row>
    <row r="109" spans="19:31" x14ac:dyDescent="0.25">
      <c r="S109" s="5"/>
      <c r="T109" s="5"/>
      <c r="U109" s="5"/>
      <c r="V109" s="5"/>
      <c r="W109" s="5"/>
      <c r="X109" s="5"/>
      <c r="Y109" s="5"/>
      <c r="Z109" s="5"/>
      <c r="AA109" s="5"/>
      <c r="AB109" s="5"/>
      <c r="AC109" s="5"/>
      <c r="AD109" s="5"/>
      <c r="AE109" s="5"/>
    </row>
    <row r="110" spans="19:31" x14ac:dyDescent="0.25">
      <c r="S110" s="5"/>
      <c r="T110" s="5"/>
      <c r="U110" s="5"/>
      <c r="V110" s="5"/>
      <c r="W110" s="5"/>
      <c r="X110" s="5"/>
      <c r="Y110" s="5"/>
      <c r="Z110" s="5"/>
      <c r="AA110" s="5"/>
      <c r="AB110" s="5"/>
      <c r="AC110" s="5"/>
      <c r="AD110" s="5"/>
      <c r="AE110" s="5"/>
    </row>
    <row r="111" spans="19:31" x14ac:dyDescent="0.25"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5"/>
      <c r="AE111" s="5"/>
    </row>
    <row r="112" spans="19:31" x14ac:dyDescent="0.25">
      <c r="S112" s="5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5"/>
      <c r="AE112" s="5"/>
    </row>
    <row r="113" spans="19:31" x14ac:dyDescent="0.25">
      <c r="S113" s="5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5"/>
      <c r="AE113" s="5"/>
    </row>
    <row r="114" spans="19:31" x14ac:dyDescent="0.25">
      <c r="S114" s="5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5"/>
      <c r="AE114" s="5"/>
    </row>
    <row r="115" spans="19:31" x14ac:dyDescent="0.25">
      <c r="S115" s="5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5"/>
      <c r="AE115" s="5"/>
    </row>
    <row r="116" spans="19:31" x14ac:dyDescent="0.25">
      <c r="S116" s="5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5"/>
      <c r="AE116" s="5"/>
    </row>
    <row r="117" spans="19:31" x14ac:dyDescent="0.25">
      <c r="S117" s="5"/>
      <c r="T117" s="5"/>
      <c r="U117" s="5"/>
      <c r="V117" s="5"/>
      <c r="W117" s="5"/>
      <c r="X117" s="5"/>
      <c r="Y117" s="5"/>
      <c r="Z117" s="5"/>
      <c r="AA117" s="5"/>
      <c r="AB117" s="5"/>
      <c r="AC117" s="5"/>
      <c r="AD117" s="5"/>
      <c r="AE117" s="5"/>
    </row>
    <row r="118" spans="19:31" x14ac:dyDescent="0.25">
      <c r="S118" s="5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5"/>
      <c r="AE118" s="5"/>
    </row>
    <row r="119" spans="19:31" x14ac:dyDescent="0.25">
      <c r="S119" s="5"/>
      <c r="T119" s="5"/>
      <c r="U119" s="5"/>
      <c r="V119" s="5"/>
      <c r="W119" s="5"/>
      <c r="X119" s="5"/>
      <c r="Y119" s="5"/>
      <c r="Z119" s="5"/>
      <c r="AA119" s="5"/>
      <c r="AB119" s="5"/>
      <c r="AC119" s="5"/>
      <c r="AD119" s="5"/>
      <c r="AE119" s="5"/>
    </row>
    <row r="120" spans="19:31" x14ac:dyDescent="0.25"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5"/>
      <c r="AE120" s="5"/>
    </row>
    <row r="121" spans="19:31" x14ac:dyDescent="0.25">
      <c r="S121" s="5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5"/>
      <c r="AE121" s="5"/>
    </row>
    <row r="122" spans="19:31" x14ac:dyDescent="0.25">
      <c r="S122" s="5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5"/>
      <c r="AE122" s="5"/>
    </row>
    <row r="123" spans="19:31" x14ac:dyDescent="0.25">
      <c r="S123" s="5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5"/>
      <c r="AE123" s="5"/>
    </row>
    <row r="124" spans="19:31" x14ac:dyDescent="0.25">
      <c r="S124" s="5"/>
      <c r="T124" s="5"/>
      <c r="U124" s="5"/>
      <c r="V124" s="5"/>
      <c r="W124" s="5"/>
      <c r="X124" s="5"/>
      <c r="Y124" s="5"/>
      <c r="Z124" s="5"/>
      <c r="AA124" s="5"/>
      <c r="AB124" s="5"/>
      <c r="AC124" s="5"/>
      <c r="AD124" s="5"/>
      <c r="AE124" s="5"/>
    </row>
    <row r="125" spans="19:31" x14ac:dyDescent="0.25">
      <c r="S125" s="5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5"/>
      <c r="AE125" s="5"/>
    </row>
    <row r="126" spans="19:31" x14ac:dyDescent="0.25">
      <c r="S126" s="5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5"/>
      <c r="AE126" s="5"/>
    </row>
    <row r="127" spans="19:31" x14ac:dyDescent="0.25">
      <c r="S127" s="5"/>
      <c r="T127" s="5"/>
      <c r="U127" s="5"/>
      <c r="V127" s="5"/>
      <c r="W127" s="5"/>
      <c r="X127" s="5"/>
      <c r="Y127" s="5"/>
      <c r="Z127" s="5"/>
      <c r="AA127" s="5"/>
      <c r="AB127" s="5"/>
      <c r="AC127" s="5"/>
      <c r="AD127" s="5"/>
      <c r="AE127" s="5"/>
    </row>
    <row r="128" spans="19:31" x14ac:dyDescent="0.25">
      <c r="S128" s="5"/>
      <c r="T128" s="5"/>
      <c r="U128" s="5"/>
      <c r="V128" s="5"/>
      <c r="W128" s="5"/>
      <c r="X128" s="5"/>
      <c r="Y128" s="5"/>
      <c r="Z128" s="5"/>
      <c r="AA128" s="5"/>
      <c r="AB128" s="5"/>
      <c r="AC128" s="5"/>
      <c r="AD128" s="5"/>
      <c r="AE128" s="5"/>
    </row>
    <row r="129" spans="19:31" x14ac:dyDescent="0.25">
      <c r="S129" s="5"/>
      <c r="T129" s="5"/>
      <c r="U129" s="5"/>
      <c r="V129" s="5"/>
      <c r="W129" s="5"/>
      <c r="X129" s="5"/>
      <c r="Y129" s="5"/>
      <c r="Z129" s="5"/>
      <c r="AA129" s="5"/>
      <c r="AB129" s="5"/>
      <c r="AC129" s="5"/>
      <c r="AD129" s="5"/>
      <c r="AE129" s="5"/>
    </row>
    <row r="130" spans="19:31" x14ac:dyDescent="0.25">
      <c r="S130" s="5"/>
      <c r="T130" s="5"/>
      <c r="U130" s="5"/>
      <c r="V130" s="5"/>
      <c r="W130" s="5"/>
      <c r="X130" s="5"/>
      <c r="Y130" s="5"/>
      <c r="Z130" s="5"/>
      <c r="AA130" s="5"/>
      <c r="AB130" s="5"/>
      <c r="AC130" s="5"/>
      <c r="AD130" s="5"/>
      <c r="AE130" s="5"/>
    </row>
    <row r="131" spans="19:31" x14ac:dyDescent="0.25">
      <c r="S131" s="5"/>
      <c r="T131" s="5"/>
      <c r="U131" s="5"/>
      <c r="V131" s="5"/>
      <c r="W131" s="5"/>
      <c r="X131" s="5"/>
      <c r="Y131" s="5"/>
      <c r="Z131" s="5"/>
      <c r="AA131" s="5"/>
      <c r="AB131" s="5"/>
      <c r="AC131" s="5"/>
      <c r="AD131" s="5"/>
      <c r="AE131" s="5"/>
    </row>
    <row r="132" spans="19:31" x14ac:dyDescent="0.25">
      <c r="S132" s="5"/>
      <c r="T132" s="5"/>
      <c r="U132" s="5"/>
      <c r="V132" s="5"/>
      <c r="W132" s="5"/>
      <c r="X132" s="5"/>
      <c r="Y132" s="5"/>
      <c r="Z132" s="5"/>
      <c r="AA132" s="5"/>
      <c r="AB132" s="5"/>
      <c r="AC132" s="5"/>
      <c r="AD132" s="5"/>
      <c r="AE132" s="5"/>
    </row>
    <row r="133" spans="19:31" x14ac:dyDescent="0.25">
      <c r="S133" s="5"/>
      <c r="T133" s="5"/>
      <c r="U133" s="5"/>
      <c r="V133" s="5"/>
      <c r="W133" s="5"/>
      <c r="X133" s="5"/>
      <c r="Y133" s="5"/>
      <c r="Z133" s="5"/>
      <c r="AA133" s="5"/>
      <c r="AB133" s="5"/>
      <c r="AC133" s="5"/>
      <c r="AD133" s="5"/>
      <c r="AE133" s="5"/>
    </row>
    <row r="134" spans="19:31" x14ac:dyDescent="0.25">
      <c r="S134" s="5"/>
      <c r="T134" s="5"/>
      <c r="U134" s="5"/>
      <c r="V134" s="5"/>
      <c r="W134" s="5"/>
      <c r="X134" s="5"/>
      <c r="Y134" s="5"/>
      <c r="Z134" s="5"/>
      <c r="AA134" s="5"/>
      <c r="AB134" s="5"/>
      <c r="AC134" s="5"/>
      <c r="AD134" s="5"/>
      <c r="AE134" s="5"/>
    </row>
    <row r="135" spans="19:31" x14ac:dyDescent="0.25">
      <c r="S135" s="5"/>
      <c r="T135" s="5"/>
      <c r="U135" s="5"/>
      <c r="V135" s="5"/>
      <c r="W135" s="5"/>
      <c r="X135" s="5"/>
      <c r="Y135" s="5"/>
      <c r="Z135" s="5"/>
      <c r="AA135" s="5"/>
      <c r="AB135" s="5"/>
      <c r="AC135" s="5"/>
      <c r="AD135" s="5"/>
      <c r="AE135" s="5"/>
    </row>
    <row r="136" spans="19:31" x14ac:dyDescent="0.25">
      <c r="S136" s="5"/>
      <c r="T136" s="5"/>
      <c r="U136" s="5"/>
      <c r="V136" s="5"/>
      <c r="W136" s="5"/>
      <c r="X136" s="5"/>
      <c r="Y136" s="5"/>
      <c r="Z136" s="5"/>
      <c r="AA136" s="5"/>
      <c r="AB136" s="5"/>
      <c r="AC136" s="5"/>
      <c r="AD136" s="5"/>
      <c r="AE136" s="5"/>
    </row>
  </sheetData>
  <mergeCells count="4">
    <mergeCell ref="D1:P1"/>
    <mergeCell ref="S1:AE1"/>
    <mergeCell ref="AH1:AT1"/>
    <mergeCell ref="AW1:BI1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0"/>
  <sheetViews>
    <sheetView workbookViewId="0">
      <selection activeCell="K37" sqref="K37"/>
    </sheetView>
  </sheetViews>
  <sheetFormatPr defaultRowHeight="15" x14ac:dyDescent="0.25"/>
  <sheetData>
    <row r="1" spans="1:15" x14ac:dyDescent="0.25">
      <c r="A1" s="15"/>
      <c r="B1" s="15"/>
      <c r="C1" s="15"/>
      <c r="D1" s="18" t="s">
        <v>38</v>
      </c>
      <c r="E1" s="18"/>
      <c r="F1" s="18"/>
      <c r="G1" s="18"/>
      <c r="H1" s="18"/>
      <c r="I1" s="15"/>
      <c r="J1" s="18" t="s">
        <v>39</v>
      </c>
      <c r="K1" s="18"/>
      <c r="L1" s="18"/>
      <c r="M1" s="18"/>
      <c r="N1" s="18"/>
      <c r="O1" s="18"/>
    </row>
    <row r="2" spans="1:15" x14ac:dyDescent="0.25">
      <c r="A2" s="15"/>
      <c r="B2" s="15"/>
      <c r="C2" s="15"/>
      <c r="D2" s="16">
        <v>0.5</v>
      </c>
      <c r="E2" s="16">
        <v>1</v>
      </c>
      <c r="F2" s="16">
        <v>1.5</v>
      </c>
      <c r="G2" s="16">
        <v>2</v>
      </c>
      <c r="H2" s="16">
        <v>2.5</v>
      </c>
      <c r="I2" s="15"/>
      <c r="J2" s="16">
        <v>0</v>
      </c>
      <c r="K2" s="16">
        <v>0.5</v>
      </c>
      <c r="L2" s="16">
        <v>1</v>
      </c>
      <c r="M2" s="16">
        <v>1.5</v>
      </c>
      <c r="N2" s="16">
        <v>2</v>
      </c>
      <c r="O2" s="16">
        <v>2.5</v>
      </c>
    </row>
    <row r="3" spans="1:15" x14ac:dyDescent="0.25">
      <c r="A3" s="18" t="s">
        <v>40</v>
      </c>
      <c r="B3" s="18" t="s">
        <v>41</v>
      </c>
      <c r="C3" s="16" t="s">
        <v>42</v>
      </c>
      <c r="D3" s="16">
        <v>4.703367465546119E-3</v>
      </c>
      <c r="E3" s="16">
        <v>2.007131677775606E-2</v>
      </c>
      <c r="F3" s="16">
        <v>5.1068284165900063E-2</v>
      </c>
      <c r="G3" s="16">
        <v>0.11057548797745961</v>
      </c>
      <c r="H3" s="16">
        <v>0.23769368837349331</v>
      </c>
      <c r="I3" s="15"/>
      <c r="J3" s="18">
        <v>0.15151434767714647</v>
      </c>
      <c r="K3" s="18">
        <v>0.15621771514269261</v>
      </c>
      <c r="L3" s="18">
        <v>0.17158566445490256</v>
      </c>
      <c r="M3" s="18">
        <v>0.20258263184304653</v>
      </c>
      <c r="N3" s="18">
        <v>0.26208983565460608</v>
      </c>
      <c r="O3" s="18">
        <v>0.38920803605063981</v>
      </c>
    </row>
    <row r="4" spans="1:15" x14ac:dyDescent="0.25">
      <c r="A4" s="18"/>
      <c r="B4" s="18"/>
      <c r="C4" s="16" t="s">
        <v>43</v>
      </c>
      <c r="D4" s="16">
        <v>3.1042389962752992</v>
      </c>
      <c r="E4" s="16">
        <v>13.247139353775866</v>
      </c>
      <c r="F4" s="16">
        <v>33.705246366976837</v>
      </c>
      <c r="G4" s="16">
        <v>72.980209249277692</v>
      </c>
      <c r="H4" s="16">
        <v>156.87866661973268</v>
      </c>
      <c r="I4" s="15"/>
      <c r="J4" s="18"/>
      <c r="K4" s="18"/>
      <c r="L4" s="18"/>
      <c r="M4" s="18"/>
      <c r="N4" s="18"/>
      <c r="O4" s="18"/>
    </row>
    <row r="5" spans="1:15" x14ac:dyDescent="0.25">
      <c r="A5" s="18"/>
      <c r="B5" s="18" t="s">
        <v>44</v>
      </c>
      <c r="C5" s="16" t="s">
        <v>42</v>
      </c>
      <c r="D5" s="16">
        <v>4.7053431730510577E-3</v>
      </c>
      <c r="E5" s="16">
        <v>2.0075589085587587E-2</v>
      </c>
      <c r="F5" s="16">
        <v>5.1079693630618227E-2</v>
      </c>
      <c r="G5" s="16">
        <v>0.1105845890324354</v>
      </c>
      <c r="H5" s="16">
        <v>0.23772044548428842</v>
      </c>
      <c r="I5" s="15"/>
      <c r="J5" s="18">
        <v>0.15152377807849102</v>
      </c>
      <c r="K5" s="18">
        <v>0.15622912125154212</v>
      </c>
      <c r="L5" s="18">
        <v>0.17159936716407864</v>
      </c>
      <c r="M5" s="18">
        <v>0.20260347170910931</v>
      </c>
      <c r="N5" s="18">
        <v>0.26210836711092644</v>
      </c>
      <c r="O5" s="18">
        <v>0.38924422356277949</v>
      </c>
    </row>
    <row r="6" spans="1:15" x14ac:dyDescent="0.25">
      <c r="A6" s="18"/>
      <c r="B6" s="18"/>
      <c r="C6" s="16" t="s">
        <v>43</v>
      </c>
      <c r="D6" s="16">
        <v>3.1053496901414626</v>
      </c>
      <c r="E6" s="16">
        <v>13.249134452803974</v>
      </c>
      <c r="F6" s="16">
        <v>33.710678468008091</v>
      </c>
      <c r="G6" s="16">
        <v>72.981673526613974</v>
      </c>
      <c r="H6" s="16">
        <v>156.88656163334744</v>
      </c>
      <c r="I6" s="15"/>
      <c r="J6" s="18"/>
      <c r="K6" s="18"/>
      <c r="L6" s="18"/>
      <c r="M6" s="18"/>
      <c r="N6" s="18"/>
      <c r="O6" s="18"/>
    </row>
    <row r="7" spans="1:15" x14ac:dyDescent="0.25">
      <c r="A7" s="18"/>
      <c r="B7" s="18" t="s">
        <v>45</v>
      </c>
      <c r="C7" s="16" t="s">
        <v>42</v>
      </c>
      <c r="D7" s="16">
        <v>4.7066946569069403E-3</v>
      </c>
      <c r="E7" s="16">
        <v>2.007557737552218E-2</v>
      </c>
      <c r="F7" s="16">
        <v>5.1083516798118705E-2</v>
      </c>
      <c r="G7" s="16">
        <v>0.11059432198011995</v>
      </c>
      <c r="H7" s="16">
        <v>0.23774800750204866</v>
      </c>
      <c r="I7" s="15"/>
      <c r="J7" s="18">
        <v>0.15153161156486755</v>
      </c>
      <c r="K7" s="18">
        <v>0.15623830622177448</v>
      </c>
      <c r="L7" s="18">
        <v>0.1716071889403897</v>
      </c>
      <c r="M7" s="18">
        <v>0.20261512836298623</v>
      </c>
      <c r="N7" s="18">
        <v>0.26212593354498748</v>
      </c>
      <c r="O7" s="18">
        <v>0.38927961906691616</v>
      </c>
    </row>
    <row r="8" spans="1:15" x14ac:dyDescent="0.25">
      <c r="A8" s="18"/>
      <c r="B8" s="18"/>
      <c r="C8" s="16" t="s">
        <v>43</v>
      </c>
      <c r="D8" s="16">
        <v>3.1060810403194989</v>
      </c>
      <c r="E8" s="16">
        <v>13.248441805773471</v>
      </c>
      <c r="F8" s="16">
        <v>33.7114587976588</v>
      </c>
      <c r="G8" s="16">
        <v>72.984323757935357</v>
      </c>
      <c r="H8" s="16">
        <v>156.89664027645719</v>
      </c>
      <c r="I8" s="15"/>
      <c r="J8" s="18"/>
      <c r="K8" s="18"/>
      <c r="L8" s="18"/>
      <c r="M8" s="18"/>
      <c r="N8" s="18"/>
      <c r="O8" s="18"/>
    </row>
    <row r="9" spans="1:15" x14ac:dyDescent="0.25">
      <c r="A9" s="18" t="s">
        <v>46</v>
      </c>
      <c r="B9" s="18" t="s">
        <v>41</v>
      </c>
      <c r="C9" s="16" t="s">
        <v>42</v>
      </c>
      <c r="D9" s="16">
        <v>1.1515257545970332E-2</v>
      </c>
      <c r="E9" s="16">
        <v>5.2310681540038449E-2</v>
      </c>
      <c r="F9" s="16">
        <v>0.1418492685276351</v>
      </c>
      <c r="G9" s="16">
        <v>0.31230402081749575</v>
      </c>
      <c r="H9" s="16">
        <v>0.64499651566029559</v>
      </c>
      <c r="I9" s="15"/>
      <c r="J9" s="18">
        <v>0.16133589425014527</v>
      </c>
      <c r="K9" s="18">
        <v>0.17285115179611549</v>
      </c>
      <c r="L9" s="18">
        <v>0.21364657579018359</v>
      </c>
      <c r="M9" s="18">
        <v>0.30318516277778024</v>
      </c>
      <c r="N9" s="18">
        <v>0.47363991506764108</v>
      </c>
      <c r="O9" s="18">
        <v>0.8063324099104402</v>
      </c>
    </row>
    <row r="10" spans="1:15" x14ac:dyDescent="0.25">
      <c r="A10" s="18"/>
      <c r="B10" s="18"/>
      <c r="C10" s="16" t="s">
        <v>43</v>
      </c>
      <c r="D10" s="16">
        <v>7.1374430342923914</v>
      </c>
      <c r="E10" s="16">
        <v>32.423461488943488</v>
      </c>
      <c r="F10" s="16">
        <v>87.92170470614748</v>
      </c>
      <c r="G10" s="16">
        <v>193.57379972325316</v>
      </c>
      <c r="H10" s="16">
        <v>399.78488274918698</v>
      </c>
      <c r="I10" s="15"/>
      <c r="J10" s="18"/>
      <c r="K10" s="18"/>
      <c r="L10" s="18"/>
      <c r="M10" s="18"/>
      <c r="N10" s="18"/>
      <c r="O10" s="18"/>
    </row>
    <row r="11" spans="1:15" x14ac:dyDescent="0.25">
      <c r="A11" s="18"/>
      <c r="B11" s="18" t="s">
        <v>44</v>
      </c>
      <c r="C11" s="16" t="s">
        <v>42</v>
      </c>
      <c r="D11" s="16">
        <v>1.1510252892902176E-2</v>
      </c>
      <c r="E11" s="16">
        <v>5.2309816298380052E-2</v>
      </c>
      <c r="F11" s="16">
        <v>0.14182341998715756</v>
      </c>
      <c r="G11" s="16">
        <v>0.31226799067397709</v>
      </c>
      <c r="H11" s="16">
        <v>0.64491426545292241</v>
      </c>
      <c r="I11" s="15"/>
      <c r="J11" s="18">
        <v>0.16132707425117537</v>
      </c>
      <c r="K11" s="18">
        <v>0.17283732714407757</v>
      </c>
      <c r="L11" s="18">
        <v>0.21363689054955548</v>
      </c>
      <c r="M11" s="18">
        <v>0.30315049423833296</v>
      </c>
      <c r="N11" s="18">
        <v>0.47359506492515241</v>
      </c>
      <c r="O11" s="18">
        <v>0.80624133970409806</v>
      </c>
    </row>
    <row r="12" spans="1:15" x14ac:dyDescent="0.25">
      <c r="A12" s="18"/>
      <c r="B12" s="18"/>
      <c r="C12" s="16" t="s">
        <v>43</v>
      </c>
      <c r="D12" s="16">
        <v>7.1347310712283107</v>
      </c>
      <c r="E12" s="16">
        <v>32.424697801769589</v>
      </c>
      <c r="F12" s="16">
        <v>87.910489076587396</v>
      </c>
      <c r="G12" s="16">
        <v>193.56204910020057</v>
      </c>
      <c r="H12" s="16">
        <v>399.75575609140128</v>
      </c>
      <c r="I12" s="15"/>
      <c r="J12" s="18"/>
      <c r="K12" s="18"/>
      <c r="L12" s="18"/>
      <c r="M12" s="18"/>
      <c r="N12" s="18"/>
      <c r="O12" s="18"/>
    </row>
    <row r="13" spans="1:15" x14ac:dyDescent="0.25">
      <c r="A13" s="18"/>
      <c r="B13" s="18" t="s">
        <v>45</v>
      </c>
      <c r="C13" s="16" t="s">
        <v>42</v>
      </c>
      <c r="D13" s="16">
        <v>1.1511275002321568E-2</v>
      </c>
      <c r="E13" s="16">
        <v>5.2306258062483006E-2</v>
      </c>
      <c r="F13" s="16">
        <v>0.14182257524942687</v>
      </c>
      <c r="G13" s="16">
        <v>0.31228139792137449</v>
      </c>
      <c r="H13" s="16">
        <v>0.64491653016044082</v>
      </c>
      <c r="I13" s="15"/>
      <c r="J13" s="18">
        <v>0.1613306774653476</v>
      </c>
      <c r="K13" s="18">
        <v>0.17284195246766923</v>
      </c>
      <c r="L13" s="18">
        <v>0.21363693552783072</v>
      </c>
      <c r="M13" s="18">
        <v>0.3031532527147745</v>
      </c>
      <c r="N13" s="18">
        <v>0.47361207538672201</v>
      </c>
      <c r="O13" s="18">
        <v>0.80624720762578861</v>
      </c>
    </row>
    <row r="14" spans="1:15" x14ac:dyDescent="0.25">
      <c r="A14" s="18"/>
      <c r="B14" s="18"/>
      <c r="C14" s="16" t="s">
        <v>43</v>
      </c>
      <c r="D14" s="16">
        <v>7.1352052710459164</v>
      </c>
      <c r="E14" s="16">
        <v>32.421768063124837</v>
      </c>
      <c r="F14" s="16">
        <v>87.908002047464976</v>
      </c>
      <c r="G14" s="16">
        <v>193.56603643374009</v>
      </c>
      <c r="H14" s="16">
        <v>399.74823157794225</v>
      </c>
      <c r="I14" s="15"/>
      <c r="J14" s="18"/>
      <c r="K14" s="18"/>
      <c r="L14" s="18"/>
      <c r="M14" s="18"/>
      <c r="N14" s="18"/>
      <c r="O14" s="18"/>
    </row>
    <row r="15" spans="1:15" x14ac:dyDescent="0.25">
      <c r="A15" s="18" t="s">
        <v>47</v>
      </c>
      <c r="B15" s="18" t="s">
        <v>41</v>
      </c>
      <c r="C15" s="16" t="s">
        <v>42</v>
      </c>
      <c r="D15" s="16">
        <v>3.4286077755472854E-3</v>
      </c>
      <c r="E15" s="16">
        <v>1.4561518397620722E-2</v>
      </c>
      <c r="F15" s="16">
        <v>3.6837685527828574E-2</v>
      </c>
      <c r="G15" s="16">
        <v>7.9365467555433014E-2</v>
      </c>
      <c r="H15" s="16">
        <v>0.17047711982120869</v>
      </c>
      <c r="I15" s="15"/>
      <c r="J15" s="18">
        <v>0.15001817875261797</v>
      </c>
      <c r="K15" s="18">
        <v>0.15344678652816529</v>
      </c>
      <c r="L15" s="18">
        <v>0.16457969715023874</v>
      </c>
      <c r="M15" s="18">
        <v>0.18685586428044657</v>
      </c>
      <c r="N15" s="18">
        <v>0.22938364630805103</v>
      </c>
      <c r="O15" s="18">
        <v>0.32049529857382675</v>
      </c>
    </row>
    <row r="16" spans="1:15" x14ac:dyDescent="0.25">
      <c r="A16" s="18"/>
      <c r="B16" s="18"/>
      <c r="C16" s="16" t="s">
        <v>43</v>
      </c>
      <c r="D16" s="16">
        <v>2.2854615380987302</v>
      </c>
      <c r="E16" s="16">
        <v>9.7065025843520356</v>
      </c>
      <c r="F16" s="16">
        <v>24.555481098443689</v>
      </c>
      <c r="G16" s="16">
        <v>52.903900190861378</v>
      </c>
      <c r="H16" s="16">
        <v>113.63764127701337</v>
      </c>
      <c r="I16" s="15"/>
      <c r="J16" s="18"/>
      <c r="K16" s="18"/>
      <c r="L16" s="18"/>
      <c r="M16" s="18"/>
      <c r="N16" s="18"/>
      <c r="O16" s="18"/>
    </row>
    <row r="17" spans="1:15" x14ac:dyDescent="0.25">
      <c r="A17" s="18"/>
      <c r="B17" s="18" t="s">
        <v>44</v>
      </c>
      <c r="C17" s="16" t="s">
        <v>42</v>
      </c>
      <c r="D17" s="16">
        <v>3.4364868327848574E-3</v>
      </c>
      <c r="E17" s="16">
        <v>1.4574898089315998E-2</v>
      </c>
      <c r="F17" s="16">
        <v>3.6860406896499574E-2</v>
      </c>
      <c r="G17" s="16">
        <v>7.9421278202103693E-2</v>
      </c>
      <c r="H17" s="16">
        <v>0.170618582945159</v>
      </c>
      <c r="I17" s="15"/>
      <c r="J17" s="18">
        <v>0.15005254362745671</v>
      </c>
      <c r="K17" s="18">
        <v>0.15348903046024159</v>
      </c>
      <c r="L17" s="18">
        <v>0.16462744171677271</v>
      </c>
      <c r="M17" s="18">
        <v>0.18691295052395632</v>
      </c>
      <c r="N17" s="18">
        <v>0.22947382182956041</v>
      </c>
      <c r="O17" s="18">
        <v>0.32067112657261576</v>
      </c>
    </row>
    <row r="18" spans="1:15" x14ac:dyDescent="0.25">
      <c r="A18" s="18"/>
      <c r="B18" s="18"/>
      <c r="C18" s="16" t="s">
        <v>43</v>
      </c>
      <c r="D18" s="16">
        <v>2.2901889896094016</v>
      </c>
      <c r="E18" s="16">
        <v>9.713196282431479</v>
      </c>
      <c r="F18" s="16">
        <v>24.564999703047242</v>
      </c>
      <c r="G18" s="16">
        <v>52.928978264631787</v>
      </c>
      <c r="H18" s="16">
        <v>113.70589182997301</v>
      </c>
      <c r="I18" s="15"/>
      <c r="J18" s="18"/>
      <c r="K18" s="18"/>
      <c r="L18" s="18"/>
      <c r="M18" s="18"/>
      <c r="N18" s="18"/>
      <c r="O18" s="18"/>
    </row>
    <row r="19" spans="1:15" x14ac:dyDescent="0.25">
      <c r="A19" s="18"/>
      <c r="B19" s="18" t="s">
        <v>45</v>
      </c>
      <c r="C19" s="16" t="s">
        <v>42</v>
      </c>
      <c r="D19" s="16">
        <v>3.4323987308104193E-3</v>
      </c>
      <c r="E19" s="16">
        <v>1.457290143992414E-2</v>
      </c>
      <c r="F19" s="16">
        <v>3.6857159847848715E-2</v>
      </c>
      <c r="G19" s="16">
        <v>7.9408790577938274E-2</v>
      </c>
      <c r="H19" s="16">
        <v>0.17060429302345501</v>
      </c>
      <c r="I19" s="15"/>
      <c r="J19" s="18">
        <v>0.15004783310113701</v>
      </c>
      <c r="K19" s="18">
        <v>0.15348023183194742</v>
      </c>
      <c r="L19" s="18">
        <v>0.16462073454106113</v>
      </c>
      <c r="M19" s="18">
        <v>0.18690499294898569</v>
      </c>
      <c r="N19" s="18">
        <v>0.22945662367907524</v>
      </c>
      <c r="O19" s="18">
        <v>0.32065212612459199</v>
      </c>
    </row>
    <row r="20" spans="1:15" x14ac:dyDescent="0.25">
      <c r="A20" s="18"/>
      <c r="B20" s="18"/>
      <c r="C20" s="16" t="s">
        <v>43</v>
      </c>
      <c r="D20" s="16">
        <v>2.2875363541550602</v>
      </c>
      <c r="E20" s="16">
        <v>9.7121705383786114</v>
      </c>
      <c r="F20" s="16">
        <v>24.563606875286109</v>
      </c>
      <c r="G20" s="16">
        <v>52.922317461535229</v>
      </c>
      <c r="H20" s="16">
        <v>113.69993787811804</v>
      </c>
      <c r="I20" s="15"/>
      <c r="J20" s="18"/>
      <c r="K20" s="18"/>
      <c r="L20" s="18"/>
      <c r="M20" s="18"/>
      <c r="N20" s="18"/>
      <c r="O20" s="18"/>
    </row>
  </sheetData>
  <mergeCells count="68">
    <mergeCell ref="A3:A8"/>
    <mergeCell ref="A9:A14"/>
    <mergeCell ref="A15:A20"/>
    <mergeCell ref="N17:N18"/>
    <mergeCell ref="O19:O20"/>
    <mergeCell ref="J13:J14"/>
    <mergeCell ref="K13:K14"/>
    <mergeCell ref="L13:L14"/>
    <mergeCell ref="M13:M14"/>
    <mergeCell ref="N13:N14"/>
    <mergeCell ref="O13:O14"/>
    <mergeCell ref="J19:J20"/>
    <mergeCell ref="K19:K20"/>
    <mergeCell ref="L19:L20"/>
    <mergeCell ref="J17:J18"/>
    <mergeCell ref="K17:K18"/>
    <mergeCell ref="K15:K16"/>
    <mergeCell ref="B9:B10"/>
    <mergeCell ref="B7:B8"/>
    <mergeCell ref="L15:L16"/>
    <mergeCell ref="M15:M16"/>
    <mergeCell ref="B5:B6"/>
    <mergeCell ref="B3:B4"/>
    <mergeCell ref="J15:J16"/>
    <mergeCell ref="B19:B20"/>
    <mergeCell ref="B17:B18"/>
    <mergeCell ref="B15:B16"/>
    <mergeCell ref="B13:B14"/>
    <mergeCell ref="B11:B12"/>
    <mergeCell ref="D1:H1"/>
    <mergeCell ref="J1:O1"/>
    <mergeCell ref="M11:M12"/>
    <mergeCell ref="N11:N12"/>
    <mergeCell ref="O11:O12"/>
    <mergeCell ref="J7:J8"/>
    <mergeCell ref="K7:K8"/>
    <mergeCell ref="L7:L8"/>
    <mergeCell ref="M7:M8"/>
    <mergeCell ref="N7:N8"/>
    <mergeCell ref="O7:O8"/>
    <mergeCell ref="O3:O4"/>
    <mergeCell ref="J5:J6"/>
    <mergeCell ref="K5:K6"/>
    <mergeCell ref="L5:L6"/>
    <mergeCell ref="M5:M6"/>
    <mergeCell ref="M19:M20"/>
    <mergeCell ref="N19:N20"/>
    <mergeCell ref="O17:O18"/>
    <mergeCell ref="J9:J10"/>
    <mergeCell ref="K9:K10"/>
    <mergeCell ref="L9:L10"/>
    <mergeCell ref="O15:O16"/>
    <mergeCell ref="M9:M10"/>
    <mergeCell ref="N9:N10"/>
    <mergeCell ref="O9:O10"/>
    <mergeCell ref="J11:J12"/>
    <mergeCell ref="K11:K12"/>
    <mergeCell ref="L11:L12"/>
    <mergeCell ref="N15:N16"/>
    <mergeCell ref="L17:L18"/>
    <mergeCell ref="M17:M18"/>
    <mergeCell ref="N5:N6"/>
    <mergeCell ref="O5:O6"/>
    <mergeCell ref="J3:J4"/>
    <mergeCell ref="K3:K4"/>
    <mergeCell ref="L3:L4"/>
    <mergeCell ref="M3:M4"/>
    <mergeCell ref="N3:N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3</vt:i4>
      </vt:variant>
    </vt:vector>
  </HeadingPairs>
  <TitlesOfParts>
    <vt:vector size="8" baseType="lpstr">
      <vt:lpstr>RTM6_dynamic_2deg.min</vt:lpstr>
      <vt:lpstr>RTM6_isothermal_160</vt:lpstr>
      <vt:lpstr>RTM6_isothermal_180</vt:lpstr>
      <vt:lpstr>Model</vt:lpstr>
      <vt:lpstr>Sensitivity</vt:lpstr>
      <vt:lpstr>RTM6_dynamic_2deg.min!RTM6_dynamic_260_results2</vt:lpstr>
      <vt:lpstr>RTM6_isothermal_160!RTM6_dynamic_260_results2</vt:lpstr>
      <vt:lpstr>RTM6_isothermal_180!RTM6_dynamic_260_results2</vt:lpstr>
    </vt:vector>
  </TitlesOfParts>
  <Company>Cranfield University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Remy, Bérénice</dc:creator>
  <cp:lastModifiedBy>Giacomo Struzziero - LR</cp:lastModifiedBy>
  <dcterms:created xsi:type="dcterms:W3CDTF">2016-05-26T16:27:43Z</dcterms:created>
  <dcterms:modified xsi:type="dcterms:W3CDTF">2018-03-29T09:57:33Z</dcterms:modified>
</cp:coreProperties>
</file>