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3.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4.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Edward\OneDrive\Documents\PhD\Capitulos_OD\02 EIA evaluation\CORD_data_upload\"/>
    </mc:Choice>
  </mc:AlternateContent>
  <bookViews>
    <workbookView xWindow="0" yWindow="0" windowWidth="18320" windowHeight="6160"/>
  </bookViews>
  <sheets>
    <sheet name="Scores_avg" sheetId="2" r:id="rId1"/>
    <sheet name="Ranking" sheetId="3" r:id="rId2"/>
    <sheet name="Variance" sheetId="4" r:id="rId3"/>
    <sheet name="Radar_plots" sheetId="5" r:id="rId4"/>
    <sheet name="Variance_plot" sheetId="6" r:id="rId5"/>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7" i="4" l="1"/>
  <c r="D27" i="4"/>
  <c r="E27" i="4"/>
  <c r="F27" i="4"/>
  <c r="G27" i="4"/>
  <c r="H27" i="4"/>
  <c r="I27" i="4"/>
  <c r="J27" i="4"/>
  <c r="B27" i="4"/>
  <c r="C26" i="4" l="1"/>
  <c r="D26" i="4"/>
  <c r="E26" i="4"/>
  <c r="F26" i="4"/>
  <c r="G26" i="4"/>
  <c r="H26" i="4"/>
  <c r="I26" i="4"/>
  <c r="J26" i="4"/>
  <c r="B26" i="4"/>
  <c r="C20" i="4"/>
  <c r="D20" i="4"/>
  <c r="E20" i="4"/>
  <c r="F20" i="4"/>
  <c r="G20" i="4"/>
  <c r="H20" i="4"/>
  <c r="I20" i="4"/>
  <c r="J20" i="4"/>
  <c r="B20" i="4"/>
  <c r="C14" i="4"/>
  <c r="D14" i="4"/>
  <c r="E14" i="4"/>
  <c r="F14" i="4"/>
  <c r="G14" i="4"/>
  <c r="H14" i="4"/>
  <c r="I14" i="4"/>
  <c r="J14" i="4"/>
  <c r="B14" i="4"/>
  <c r="C7" i="4"/>
  <c r="D7" i="4"/>
  <c r="E7" i="4"/>
  <c r="F7" i="4"/>
  <c r="G7" i="4"/>
  <c r="H7" i="4"/>
  <c r="I7" i="4"/>
  <c r="J7" i="4"/>
  <c r="B7" i="4"/>
  <c r="K25" i="4"/>
  <c r="K24" i="4"/>
  <c r="K23" i="4"/>
  <c r="K22" i="4"/>
  <c r="K21" i="4"/>
  <c r="K19" i="4"/>
  <c r="K18" i="4"/>
  <c r="K17" i="4"/>
  <c r="K16" i="4"/>
  <c r="K15" i="4"/>
  <c r="K13" i="4"/>
  <c r="K12" i="4"/>
  <c r="K11" i="4"/>
  <c r="K10" i="4"/>
  <c r="K9" i="4"/>
  <c r="K8" i="4"/>
  <c r="K6" i="4"/>
  <c r="K5" i="4"/>
  <c r="K4" i="4"/>
  <c r="K3" i="4"/>
  <c r="K2" i="4"/>
  <c r="M19" i="3" l="1"/>
  <c r="M18" i="3"/>
  <c r="M17" i="3"/>
  <c r="M22" i="3"/>
  <c r="M10" i="3"/>
  <c r="M21" i="3"/>
  <c r="M20" i="3"/>
  <c r="M8" i="3"/>
  <c r="M14" i="3"/>
  <c r="M13" i="3"/>
  <c r="M4" i="3"/>
  <c r="M12" i="3"/>
  <c r="M2" i="3"/>
  <c r="M15" i="3"/>
  <c r="M11" i="3"/>
  <c r="M16" i="3"/>
  <c r="M7" i="3"/>
  <c r="M6" i="3"/>
  <c r="M3" i="3"/>
  <c r="M5" i="3"/>
  <c r="M9" i="3"/>
  <c r="N4" i="2"/>
  <c r="N5" i="2"/>
  <c r="N6" i="2"/>
  <c r="N7" i="2"/>
  <c r="N8" i="2"/>
  <c r="N9" i="2"/>
  <c r="N10" i="2"/>
  <c r="N11" i="2"/>
  <c r="N12" i="2"/>
  <c r="N13" i="2"/>
  <c r="N14" i="2"/>
  <c r="N15" i="2"/>
  <c r="N16" i="2"/>
  <c r="N17" i="2"/>
  <c r="N18" i="2"/>
  <c r="N19" i="2"/>
  <c r="N20" i="2"/>
  <c r="N21" i="2"/>
  <c r="N22" i="2"/>
  <c r="N3" i="2"/>
  <c r="N2" i="2"/>
  <c r="M3" i="2" l="1"/>
  <c r="M4" i="2"/>
  <c r="M5" i="2"/>
  <c r="M7" i="2"/>
  <c r="M8" i="2"/>
  <c r="M10" i="2"/>
  <c r="M11" i="2"/>
  <c r="M9" i="2"/>
  <c r="M12" i="2"/>
  <c r="M13" i="2"/>
  <c r="M14" i="2"/>
  <c r="M15" i="2"/>
  <c r="M16" i="2"/>
  <c r="M17" i="2"/>
  <c r="M18" i="2"/>
  <c r="M19" i="2"/>
  <c r="M20" i="2"/>
  <c r="M21" i="2"/>
  <c r="M6" i="2"/>
  <c r="M22" i="2"/>
  <c r="M2" i="2"/>
</calcChain>
</file>

<file path=xl/sharedStrings.xml><?xml version="1.0" encoding="utf-8"?>
<sst xmlns="http://schemas.openxmlformats.org/spreadsheetml/2006/main" count="182" uniqueCount="83">
  <si>
    <t>ES1</t>
  </si>
  <si>
    <t>ES2</t>
  </si>
  <si>
    <t>ES3</t>
  </si>
  <si>
    <t>ES4</t>
  </si>
  <si>
    <t>ES5</t>
  </si>
  <si>
    <t>ES6</t>
  </si>
  <si>
    <t>The CIA includes a definition of cumulative that reflects the three components of cumulative environmental change</t>
  </si>
  <si>
    <t>The purpose and scope of the CIA specifically are clearly set out in the supporting documentation</t>
  </si>
  <si>
    <t>The CIA documents and applies a clear, systematic CIA methodology, from scoping through to mitigation</t>
  </si>
  <si>
    <t>The assessment makes use of appropriate data, tools and analytical methods, makes use of quantitative and qualitative methods where data allows.  Assumptions and uncertainties are clearly stated and incorporated into the assessment.</t>
  </si>
  <si>
    <t>The temporal extent of pressures predicted to arise from the proposed activity are documented</t>
  </si>
  <si>
    <t>The temporal extent of pressures associated with other activity included in the CIA are documented</t>
  </si>
  <si>
    <t>The spatial extent of pressures predicted to arise from the proposed activity are documented</t>
  </si>
  <si>
    <t>The source-pressure-receptor pathways for the proposed activity are documented, including potential interactions between pathways</t>
  </si>
  <si>
    <t>The source-pressure-receptor pathways for the proposed activity and other activities are documented, including potential interactions between pathways</t>
  </si>
  <si>
    <t>A clear rationale is documented for selecting receptors for inclusion in the CIA (VECs) based on source-pressure-receptor pathways, likelihood to exposure and sensitivity of the VEC to pressure</t>
  </si>
  <si>
    <t>The CIA applies appropriate temporal boundaries relative to the VECs selected for assessment in the CIA</t>
  </si>
  <si>
    <t>The CIA applies appropriate spatial boundaries relative to the VECs selected for assessment in the CIA</t>
  </si>
  <si>
    <t>The current condition of VECs is documented based on appropriate data and referencing the historical condition of the VEC</t>
  </si>
  <si>
    <t>The future condition of VECs without the proposed activity is predicted based on appropriate analytical methods.  Assumptions are clearly stated</t>
  </si>
  <si>
    <t>The effects of multiple stressors from the proposed activity on VECs are assessed</t>
  </si>
  <si>
    <t>The effects of multiple stressors from the proposed activity and other activities on VECs are assessed</t>
  </si>
  <si>
    <t>The cumulative effect of the proposed activity and other activities on ecological connectivity is explicity considered</t>
  </si>
  <si>
    <t>A clear rationale for determining significance based on appropriate measures of change is documented</t>
  </si>
  <si>
    <t xml:space="preserve">The conclusions of the CIA are accessible and are compiled in a document that clearly states predicted impacts before and after proposed mitigation measures, assumptions and uncertainties. </t>
  </si>
  <si>
    <t>Uncertainty is explicitly considered and clearly identified</t>
  </si>
  <si>
    <t>ES7</t>
  </si>
  <si>
    <t>ES8</t>
  </si>
  <si>
    <t>Definition</t>
  </si>
  <si>
    <t>Systematic</t>
  </si>
  <si>
    <t>Pathways (PP)</t>
  </si>
  <si>
    <t>Pathways (Other)</t>
  </si>
  <si>
    <t>VECs</t>
  </si>
  <si>
    <t>Temporal boundaries</t>
  </si>
  <si>
    <t>Spatial boundaries</t>
  </si>
  <si>
    <t>VEC condition</t>
  </si>
  <si>
    <t>VEC future condition</t>
  </si>
  <si>
    <t>Multiple stressor effects (PP)</t>
  </si>
  <si>
    <t>Multiple stressor effects (PP+Other)</t>
  </si>
  <si>
    <t>Ecological connectivity</t>
  </si>
  <si>
    <t>Determining significance</t>
  </si>
  <si>
    <t>Uncertainty</t>
  </si>
  <si>
    <t>AVG</t>
  </si>
  <si>
    <t>ES9</t>
  </si>
  <si>
    <t>The spatial extent of other activities and pressures associated with other activity included in the CIA are documented</t>
  </si>
  <si>
    <t>Attribute (full)</t>
  </si>
  <si>
    <t>Attribute description</t>
  </si>
  <si>
    <t>Scope</t>
  </si>
  <si>
    <t>Data &amp; Tools</t>
  </si>
  <si>
    <t>Temporal pressures (PP)</t>
  </si>
  <si>
    <t>Temporal pressures (Other)</t>
  </si>
  <si>
    <t>Spatial pressures (PP)</t>
  </si>
  <si>
    <t>Spatial pressures (Other)</t>
  </si>
  <si>
    <t>Presentation</t>
  </si>
  <si>
    <t>SD</t>
  </si>
  <si>
    <t>Max</t>
  </si>
  <si>
    <t>Min</t>
  </si>
  <si>
    <t>Attribute rank</t>
  </si>
  <si>
    <t>Procedure</t>
  </si>
  <si>
    <t>Space &amp; time</t>
  </si>
  <si>
    <t>Pathways &amp; receptors</t>
  </si>
  <si>
    <t>Cumulative effects</t>
  </si>
  <si>
    <t>(1) Cumulative defined</t>
  </si>
  <si>
    <t>(2) CIA scope present</t>
  </si>
  <si>
    <t>(3) Systematic approach to CIA</t>
  </si>
  <si>
    <t>(4) Use of data &amp; tools</t>
  </si>
  <si>
    <t>(5) Presentation of results</t>
  </si>
  <si>
    <t>(8) Appropriate temporal boundaries</t>
  </si>
  <si>
    <t>(11) Appropriate spatial boundaries</t>
  </si>
  <si>
    <t>(12) Source-effect pathways (PP)</t>
  </si>
  <si>
    <t>(13) Source-effect pathways (O)</t>
  </si>
  <si>
    <t>(14) VEC selection process</t>
  </si>
  <si>
    <t>(15) VEC current condition</t>
  </si>
  <si>
    <t>(16) VEC future condition</t>
  </si>
  <si>
    <t>(17) Multiple stressor effects (PP)</t>
  </si>
  <si>
    <t>(18) Multiple stressor effects (PP+O)</t>
  </si>
  <si>
    <t>(19) Indirect ecological effects</t>
  </si>
  <si>
    <t>(20) Significance determinations</t>
  </si>
  <si>
    <t>(21) Uncertainty</t>
  </si>
  <si>
    <t>(6) Temporal pressures (PP)</t>
  </si>
  <si>
    <t>(7) Temporal pressures (O)</t>
  </si>
  <si>
    <t>(9) Spatial pressures (PP)</t>
  </si>
  <si>
    <t>(10) Spatial pressures (O)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</si>
</sst>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8" x14ac:knownFonts="1">
    <font>
      <sz val="11"/>
      <color theme="1"/>
      <name val="Times New Roman"/>
      <family val="2"/>
      <scheme val="minor"/>
    </font>
    <font>
      <sz val="10"/>
      <color theme="1"/>
      <name val="Times New Roman"/>
      <family val="2"/>
      <scheme val="minor"/>
    </font>
    <font>
      <sz val="10"/>
      <name val="Times New Roman"/>
      <family val="2"/>
      <scheme val="minor"/>
    </font>
    <font>
      <sz val="8"/>
      <color theme="1"/>
      <name val="Times New Roman"/>
      <family val="2"/>
      <scheme val="minor"/>
    </font>
    <font>
      <sz val="9"/>
      <name val="Times New Roman"/>
      <family val="2"/>
      <scheme val="minor"/>
    </font>
    <font>
      <sz val="9"/>
      <color theme="1"/>
      <name val="Times New Roman"/>
      <family val="2"/>
      <scheme val="minor"/>
    </font>
    <font>
      <b/>
      <sz val="11"/>
      <color theme="1"/>
      <name val="Times New Roman"/>
      <family val="2"/>
      <scheme val="minor"/>
    </font>
    <font>
      <b/>
      <sz val="10"/>
      <color theme="1"/>
      <name val="Times New Roman"/>
      <family val="2"/>
      <scheme val="minor"/>
    </font>
  </fonts>
  <fills count="2">
    <fill>
      <patternFill patternType="none"/>
    </fill>
    <fill>
      <patternFill patternType="gray125"/>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74">
    <xf numFmtId="0" fontId="0" fillId="0" borderId="0" xfId="0"/>
    <xf numFmtId="0" fontId="2" fillId="0" borderId="0" xfId="0" applyFont="1" applyFill="1" applyAlignment="1">
      <alignment horizontal="left" vertical="top" wrapText="1"/>
    </xf>
    <xf numFmtId="0" fontId="1" fillId="0" borderId="0" xfId="0" applyFont="1" applyFill="1" applyAlignment="1">
      <alignment horizontal="left" vertical="top" wrapText="1"/>
    </xf>
    <xf numFmtId="0" fontId="1" fillId="0" borderId="7" xfId="0" applyFont="1" applyFill="1" applyBorder="1" applyAlignment="1">
      <alignment horizontal="left" vertical="top" wrapText="1"/>
    </xf>
    <xf numFmtId="0" fontId="1" fillId="0" borderId="9" xfId="0" applyFont="1" applyFill="1" applyBorder="1" applyAlignment="1">
      <alignment horizontal="left" vertical="top" wrapText="1"/>
    </xf>
    <xf numFmtId="0" fontId="1" fillId="0" borderId="4" xfId="0" applyFont="1" applyFill="1" applyBorder="1" applyAlignment="1">
      <alignment horizontal="left" vertical="top" wrapText="1"/>
    </xf>
    <xf numFmtId="0" fontId="1" fillId="0" borderId="1" xfId="0" applyFont="1" applyBorder="1" applyAlignment="1">
      <alignment horizontal="left" vertical="top"/>
    </xf>
    <xf numFmtId="0" fontId="2" fillId="0" borderId="2" xfId="0" applyFont="1" applyFill="1" applyBorder="1" applyAlignment="1">
      <alignment horizontal="left" vertical="top" wrapText="1"/>
    </xf>
    <xf numFmtId="0" fontId="2" fillId="0" borderId="2" xfId="0" applyFont="1" applyFill="1" applyBorder="1" applyAlignment="1">
      <alignment horizontal="left" vertical="top"/>
    </xf>
    <xf numFmtId="0" fontId="1" fillId="0" borderId="3" xfId="0" applyFont="1" applyBorder="1" applyAlignment="1">
      <alignment horizontal="left" vertical="top"/>
    </xf>
    <xf numFmtId="0" fontId="1" fillId="0" borderId="3" xfId="0" applyFont="1" applyFill="1" applyBorder="1" applyAlignment="1">
      <alignment horizontal="left" vertical="top"/>
    </xf>
    <xf numFmtId="0" fontId="1" fillId="0" borderId="12" xfId="0" applyFont="1" applyFill="1" applyBorder="1" applyAlignment="1">
      <alignment horizontal="left" vertical="top" wrapText="1"/>
    </xf>
    <xf numFmtId="0" fontId="1" fillId="0" borderId="13" xfId="0" applyFont="1" applyBorder="1" applyAlignment="1">
      <alignment horizontal="left" vertical="top"/>
    </xf>
    <xf numFmtId="0" fontId="3" fillId="0" borderId="4" xfId="0" quotePrefix="1" applyFont="1" applyFill="1" applyBorder="1" applyAlignment="1">
      <alignment horizontal="left" vertical="top" wrapText="1"/>
    </xf>
    <xf numFmtId="0" fontId="1" fillId="0" borderId="5" xfId="0" applyFont="1" applyBorder="1" applyAlignment="1">
      <alignment horizontal="left" vertical="top"/>
    </xf>
    <xf numFmtId="164" fontId="0" fillId="0" borderId="6" xfId="0" applyNumberFormat="1" applyBorder="1"/>
    <xf numFmtId="0" fontId="3" fillId="0" borderId="7" xfId="0" quotePrefix="1" applyFont="1" applyFill="1" applyBorder="1" applyAlignment="1">
      <alignment horizontal="left" vertical="top" wrapText="1"/>
    </xf>
    <xf numFmtId="164" fontId="0" fillId="0" borderId="8" xfId="0" applyNumberFormat="1" applyBorder="1"/>
    <xf numFmtId="0" fontId="3" fillId="0" borderId="7" xfId="0" applyFont="1" applyFill="1" applyBorder="1" applyAlignment="1">
      <alignment horizontal="left" vertical="top" wrapText="1"/>
    </xf>
    <xf numFmtId="0" fontId="3" fillId="0" borderId="9" xfId="0" applyFont="1" applyFill="1" applyBorder="1" applyAlignment="1">
      <alignment horizontal="left" vertical="top" wrapText="1"/>
    </xf>
    <xf numFmtId="0" fontId="1" fillId="0" borderId="10" xfId="0" applyFont="1" applyBorder="1" applyAlignment="1">
      <alignment horizontal="left" vertical="top"/>
    </xf>
    <xf numFmtId="164" fontId="0" fillId="0" borderId="11" xfId="0" applyNumberFormat="1" applyBorder="1"/>
    <xf numFmtId="0" fontId="3" fillId="0" borderId="4" xfId="0" applyFont="1" applyFill="1" applyBorder="1" applyAlignment="1">
      <alignment horizontal="left" vertical="top" wrapText="1"/>
    </xf>
    <xf numFmtId="0" fontId="3" fillId="0" borderId="12" xfId="0" applyFont="1" applyFill="1" applyBorder="1" applyAlignment="1">
      <alignment horizontal="left" vertical="top" wrapText="1"/>
    </xf>
    <xf numFmtId="164" fontId="0" fillId="0" borderId="14" xfId="0" applyNumberFormat="1" applyBorder="1"/>
    <xf numFmtId="0" fontId="1" fillId="0" borderId="15" xfId="0" quotePrefix="1" applyFont="1" applyFill="1" applyBorder="1" applyAlignment="1">
      <alignment horizontal="left" vertical="top" wrapText="1"/>
    </xf>
    <xf numFmtId="0" fontId="1" fillId="0" borderId="16" xfId="0" quotePrefix="1" applyFont="1" applyFill="1" applyBorder="1" applyAlignment="1">
      <alignment horizontal="left" vertical="top" wrapText="1"/>
    </xf>
    <xf numFmtId="0" fontId="1" fillId="0" borderId="16" xfId="0" applyFont="1" applyFill="1" applyBorder="1" applyAlignment="1">
      <alignment horizontal="left" vertical="top" wrapText="1"/>
    </xf>
    <xf numFmtId="0" fontId="1" fillId="0" borderId="17" xfId="0" applyFont="1" applyFill="1" applyBorder="1" applyAlignment="1">
      <alignment horizontal="left" vertical="top" wrapText="1"/>
    </xf>
    <xf numFmtId="164" fontId="1" fillId="0" borderId="18" xfId="0" applyNumberFormat="1" applyFont="1" applyFill="1" applyBorder="1" applyAlignment="1">
      <alignment horizontal="left" vertical="top"/>
    </xf>
    <xf numFmtId="164" fontId="0" fillId="0" borderId="0" xfId="0" applyNumberFormat="1"/>
    <xf numFmtId="0" fontId="4" fillId="0" borderId="0" xfId="0" applyFont="1" applyFill="1" applyAlignment="1">
      <alignment horizontal="left" vertical="top" wrapText="1"/>
    </xf>
    <xf numFmtId="0" fontId="5" fillId="0" borderId="0" xfId="0" applyFont="1" applyFill="1" applyAlignment="1">
      <alignment horizontal="left" vertical="top" wrapText="1"/>
    </xf>
    <xf numFmtId="0" fontId="5" fillId="0" borderId="3" xfId="0" applyFont="1" applyBorder="1" applyAlignment="1">
      <alignment horizontal="left" vertical="top"/>
    </xf>
    <xf numFmtId="0" fontId="4" fillId="0" borderId="2" xfId="0" applyFont="1" applyFill="1" applyBorder="1" applyAlignment="1">
      <alignment horizontal="left" vertical="top" wrapText="1"/>
    </xf>
    <xf numFmtId="0" fontId="5" fillId="0" borderId="5" xfId="0" applyFont="1" applyBorder="1" applyAlignment="1">
      <alignment horizontal="left" vertical="top"/>
    </xf>
    <xf numFmtId="0" fontId="5" fillId="0" borderId="7" xfId="0" quotePrefix="1" applyFont="1" applyFill="1" applyBorder="1" applyAlignment="1">
      <alignment horizontal="left" vertical="top" wrapText="1"/>
    </xf>
    <xf numFmtId="0" fontId="5" fillId="0" borderId="16" xfId="0" quotePrefix="1" applyFont="1" applyFill="1" applyBorder="1" applyAlignment="1">
      <alignment horizontal="left" vertical="top" wrapText="1"/>
    </xf>
    <xf numFmtId="0" fontId="5" fillId="0" borderId="1" xfId="0" applyFont="1" applyBorder="1" applyAlignment="1">
      <alignment horizontal="left" vertical="top"/>
    </xf>
    <xf numFmtId="0" fontId="4" fillId="0" borderId="2" xfId="0" applyFont="1" applyFill="1" applyBorder="1" applyAlignment="1">
      <alignment horizontal="left" vertical="top"/>
    </xf>
    <xf numFmtId="0" fontId="5" fillId="0" borderId="7" xfId="0" applyFont="1" applyFill="1" applyBorder="1" applyAlignment="1">
      <alignment horizontal="left" vertical="top" wrapText="1"/>
    </xf>
    <xf numFmtId="0" fontId="5" fillId="0" borderId="16"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17" xfId="0" applyFont="1" applyFill="1" applyBorder="1" applyAlignment="1">
      <alignment horizontal="left" vertical="top" wrapText="1"/>
    </xf>
    <xf numFmtId="0" fontId="5" fillId="0" borderId="10" xfId="0" applyFont="1" applyBorder="1" applyAlignment="1">
      <alignment horizontal="left" vertical="top"/>
    </xf>
    <xf numFmtId="0" fontId="5" fillId="0" borderId="12" xfId="0" applyFont="1" applyFill="1" applyBorder="1" applyAlignment="1">
      <alignment horizontal="left" vertical="top" wrapText="1"/>
    </xf>
    <xf numFmtId="0" fontId="5" fillId="0" borderId="13" xfId="0" applyFont="1" applyBorder="1" applyAlignment="1">
      <alignment horizontal="left" vertical="top"/>
    </xf>
    <xf numFmtId="0" fontId="5" fillId="0" borderId="4" xfId="0" applyFont="1" applyFill="1" applyBorder="1" applyAlignment="1">
      <alignment horizontal="left" vertical="top" wrapText="1"/>
    </xf>
    <xf numFmtId="0" fontId="5" fillId="0" borderId="19" xfId="0" applyFont="1" applyFill="1" applyBorder="1" applyAlignment="1">
      <alignment horizontal="left" vertical="top"/>
    </xf>
    <xf numFmtId="164" fontId="5" fillId="0" borderId="20" xfId="0" applyNumberFormat="1" applyFont="1" applyBorder="1" applyAlignment="1">
      <alignment horizontal="left" vertical="top"/>
    </xf>
    <xf numFmtId="164" fontId="5" fillId="0" borderId="2" xfId="0" applyNumberFormat="1" applyFont="1" applyBorder="1" applyAlignment="1">
      <alignment horizontal="left" vertical="top"/>
    </xf>
    <xf numFmtId="164" fontId="5" fillId="0" borderId="21" xfId="0" applyNumberFormat="1" applyFont="1" applyBorder="1" applyAlignment="1">
      <alignment horizontal="left" vertical="top"/>
    </xf>
    <xf numFmtId="164" fontId="5" fillId="0" borderId="22" xfId="0" applyNumberFormat="1" applyFont="1" applyBorder="1" applyAlignment="1">
      <alignment horizontal="left" vertical="top"/>
    </xf>
    <xf numFmtId="0" fontId="5" fillId="0" borderId="1" xfId="0" applyFont="1" applyFill="1" applyBorder="1" applyAlignment="1">
      <alignment horizontal="left" vertical="top"/>
    </xf>
    <xf numFmtId="0" fontId="5" fillId="0" borderId="15" xfId="0" applyFont="1" applyFill="1" applyBorder="1" applyAlignment="1">
      <alignment horizontal="left" vertical="top" wrapText="1"/>
    </xf>
    <xf numFmtId="0" fontId="5" fillId="0" borderId="1" xfId="0" applyFont="1" applyFill="1" applyBorder="1" applyAlignment="1">
      <alignment horizontal="left" vertical="top" wrapText="1"/>
    </xf>
    <xf numFmtId="164" fontId="5" fillId="0" borderId="1" xfId="0" applyNumberFormat="1" applyFont="1" applyBorder="1" applyAlignment="1">
      <alignment horizontal="left" vertical="top"/>
    </xf>
    <xf numFmtId="0" fontId="5" fillId="0" borderId="1" xfId="0" quotePrefix="1" applyFont="1" applyFill="1" applyBorder="1" applyAlignment="1">
      <alignment horizontal="left" vertical="top" wrapText="1"/>
    </xf>
    <xf numFmtId="0" fontId="1" fillId="0" borderId="23" xfId="0" applyFont="1" applyFill="1" applyBorder="1" applyAlignment="1">
      <alignment horizontal="left" vertical="top" wrapText="1"/>
    </xf>
    <xf numFmtId="0" fontId="6" fillId="0" borderId="0" xfId="0" applyFont="1"/>
    <xf numFmtId="0" fontId="1" fillId="0" borderId="0" xfId="0" applyFont="1" applyBorder="1" applyAlignment="1">
      <alignment horizontal="left" vertical="top"/>
    </xf>
    <xf numFmtId="0" fontId="1" fillId="0" borderId="24" xfId="0" quotePrefix="1" applyFont="1" applyFill="1" applyBorder="1" applyAlignment="1">
      <alignment horizontal="left" vertical="top" wrapText="1"/>
    </xf>
    <xf numFmtId="0" fontId="1" fillId="0" borderId="25" xfId="0" applyFont="1" applyBorder="1" applyAlignment="1">
      <alignment horizontal="left" vertical="top"/>
    </xf>
    <xf numFmtId="164" fontId="0" fillId="0" borderId="26" xfId="0" applyNumberFormat="1" applyBorder="1"/>
    <xf numFmtId="0" fontId="1" fillId="0" borderId="23" xfId="0" quotePrefix="1" applyFont="1" applyFill="1" applyBorder="1" applyAlignment="1">
      <alignment horizontal="left" vertical="top" wrapText="1"/>
    </xf>
    <xf numFmtId="164" fontId="0" fillId="0" borderId="27" xfId="0" applyNumberFormat="1" applyBorder="1"/>
    <xf numFmtId="0" fontId="7" fillId="0" borderId="28" xfId="0" applyFont="1" applyFill="1" applyBorder="1" applyAlignment="1">
      <alignment horizontal="left" vertical="top" wrapText="1"/>
    </xf>
    <xf numFmtId="0" fontId="7" fillId="0" borderId="29" xfId="0" applyFont="1" applyBorder="1" applyAlignment="1">
      <alignment horizontal="left" vertical="top"/>
    </xf>
    <xf numFmtId="164" fontId="6" fillId="0" borderId="30" xfId="0" applyNumberFormat="1" applyFont="1" applyBorder="1"/>
    <xf numFmtId="0" fontId="1" fillId="0" borderId="24" xfId="0" applyFont="1" applyFill="1" applyBorder="1" applyAlignment="1">
      <alignment horizontal="left" vertical="top" wrapText="1"/>
    </xf>
    <xf numFmtId="0" fontId="6" fillId="0" borderId="28" xfId="0" applyFont="1" applyBorder="1"/>
    <xf numFmtId="0" fontId="6" fillId="0" borderId="29" xfId="0" applyFont="1" applyBorder="1"/>
    <xf numFmtId="0" fontId="6" fillId="0" borderId="30" xfId="0" applyFont="1" applyBorder="1"/>
    <xf numFmtId="0" fontId="0" fillId="0" borderId="1"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b" anchorCtr="0"/>
          <a:lstStyle/>
          <a:p>
            <a:pPr>
              <a:defRPr sz="1400" b="1" i="0" u="none" strike="noStrike" kern="1200" baseline="0">
                <a:solidFill>
                  <a:schemeClr val="tx1">
                    <a:lumMod val="65000"/>
                    <a:lumOff val="35000"/>
                  </a:schemeClr>
                </a:solidFill>
                <a:latin typeface="+mn-lt"/>
                <a:ea typeface="+mn-ea"/>
                <a:cs typeface="+mn-cs"/>
              </a:defRPr>
            </a:pPr>
            <a:r>
              <a:rPr lang="en-GB" sz="1400"/>
              <a:t>(a)</a:t>
            </a:r>
            <a:r>
              <a:rPr lang="en-GB" sz="1400" baseline="0"/>
              <a:t> Procedure attributes</a:t>
            </a:r>
            <a:endParaRPr lang="en-GB" sz="1400"/>
          </a:p>
        </c:rich>
      </c:tx>
      <c:layout>
        <c:manualLayout>
          <c:xMode val="edge"/>
          <c:yMode val="edge"/>
          <c:x val="0.26973270623297396"/>
          <c:y val="0.9144184332270302"/>
        </c:manualLayout>
      </c:layout>
      <c:overlay val="0"/>
      <c:spPr>
        <a:noFill/>
        <a:ln>
          <a:noFill/>
        </a:ln>
        <a:effectLst/>
      </c:spPr>
      <c:txPr>
        <a:bodyPr rot="0" spcFirstLastPara="1" vertOverflow="ellipsis" vert="horz" wrap="square" anchor="b" anchorCtr="0"/>
        <a:lstStyle/>
        <a:p>
          <a:pPr>
            <a:defRPr sz="14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6396479102013576"/>
          <c:y val="0.186625979905892"/>
          <c:w val="0.48614663681952797"/>
          <c:h val="0.62515759228572176"/>
        </c:manualLayout>
      </c:layout>
      <c:radarChart>
        <c:radarStyle val="marker"/>
        <c:varyColors val="0"/>
        <c:ser>
          <c:idx val="0"/>
          <c:order val="0"/>
          <c:spPr>
            <a:ln w="34925" cap="rnd">
              <a:solidFill>
                <a:schemeClr val="tx1">
                  <a:lumMod val="85000"/>
                  <a:lumOff val="15000"/>
                </a:schemeClr>
              </a:solidFill>
              <a:round/>
            </a:ln>
            <a:effectLst>
              <a:outerShdw blurRad="57150" dist="19050" dir="5400000" algn="ctr" rotWithShape="0">
                <a:srgbClr val="000000">
                  <a:alpha val="63000"/>
                </a:srgbClr>
              </a:outerShdw>
            </a:effectLst>
          </c:spPr>
          <c:marker>
            <c:symbol val="circle"/>
            <c:size val="6"/>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w="9525">
                <a:solidFill>
                  <a:schemeClr val="dk1">
                    <a:tint val="88500"/>
                  </a:schemeClr>
                </a:solidFill>
                <a:round/>
              </a:ln>
              <a:effectLst>
                <a:outerShdw blurRad="57150" dist="19050" dir="5400000" algn="ctr" rotWithShape="0">
                  <a:srgbClr val="000000">
                    <a:alpha val="63000"/>
                  </a:srgbClr>
                </a:outerShdw>
              </a:effectLst>
            </c:spPr>
          </c:marker>
          <c:cat>
            <c:strRef>
              <c:f>Scores_avg!$C$2:$C$6</c:f>
              <c:strCache>
                <c:ptCount val="5"/>
                <c:pt idx="0">
                  <c:v>(1) Cumulative defined</c:v>
                </c:pt>
                <c:pt idx="1">
                  <c:v>(2) CIA scope present</c:v>
                </c:pt>
                <c:pt idx="2">
                  <c:v>(3) Systematic approach to CIA</c:v>
                </c:pt>
                <c:pt idx="3">
                  <c:v>(4) Use of data &amp; tools</c:v>
                </c:pt>
                <c:pt idx="4">
                  <c:v>(5) Presentation of results</c:v>
                </c:pt>
              </c:strCache>
            </c:strRef>
          </c:cat>
          <c:val>
            <c:numRef>
              <c:f>Scores_avg!$M$2:$M$6</c:f>
              <c:numCache>
                <c:formatCode>0.0</c:formatCode>
                <c:ptCount val="5"/>
                <c:pt idx="0">
                  <c:v>2.6666666666666665</c:v>
                </c:pt>
                <c:pt idx="1">
                  <c:v>3.0555555555555554</c:v>
                </c:pt>
                <c:pt idx="2">
                  <c:v>3.4444444444444446</c:v>
                </c:pt>
                <c:pt idx="3">
                  <c:v>3</c:v>
                </c:pt>
                <c:pt idx="4">
                  <c:v>2.8888888888888888</c:v>
                </c:pt>
              </c:numCache>
            </c:numRef>
          </c:val>
          <c:extLst>
            <c:ext xmlns:c16="http://schemas.microsoft.com/office/drawing/2014/chart" uri="{C3380CC4-5D6E-409C-BE32-E72D297353CC}">
              <c16:uniqueId val="{00000000-33CD-4F1D-BD3C-545A8CD15585}"/>
            </c:ext>
          </c:extLst>
        </c:ser>
        <c:dLbls>
          <c:showLegendKey val="0"/>
          <c:showVal val="0"/>
          <c:showCatName val="0"/>
          <c:showSerName val="0"/>
          <c:showPercent val="0"/>
          <c:showBubbleSize val="0"/>
        </c:dLbls>
        <c:axId val="529367816"/>
        <c:axId val="529368144"/>
      </c:radarChart>
      <c:catAx>
        <c:axId val="52936781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529368144"/>
        <c:crosses val="autoZero"/>
        <c:auto val="1"/>
        <c:lblAlgn val="ctr"/>
        <c:lblOffset val="100"/>
        <c:noMultiLvlLbl val="0"/>
      </c:catAx>
      <c:valAx>
        <c:axId val="529368144"/>
        <c:scaling>
          <c:orientation val="minMax"/>
          <c:max val="4"/>
          <c:min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ln>
                  <a:noFill/>
                </a:ln>
                <a:solidFill>
                  <a:schemeClr val="tx1"/>
                </a:solidFill>
                <a:latin typeface="+mn-lt"/>
                <a:ea typeface="+mn-ea"/>
                <a:cs typeface="+mn-cs"/>
              </a:defRPr>
            </a:pPr>
            <a:endParaRPr lang="en-US"/>
          </a:p>
        </c:txPr>
        <c:crossAx val="52936781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100" b="1" i="0" u="none" strike="noStrike" kern="1200" spc="0" baseline="0">
                <a:solidFill>
                  <a:schemeClr val="tx1">
                    <a:lumMod val="85000"/>
                    <a:lumOff val="15000"/>
                  </a:schemeClr>
                </a:solidFill>
                <a:latin typeface="+mn-lt"/>
                <a:ea typeface="+mn-ea"/>
                <a:cs typeface="+mn-cs"/>
              </a:defRPr>
            </a:pPr>
            <a:r>
              <a:rPr lang="en-GB" sz="1100" b="1">
                <a:solidFill>
                  <a:schemeClr val="tx1">
                    <a:lumMod val="85000"/>
                    <a:lumOff val="15000"/>
                  </a:schemeClr>
                </a:solidFill>
              </a:rPr>
              <a:t>(c) Pathways &amp; receptor attributes</a:t>
            </a:r>
          </a:p>
        </c:rich>
      </c:tx>
      <c:layout>
        <c:manualLayout>
          <c:xMode val="edge"/>
          <c:yMode val="edge"/>
          <c:x val="0.14628640681202701"/>
          <c:y val="0.90014435054728459"/>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85000"/>
                  <a:lumOff val="15000"/>
                </a:schemeClr>
              </a:solidFill>
              <a:latin typeface="+mn-lt"/>
              <a:ea typeface="+mn-ea"/>
              <a:cs typeface="+mn-cs"/>
            </a:defRPr>
          </a:pPr>
          <a:endParaRPr lang="en-US"/>
        </a:p>
      </c:txPr>
    </c:title>
    <c:autoTitleDeleted val="0"/>
    <c:plotArea>
      <c:layout>
        <c:manualLayout>
          <c:layoutTarget val="inner"/>
          <c:xMode val="edge"/>
          <c:yMode val="edge"/>
          <c:x val="0.27613956320969002"/>
          <c:y val="0.22681035189455637"/>
          <c:w val="0.45475882660330175"/>
          <c:h val="0.58499075087234065"/>
        </c:manualLayout>
      </c:layout>
      <c:radarChart>
        <c:radarStyle val="marker"/>
        <c:varyColors val="0"/>
        <c:ser>
          <c:idx val="0"/>
          <c:order val="0"/>
          <c:spPr>
            <a:ln w="28575" cap="rnd">
              <a:solidFill>
                <a:schemeClr val="tx1"/>
              </a:solidFill>
              <a:round/>
            </a:ln>
            <a:effectLst/>
          </c:spPr>
          <c:marker>
            <c:symbol val="circle"/>
            <c:size val="5"/>
            <c:spPr>
              <a:solidFill>
                <a:schemeClr val="dk1">
                  <a:tint val="88500"/>
                </a:schemeClr>
              </a:solidFill>
              <a:ln w="9525">
                <a:solidFill>
                  <a:schemeClr val="dk1">
                    <a:tint val="88500"/>
                  </a:schemeClr>
                </a:solidFill>
              </a:ln>
              <a:effectLst/>
            </c:spPr>
          </c:marker>
          <c:cat>
            <c:strRef>
              <c:f>Scores_avg!$C$13:$C$17</c:f>
              <c:strCache>
                <c:ptCount val="5"/>
                <c:pt idx="0">
                  <c:v>(12) Source-effect pathways (PP)</c:v>
                </c:pt>
                <c:pt idx="1">
                  <c:v>(13) Source-effect pathways (O)</c:v>
                </c:pt>
                <c:pt idx="2">
                  <c:v>(14) VEC selection process</c:v>
                </c:pt>
                <c:pt idx="3">
                  <c:v>(15) VEC current condition</c:v>
                </c:pt>
                <c:pt idx="4">
                  <c:v>(16) VEC future condition</c:v>
                </c:pt>
              </c:strCache>
            </c:strRef>
          </c:cat>
          <c:val>
            <c:numRef>
              <c:f>Scores_avg!$M$13:$M$17</c:f>
              <c:numCache>
                <c:formatCode>0.0</c:formatCode>
                <c:ptCount val="5"/>
                <c:pt idx="0">
                  <c:v>2.2222222222222223</c:v>
                </c:pt>
                <c:pt idx="1">
                  <c:v>2.2222222222222223</c:v>
                </c:pt>
                <c:pt idx="2">
                  <c:v>2.8888888888888888</c:v>
                </c:pt>
                <c:pt idx="3">
                  <c:v>1.2222222222222223</c:v>
                </c:pt>
                <c:pt idx="4">
                  <c:v>1</c:v>
                </c:pt>
              </c:numCache>
            </c:numRef>
          </c:val>
          <c:extLst>
            <c:ext xmlns:c16="http://schemas.microsoft.com/office/drawing/2014/chart" uri="{C3380CC4-5D6E-409C-BE32-E72D297353CC}">
              <c16:uniqueId val="{00000000-3350-4CD9-9F63-5A5DC58F3B71}"/>
            </c:ext>
          </c:extLst>
        </c:ser>
        <c:dLbls>
          <c:showLegendKey val="0"/>
          <c:showVal val="0"/>
          <c:showCatName val="0"/>
          <c:showSerName val="0"/>
          <c:showPercent val="0"/>
          <c:showBubbleSize val="0"/>
        </c:dLbls>
        <c:axId val="389070280"/>
        <c:axId val="389070936"/>
      </c:radarChart>
      <c:catAx>
        <c:axId val="389070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800" b="0" i="0" u="none" strike="noStrike" kern="1200" baseline="0">
                <a:solidFill>
                  <a:schemeClr val="tx1">
                    <a:lumMod val="85000"/>
                    <a:lumOff val="15000"/>
                  </a:schemeClr>
                </a:solidFill>
                <a:latin typeface="+mn-lt"/>
                <a:ea typeface="+mn-ea"/>
                <a:cs typeface="+mn-cs"/>
              </a:defRPr>
            </a:pPr>
            <a:endParaRPr lang="en-US"/>
          </a:p>
        </c:txPr>
        <c:crossAx val="389070936"/>
        <c:crosses val="autoZero"/>
        <c:auto val="1"/>
        <c:lblAlgn val="ctr"/>
        <c:lblOffset val="100"/>
        <c:noMultiLvlLbl val="0"/>
      </c:catAx>
      <c:valAx>
        <c:axId val="389070936"/>
        <c:scaling>
          <c:orientation val="minMax"/>
          <c:max val="4"/>
          <c:min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85000"/>
                    <a:lumOff val="15000"/>
                  </a:schemeClr>
                </a:solidFill>
                <a:latin typeface="+mn-lt"/>
                <a:ea typeface="+mn-ea"/>
                <a:cs typeface="+mn-cs"/>
              </a:defRPr>
            </a:pPr>
            <a:endParaRPr lang="en-US"/>
          </a:p>
        </c:txPr>
        <c:crossAx val="389070280"/>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100" b="1" i="0" u="none" strike="noStrike" kern="1200" spc="0" baseline="0">
                <a:solidFill>
                  <a:schemeClr val="tx1">
                    <a:lumMod val="85000"/>
                    <a:lumOff val="15000"/>
                  </a:schemeClr>
                </a:solidFill>
                <a:latin typeface="+mn-lt"/>
                <a:ea typeface="+mn-ea"/>
                <a:cs typeface="+mn-cs"/>
              </a:defRPr>
            </a:pPr>
            <a:r>
              <a:rPr lang="en-GB" sz="1100" b="1">
                <a:solidFill>
                  <a:schemeClr val="tx1">
                    <a:lumMod val="85000"/>
                    <a:lumOff val="15000"/>
                  </a:schemeClr>
                </a:solidFill>
              </a:rPr>
              <a:t>(d) Cumulative effects attributes</a:t>
            </a:r>
          </a:p>
        </c:rich>
      </c:tx>
      <c:layout>
        <c:manualLayout>
          <c:xMode val="edge"/>
          <c:yMode val="edge"/>
          <c:x val="0.16462356950871457"/>
          <c:y val="0.90625311078516124"/>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85000"/>
                  <a:lumOff val="15000"/>
                </a:schemeClr>
              </a:solidFill>
              <a:latin typeface="+mn-lt"/>
              <a:ea typeface="+mn-ea"/>
              <a:cs typeface="+mn-cs"/>
            </a:defRPr>
          </a:pPr>
          <a:endParaRPr lang="en-US"/>
        </a:p>
      </c:txPr>
    </c:title>
    <c:autoTitleDeleted val="0"/>
    <c:plotArea>
      <c:layout>
        <c:manualLayout>
          <c:layoutTarget val="inner"/>
          <c:xMode val="edge"/>
          <c:yMode val="edge"/>
          <c:x val="0.26949070353847432"/>
          <c:y val="0.20892166940386028"/>
          <c:w val="0.42050956790123456"/>
          <c:h val="0.64145527306967987"/>
        </c:manualLayout>
      </c:layout>
      <c:radarChart>
        <c:radarStyle val="marker"/>
        <c:varyColors val="0"/>
        <c:ser>
          <c:idx val="0"/>
          <c:order val="0"/>
          <c:spPr>
            <a:ln w="28575" cap="rnd">
              <a:solidFill>
                <a:schemeClr val="tx1"/>
              </a:solidFill>
              <a:round/>
            </a:ln>
            <a:effectLst/>
          </c:spPr>
          <c:marker>
            <c:symbol val="circle"/>
            <c:size val="5"/>
            <c:spPr>
              <a:solidFill>
                <a:schemeClr val="dk1">
                  <a:tint val="88500"/>
                </a:schemeClr>
              </a:solidFill>
              <a:ln w="9525">
                <a:solidFill>
                  <a:schemeClr val="dk1">
                    <a:tint val="88500"/>
                  </a:schemeClr>
                </a:solidFill>
              </a:ln>
              <a:effectLst/>
            </c:spPr>
          </c:marker>
          <c:cat>
            <c:strRef>
              <c:f>Scores_avg!$C$18:$C$22</c:f>
              <c:strCache>
                <c:ptCount val="5"/>
                <c:pt idx="0">
                  <c:v>(17) Multiple stressor effects (PP)</c:v>
                </c:pt>
                <c:pt idx="1">
                  <c:v>(18) Multiple stressor effects (PP+O)</c:v>
                </c:pt>
                <c:pt idx="2">
                  <c:v>(19) Indirect ecological effects</c:v>
                </c:pt>
                <c:pt idx="3">
                  <c:v>(20) Significance determinations</c:v>
                </c:pt>
                <c:pt idx="4">
                  <c:v>(21) Uncertainty</c:v>
                </c:pt>
              </c:strCache>
            </c:strRef>
          </c:cat>
          <c:val>
            <c:numRef>
              <c:f>Scores_avg!$M$18:$M$22</c:f>
              <c:numCache>
                <c:formatCode>0.0</c:formatCode>
                <c:ptCount val="5"/>
                <c:pt idx="0">
                  <c:v>2.4444444444444446</c:v>
                </c:pt>
                <c:pt idx="1">
                  <c:v>1</c:v>
                </c:pt>
                <c:pt idx="2">
                  <c:v>1.7777777777777777</c:v>
                </c:pt>
                <c:pt idx="3">
                  <c:v>1.7777777777777777</c:v>
                </c:pt>
                <c:pt idx="4">
                  <c:v>1.5555555555555556</c:v>
                </c:pt>
              </c:numCache>
            </c:numRef>
          </c:val>
          <c:extLst>
            <c:ext xmlns:c16="http://schemas.microsoft.com/office/drawing/2014/chart" uri="{C3380CC4-5D6E-409C-BE32-E72D297353CC}">
              <c16:uniqueId val="{00000000-2E65-4B97-B08A-55C7FEFF4EA3}"/>
            </c:ext>
          </c:extLst>
        </c:ser>
        <c:dLbls>
          <c:showLegendKey val="0"/>
          <c:showVal val="0"/>
          <c:showCatName val="0"/>
          <c:showSerName val="0"/>
          <c:showPercent val="0"/>
          <c:showBubbleSize val="0"/>
        </c:dLbls>
        <c:axId val="738635784"/>
        <c:axId val="738632504"/>
      </c:radarChart>
      <c:catAx>
        <c:axId val="738635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85000"/>
                    <a:lumOff val="15000"/>
                  </a:schemeClr>
                </a:solidFill>
                <a:latin typeface="+mn-lt"/>
                <a:ea typeface="+mn-ea"/>
                <a:cs typeface="+mn-cs"/>
              </a:defRPr>
            </a:pPr>
            <a:endParaRPr lang="en-US"/>
          </a:p>
        </c:txPr>
        <c:crossAx val="738632504"/>
        <c:crosses val="autoZero"/>
        <c:auto val="1"/>
        <c:lblAlgn val="ctr"/>
        <c:lblOffset val="100"/>
        <c:noMultiLvlLbl val="0"/>
      </c:catAx>
      <c:valAx>
        <c:axId val="738632504"/>
        <c:scaling>
          <c:orientation val="minMax"/>
          <c:max val="4"/>
          <c:min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85000"/>
                    <a:lumOff val="15000"/>
                  </a:schemeClr>
                </a:solidFill>
                <a:latin typeface="+mn-lt"/>
                <a:ea typeface="+mn-ea"/>
                <a:cs typeface="+mn-cs"/>
              </a:defRPr>
            </a:pPr>
            <a:endParaRPr lang="en-US"/>
          </a:p>
        </c:txPr>
        <c:crossAx val="738635784"/>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Variance!$M$3</c:f>
              <c:strCache>
                <c:ptCount val="1"/>
                <c:pt idx="0">
                  <c:v>Procedure</c:v>
                </c:pt>
              </c:strCache>
            </c:strRef>
          </c:tx>
          <c:spPr>
            <a:pattFill prst="sphere">
              <a:fgClr>
                <a:schemeClr val="accent1"/>
              </a:fgClr>
              <a:bgClr>
                <a:schemeClr val="bg1"/>
              </a:bgClr>
            </a:pattFill>
            <a:ln>
              <a:solidFill>
                <a:sysClr val="windowText" lastClr="000000"/>
              </a:solidFill>
            </a:ln>
            <a:effectLst/>
          </c:spPr>
          <c:invertIfNegative val="0"/>
          <c:cat>
            <c:strRef>
              <c:f>Variance!$N$2:$V$2</c:f>
              <c:strCache>
                <c:ptCount val="9"/>
                <c:pt idx="0">
                  <c:v>ES1</c:v>
                </c:pt>
                <c:pt idx="1">
                  <c:v>ES2</c:v>
                </c:pt>
                <c:pt idx="2">
                  <c:v>ES3</c:v>
                </c:pt>
                <c:pt idx="3">
                  <c:v>ES4</c:v>
                </c:pt>
                <c:pt idx="4">
                  <c:v>ES5</c:v>
                </c:pt>
                <c:pt idx="5">
                  <c:v>ES6</c:v>
                </c:pt>
                <c:pt idx="6">
                  <c:v>ES7</c:v>
                </c:pt>
                <c:pt idx="7">
                  <c:v>ES8</c:v>
                </c:pt>
                <c:pt idx="8">
                  <c:v>ES9</c:v>
                </c:pt>
              </c:strCache>
            </c:strRef>
          </c:cat>
          <c:val>
            <c:numRef>
              <c:f>Variance!$N$3:$V$3</c:f>
              <c:numCache>
                <c:formatCode>General</c:formatCode>
                <c:ptCount val="9"/>
                <c:pt idx="0">
                  <c:v>16</c:v>
                </c:pt>
                <c:pt idx="1">
                  <c:v>17</c:v>
                </c:pt>
                <c:pt idx="2">
                  <c:v>13</c:v>
                </c:pt>
                <c:pt idx="3">
                  <c:v>11.5</c:v>
                </c:pt>
                <c:pt idx="4">
                  <c:v>16</c:v>
                </c:pt>
                <c:pt idx="5">
                  <c:v>16</c:v>
                </c:pt>
                <c:pt idx="6">
                  <c:v>13</c:v>
                </c:pt>
                <c:pt idx="7">
                  <c:v>16</c:v>
                </c:pt>
                <c:pt idx="8">
                  <c:v>17</c:v>
                </c:pt>
              </c:numCache>
            </c:numRef>
          </c:val>
          <c:extLst>
            <c:ext xmlns:c16="http://schemas.microsoft.com/office/drawing/2014/chart" uri="{C3380CC4-5D6E-409C-BE32-E72D297353CC}">
              <c16:uniqueId val="{00000000-0F32-463A-98A3-0714965543DB}"/>
            </c:ext>
          </c:extLst>
        </c:ser>
        <c:ser>
          <c:idx val="1"/>
          <c:order val="1"/>
          <c:tx>
            <c:strRef>
              <c:f>Variance!$M$4</c:f>
              <c:strCache>
                <c:ptCount val="1"/>
                <c:pt idx="0">
                  <c:v>Space &amp; time</c:v>
                </c:pt>
              </c:strCache>
            </c:strRef>
          </c:tx>
          <c:spPr>
            <a:solidFill>
              <a:schemeClr val="accent1"/>
            </a:solidFill>
            <a:ln>
              <a:solidFill>
                <a:sysClr val="windowText" lastClr="000000"/>
              </a:solidFill>
            </a:ln>
            <a:effectLst/>
          </c:spPr>
          <c:invertIfNegative val="0"/>
          <c:cat>
            <c:strRef>
              <c:f>Variance!$N$2:$V$2</c:f>
              <c:strCache>
                <c:ptCount val="9"/>
                <c:pt idx="0">
                  <c:v>ES1</c:v>
                </c:pt>
                <c:pt idx="1">
                  <c:v>ES2</c:v>
                </c:pt>
                <c:pt idx="2">
                  <c:v>ES3</c:v>
                </c:pt>
                <c:pt idx="3">
                  <c:v>ES4</c:v>
                </c:pt>
                <c:pt idx="4">
                  <c:v>ES5</c:v>
                </c:pt>
                <c:pt idx="5">
                  <c:v>ES6</c:v>
                </c:pt>
                <c:pt idx="6">
                  <c:v>ES7</c:v>
                </c:pt>
                <c:pt idx="7">
                  <c:v>ES8</c:v>
                </c:pt>
                <c:pt idx="8">
                  <c:v>ES9</c:v>
                </c:pt>
              </c:strCache>
            </c:strRef>
          </c:cat>
          <c:val>
            <c:numRef>
              <c:f>Variance!$N$4:$V$4</c:f>
              <c:numCache>
                <c:formatCode>General</c:formatCode>
                <c:ptCount val="9"/>
                <c:pt idx="0">
                  <c:v>16</c:v>
                </c:pt>
                <c:pt idx="1">
                  <c:v>17</c:v>
                </c:pt>
                <c:pt idx="2">
                  <c:v>17</c:v>
                </c:pt>
                <c:pt idx="3">
                  <c:v>12.5</c:v>
                </c:pt>
                <c:pt idx="4">
                  <c:v>15.5</c:v>
                </c:pt>
                <c:pt idx="5">
                  <c:v>15.5</c:v>
                </c:pt>
                <c:pt idx="6">
                  <c:v>12</c:v>
                </c:pt>
                <c:pt idx="7">
                  <c:v>16</c:v>
                </c:pt>
                <c:pt idx="8">
                  <c:v>16</c:v>
                </c:pt>
              </c:numCache>
            </c:numRef>
          </c:val>
          <c:extLst>
            <c:ext xmlns:c16="http://schemas.microsoft.com/office/drawing/2014/chart" uri="{C3380CC4-5D6E-409C-BE32-E72D297353CC}">
              <c16:uniqueId val="{00000001-0F32-463A-98A3-0714965543DB}"/>
            </c:ext>
          </c:extLst>
        </c:ser>
        <c:ser>
          <c:idx val="2"/>
          <c:order val="2"/>
          <c:tx>
            <c:strRef>
              <c:f>Variance!$M$5</c:f>
              <c:strCache>
                <c:ptCount val="1"/>
                <c:pt idx="0">
                  <c:v>Pathways &amp; receptors</c:v>
                </c:pt>
              </c:strCache>
            </c:strRef>
          </c:tx>
          <c:spPr>
            <a:pattFill prst="dkUpDiag">
              <a:fgClr>
                <a:schemeClr val="accent1"/>
              </a:fgClr>
              <a:bgClr>
                <a:schemeClr val="bg1"/>
              </a:bgClr>
            </a:pattFill>
            <a:ln>
              <a:solidFill>
                <a:sysClr val="windowText" lastClr="000000"/>
              </a:solidFill>
            </a:ln>
            <a:effectLst/>
          </c:spPr>
          <c:invertIfNegative val="0"/>
          <c:cat>
            <c:strRef>
              <c:f>Variance!$N$2:$V$2</c:f>
              <c:strCache>
                <c:ptCount val="9"/>
                <c:pt idx="0">
                  <c:v>ES1</c:v>
                </c:pt>
                <c:pt idx="1">
                  <c:v>ES2</c:v>
                </c:pt>
                <c:pt idx="2">
                  <c:v>ES3</c:v>
                </c:pt>
                <c:pt idx="3">
                  <c:v>ES4</c:v>
                </c:pt>
                <c:pt idx="4">
                  <c:v>ES5</c:v>
                </c:pt>
                <c:pt idx="5">
                  <c:v>ES6</c:v>
                </c:pt>
                <c:pt idx="6">
                  <c:v>ES7</c:v>
                </c:pt>
                <c:pt idx="7">
                  <c:v>ES8</c:v>
                </c:pt>
                <c:pt idx="8">
                  <c:v>ES9</c:v>
                </c:pt>
              </c:strCache>
            </c:strRef>
          </c:cat>
          <c:val>
            <c:numRef>
              <c:f>Variance!$N$5:$V$5</c:f>
              <c:numCache>
                <c:formatCode>General</c:formatCode>
                <c:ptCount val="9"/>
                <c:pt idx="0">
                  <c:v>12</c:v>
                </c:pt>
                <c:pt idx="1">
                  <c:v>8.5</c:v>
                </c:pt>
                <c:pt idx="2">
                  <c:v>8.5</c:v>
                </c:pt>
                <c:pt idx="3">
                  <c:v>8</c:v>
                </c:pt>
                <c:pt idx="4">
                  <c:v>9.5</c:v>
                </c:pt>
                <c:pt idx="5">
                  <c:v>9.5</c:v>
                </c:pt>
                <c:pt idx="6">
                  <c:v>8</c:v>
                </c:pt>
                <c:pt idx="7">
                  <c:v>13</c:v>
                </c:pt>
                <c:pt idx="8">
                  <c:v>9</c:v>
                </c:pt>
              </c:numCache>
            </c:numRef>
          </c:val>
          <c:extLst>
            <c:ext xmlns:c16="http://schemas.microsoft.com/office/drawing/2014/chart" uri="{C3380CC4-5D6E-409C-BE32-E72D297353CC}">
              <c16:uniqueId val="{00000002-0F32-463A-98A3-0714965543DB}"/>
            </c:ext>
          </c:extLst>
        </c:ser>
        <c:ser>
          <c:idx val="3"/>
          <c:order val="3"/>
          <c:tx>
            <c:strRef>
              <c:f>Variance!$M$6</c:f>
              <c:strCache>
                <c:ptCount val="1"/>
                <c:pt idx="0">
                  <c:v>Cumulative effects</c:v>
                </c:pt>
              </c:strCache>
            </c:strRef>
          </c:tx>
          <c:spPr>
            <a:pattFill prst="wdDnDiag">
              <a:fgClr>
                <a:schemeClr val="accent1"/>
              </a:fgClr>
              <a:bgClr>
                <a:schemeClr val="bg1"/>
              </a:bgClr>
            </a:pattFill>
            <a:ln>
              <a:solidFill>
                <a:sysClr val="windowText" lastClr="000000"/>
              </a:solidFill>
            </a:ln>
            <a:effectLst/>
          </c:spPr>
          <c:invertIfNegative val="0"/>
          <c:cat>
            <c:strRef>
              <c:f>Variance!$N$2:$V$2</c:f>
              <c:strCache>
                <c:ptCount val="9"/>
                <c:pt idx="0">
                  <c:v>ES1</c:v>
                </c:pt>
                <c:pt idx="1">
                  <c:v>ES2</c:v>
                </c:pt>
                <c:pt idx="2">
                  <c:v>ES3</c:v>
                </c:pt>
                <c:pt idx="3">
                  <c:v>ES4</c:v>
                </c:pt>
                <c:pt idx="4">
                  <c:v>ES5</c:v>
                </c:pt>
                <c:pt idx="5">
                  <c:v>ES6</c:v>
                </c:pt>
                <c:pt idx="6">
                  <c:v>ES7</c:v>
                </c:pt>
                <c:pt idx="7">
                  <c:v>ES8</c:v>
                </c:pt>
                <c:pt idx="8">
                  <c:v>ES9</c:v>
                </c:pt>
              </c:strCache>
            </c:strRef>
          </c:cat>
          <c:val>
            <c:numRef>
              <c:f>Variance!$N$6:$V$6</c:f>
              <c:numCache>
                <c:formatCode>General</c:formatCode>
                <c:ptCount val="9"/>
                <c:pt idx="0">
                  <c:v>10</c:v>
                </c:pt>
                <c:pt idx="1">
                  <c:v>9</c:v>
                </c:pt>
                <c:pt idx="2">
                  <c:v>9</c:v>
                </c:pt>
                <c:pt idx="3">
                  <c:v>5</c:v>
                </c:pt>
                <c:pt idx="4">
                  <c:v>11</c:v>
                </c:pt>
                <c:pt idx="5">
                  <c:v>11</c:v>
                </c:pt>
                <c:pt idx="6">
                  <c:v>5</c:v>
                </c:pt>
                <c:pt idx="7">
                  <c:v>8</c:v>
                </c:pt>
                <c:pt idx="8">
                  <c:v>9</c:v>
                </c:pt>
              </c:numCache>
            </c:numRef>
          </c:val>
          <c:extLst>
            <c:ext xmlns:c16="http://schemas.microsoft.com/office/drawing/2014/chart" uri="{C3380CC4-5D6E-409C-BE32-E72D297353CC}">
              <c16:uniqueId val="{00000003-0F32-463A-98A3-0714965543DB}"/>
            </c:ext>
          </c:extLst>
        </c:ser>
        <c:dLbls>
          <c:showLegendKey val="0"/>
          <c:showVal val="0"/>
          <c:showCatName val="0"/>
          <c:showSerName val="0"/>
          <c:showPercent val="0"/>
          <c:showBubbleSize val="0"/>
        </c:dLbls>
        <c:gapWidth val="150"/>
        <c:overlap val="100"/>
        <c:axId val="546623752"/>
        <c:axId val="546620144"/>
      </c:barChart>
      <c:catAx>
        <c:axId val="546623752"/>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Environmental Statement</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6620144"/>
        <c:crosses val="autoZero"/>
        <c:auto val="1"/>
        <c:lblAlgn val="ctr"/>
        <c:lblOffset val="100"/>
        <c:noMultiLvlLbl val="0"/>
      </c:catAx>
      <c:valAx>
        <c:axId val="546620144"/>
        <c:scaling>
          <c:orientation val="minMax"/>
          <c:max val="84"/>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GB" b="1"/>
                  <a:t>Summed</a:t>
                </a:r>
                <a:r>
                  <a:rPr lang="en-GB" b="1" baseline="0"/>
                  <a:t> attribute score</a:t>
                </a:r>
                <a:endParaRPr lang="en-GB" b="1"/>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6623752"/>
        <c:crosses val="autoZero"/>
        <c:crossBetween val="between"/>
        <c:majorUnit val="12"/>
        <c:minorUnit val="4"/>
      </c:valAx>
      <c:spPr>
        <a:noFill/>
        <a:ln>
          <a:noFill/>
        </a:ln>
        <a:effectLst/>
      </c:spPr>
    </c:plotArea>
    <c:legend>
      <c:legendPos val="b"/>
      <c:overlay val="0"/>
      <c:spPr>
        <a:noFill/>
        <a:ln>
          <a:noFill/>
        </a:ln>
        <a:effectLst/>
      </c:spPr>
      <c:txPr>
        <a:bodyPr rot="0" spcFirstLastPara="1" vertOverflow="ellipsis" vert="horz" wrap="square" anchor="ctr" anchorCtr="0"/>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GB" sz="1400"/>
              <a:t>(b)</a:t>
            </a:r>
            <a:r>
              <a:rPr lang="en-GB" sz="1400" baseline="0"/>
              <a:t> Space &amp; time attributes</a:t>
            </a:r>
            <a:endParaRPr lang="en-GB" sz="1400"/>
          </a:p>
        </c:rich>
      </c:tx>
      <c:layout>
        <c:manualLayout>
          <c:xMode val="edge"/>
          <c:yMode val="edge"/>
          <c:x val="0.25330201897765259"/>
          <c:y val="0.91923818149079817"/>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8766225288735225"/>
          <c:y val="0.17249202650640644"/>
          <c:w val="0.43819983662798384"/>
          <c:h val="0.56368044697916464"/>
        </c:manualLayout>
      </c:layout>
      <c:radarChart>
        <c:radarStyle val="marker"/>
        <c:varyColors val="0"/>
        <c:ser>
          <c:idx val="0"/>
          <c:order val="0"/>
          <c:spPr>
            <a:ln w="34925" cap="rnd">
              <a:solidFill>
                <a:schemeClr val="tx1">
                  <a:lumMod val="85000"/>
                  <a:lumOff val="15000"/>
                </a:schemeClr>
              </a:solidFill>
              <a:round/>
            </a:ln>
            <a:effectLst>
              <a:outerShdw blurRad="57150" dist="19050" dir="5400000" algn="ctr" rotWithShape="0">
                <a:srgbClr val="000000">
                  <a:alpha val="63000"/>
                </a:srgbClr>
              </a:outerShdw>
            </a:effectLst>
          </c:spPr>
          <c:marker>
            <c:symbol val="circle"/>
            <c:size val="6"/>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w="9525">
                <a:solidFill>
                  <a:schemeClr val="dk1">
                    <a:tint val="88500"/>
                  </a:schemeClr>
                </a:solidFill>
                <a:round/>
              </a:ln>
              <a:effectLst>
                <a:outerShdw blurRad="57150" dist="19050" dir="5400000" algn="ctr" rotWithShape="0">
                  <a:srgbClr val="000000">
                    <a:alpha val="63000"/>
                  </a:srgbClr>
                </a:outerShdw>
              </a:effectLst>
            </c:spPr>
          </c:marker>
          <c:cat>
            <c:strRef>
              <c:f>Scores_avg!$C$7:$C$12</c:f>
              <c:strCache>
                <c:ptCount val="6"/>
                <c:pt idx="0">
                  <c:v>(6) Temporal pressures (PP)</c:v>
                </c:pt>
                <c:pt idx="1">
                  <c:v>(7) Temporal pressures (O)</c:v>
                </c:pt>
                <c:pt idx="2">
                  <c:v>(8) Appropriate temporal boundaries</c:v>
                </c:pt>
                <c:pt idx="3">
                  <c:v>(9) Spatial pressures (PP)</c:v>
                </c:pt>
                <c:pt idx="4">
                  <c:v>(10) Spatial pressures (O)</c:v>
                </c:pt>
                <c:pt idx="5">
                  <c:v>(11) Appropriate spatial boundaries</c:v>
                </c:pt>
              </c:strCache>
            </c:strRef>
          </c:cat>
          <c:val>
            <c:numRef>
              <c:f>Scores_avg!$M$7:$M$12</c:f>
              <c:numCache>
                <c:formatCode>0.0</c:formatCode>
                <c:ptCount val="6"/>
                <c:pt idx="0">
                  <c:v>1.8888888888888888</c:v>
                </c:pt>
                <c:pt idx="1">
                  <c:v>2.3333333333333335</c:v>
                </c:pt>
                <c:pt idx="2">
                  <c:v>2</c:v>
                </c:pt>
                <c:pt idx="3">
                  <c:v>3.6666666666666665</c:v>
                </c:pt>
                <c:pt idx="4">
                  <c:v>2.2777777777777777</c:v>
                </c:pt>
                <c:pt idx="5">
                  <c:v>3.1111111111111112</c:v>
                </c:pt>
              </c:numCache>
            </c:numRef>
          </c:val>
          <c:extLst>
            <c:ext xmlns:c16="http://schemas.microsoft.com/office/drawing/2014/chart" uri="{C3380CC4-5D6E-409C-BE32-E72D297353CC}">
              <c16:uniqueId val="{00000000-1AEF-4A5C-8B43-47F06BA8D4F2}"/>
            </c:ext>
          </c:extLst>
        </c:ser>
        <c:dLbls>
          <c:showLegendKey val="0"/>
          <c:showVal val="0"/>
          <c:showCatName val="0"/>
          <c:showSerName val="0"/>
          <c:showPercent val="0"/>
          <c:showBubbleSize val="0"/>
        </c:dLbls>
        <c:axId val="532548072"/>
        <c:axId val="532546760"/>
      </c:radarChart>
      <c:catAx>
        <c:axId val="53254807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0"/>
          <a:lstStyle/>
          <a:p>
            <a:pPr>
              <a:defRPr sz="1000" b="1" i="0" u="none" strike="noStrike" kern="1200" baseline="0">
                <a:ln>
                  <a:noFill/>
                </a:ln>
                <a:solidFill>
                  <a:schemeClr val="tx1">
                    <a:lumMod val="65000"/>
                    <a:lumOff val="35000"/>
                  </a:schemeClr>
                </a:solidFill>
                <a:latin typeface="+mn-lt"/>
                <a:ea typeface="+mn-ea"/>
                <a:cs typeface="+mn-cs"/>
              </a:defRPr>
            </a:pPr>
            <a:endParaRPr lang="en-US"/>
          </a:p>
        </c:txPr>
        <c:crossAx val="532546760"/>
        <c:crosses val="autoZero"/>
        <c:auto val="1"/>
        <c:lblAlgn val="ctr"/>
        <c:lblOffset val="100"/>
        <c:noMultiLvlLbl val="0"/>
      </c:catAx>
      <c:valAx>
        <c:axId val="532546760"/>
        <c:scaling>
          <c:orientation val="minMax"/>
          <c:min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crossAx val="532548072"/>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100" b="1"/>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GB" sz="1400"/>
              <a:t>(c) Pathways &amp; receptor attributes</a:t>
            </a:r>
          </a:p>
        </c:rich>
      </c:tx>
      <c:layout>
        <c:manualLayout>
          <c:xMode val="edge"/>
          <c:yMode val="edge"/>
          <c:x val="0.14628640681202701"/>
          <c:y val="0.90014435054728459"/>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7613956320969002"/>
          <c:y val="0.22681035189455637"/>
          <c:w val="0.45475882660330175"/>
          <c:h val="0.58499075087234065"/>
        </c:manualLayout>
      </c:layout>
      <c:radarChart>
        <c:radarStyle val="marker"/>
        <c:varyColors val="0"/>
        <c:ser>
          <c:idx val="0"/>
          <c:order val="0"/>
          <c:spPr>
            <a:ln w="34925" cap="rnd">
              <a:solidFill>
                <a:schemeClr val="tx1">
                  <a:lumMod val="85000"/>
                  <a:lumOff val="15000"/>
                </a:schemeClr>
              </a:solidFill>
              <a:round/>
            </a:ln>
            <a:effectLst>
              <a:outerShdw blurRad="57150" dist="19050" dir="5400000" algn="ctr" rotWithShape="0">
                <a:srgbClr val="000000">
                  <a:alpha val="63000"/>
                </a:srgbClr>
              </a:outerShdw>
            </a:effectLst>
          </c:spPr>
          <c:marker>
            <c:symbol val="circle"/>
            <c:size val="6"/>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w="9525">
                <a:solidFill>
                  <a:schemeClr val="dk1">
                    <a:tint val="88500"/>
                  </a:schemeClr>
                </a:solidFill>
                <a:round/>
              </a:ln>
              <a:effectLst>
                <a:outerShdw blurRad="57150" dist="19050" dir="5400000" algn="ctr" rotWithShape="0">
                  <a:srgbClr val="000000">
                    <a:alpha val="63000"/>
                  </a:srgbClr>
                </a:outerShdw>
              </a:effectLst>
            </c:spPr>
          </c:marker>
          <c:cat>
            <c:strRef>
              <c:f>Scores_avg!$C$13:$C$17</c:f>
              <c:strCache>
                <c:ptCount val="5"/>
                <c:pt idx="0">
                  <c:v>(12) Source-effect pathways (PP)</c:v>
                </c:pt>
                <c:pt idx="1">
                  <c:v>(13) Source-effect pathways (O)</c:v>
                </c:pt>
                <c:pt idx="2">
                  <c:v>(14) VEC selection process</c:v>
                </c:pt>
                <c:pt idx="3">
                  <c:v>(15) VEC current condition</c:v>
                </c:pt>
                <c:pt idx="4">
                  <c:v>(16) VEC future condition</c:v>
                </c:pt>
              </c:strCache>
            </c:strRef>
          </c:cat>
          <c:val>
            <c:numRef>
              <c:f>Scores_avg!$M$13:$M$17</c:f>
              <c:numCache>
                <c:formatCode>0.0</c:formatCode>
                <c:ptCount val="5"/>
                <c:pt idx="0">
                  <c:v>2.2222222222222223</c:v>
                </c:pt>
                <c:pt idx="1">
                  <c:v>2.2222222222222223</c:v>
                </c:pt>
                <c:pt idx="2">
                  <c:v>2.8888888888888888</c:v>
                </c:pt>
                <c:pt idx="3">
                  <c:v>1.2222222222222223</c:v>
                </c:pt>
                <c:pt idx="4">
                  <c:v>1</c:v>
                </c:pt>
              </c:numCache>
            </c:numRef>
          </c:val>
          <c:extLst>
            <c:ext xmlns:c16="http://schemas.microsoft.com/office/drawing/2014/chart" uri="{C3380CC4-5D6E-409C-BE32-E72D297353CC}">
              <c16:uniqueId val="{00000000-E398-468C-9767-EF1D78CE8FA7}"/>
            </c:ext>
          </c:extLst>
        </c:ser>
        <c:dLbls>
          <c:showLegendKey val="0"/>
          <c:showVal val="0"/>
          <c:showCatName val="0"/>
          <c:showSerName val="0"/>
          <c:showPercent val="0"/>
          <c:showBubbleSize val="0"/>
        </c:dLbls>
        <c:axId val="389070280"/>
        <c:axId val="389070936"/>
      </c:radarChart>
      <c:catAx>
        <c:axId val="38907028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0"/>
          <a:lstStyle/>
          <a:p>
            <a:pPr>
              <a:defRPr sz="1000" b="1" i="0" u="none" strike="noStrike" kern="1200" baseline="0">
                <a:solidFill>
                  <a:schemeClr val="tx1">
                    <a:lumMod val="65000"/>
                    <a:lumOff val="35000"/>
                  </a:schemeClr>
                </a:solidFill>
                <a:latin typeface="+mn-lt"/>
                <a:ea typeface="+mn-ea"/>
                <a:cs typeface="+mn-cs"/>
              </a:defRPr>
            </a:pPr>
            <a:endParaRPr lang="en-US"/>
          </a:p>
        </c:txPr>
        <c:crossAx val="389070936"/>
        <c:crosses val="autoZero"/>
        <c:auto val="1"/>
        <c:lblAlgn val="ctr"/>
        <c:lblOffset val="100"/>
        <c:noMultiLvlLbl val="0"/>
      </c:catAx>
      <c:valAx>
        <c:axId val="389070936"/>
        <c:scaling>
          <c:orientation val="minMax"/>
          <c:max val="4"/>
          <c:min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crossAx val="389070280"/>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GB" sz="1400"/>
              <a:t>(d) Cumulative</a:t>
            </a:r>
            <a:r>
              <a:rPr lang="en-GB" sz="1400" baseline="0"/>
              <a:t> effects attributes</a:t>
            </a:r>
            <a:endParaRPr lang="en-GB" sz="1400"/>
          </a:p>
        </c:rich>
      </c:tx>
      <c:layout>
        <c:manualLayout>
          <c:xMode val="edge"/>
          <c:yMode val="edge"/>
          <c:x val="0.16462356950871457"/>
          <c:y val="0.9062531107851612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6949070353847432"/>
          <c:y val="0.20892166940386028"/>
          <c:w val="0.46101859292305136"/>
          <c:h val="0.5936207630437117"/>
        </c:manualLayout>
      </c:layout>
      <c:radarChart>
        <c:radarStyle val="marker"/>
        <c:varyColors val="0"/>
        <c:ser>
          <c:idx val="0"/>
          <c:order val="0"/>
          <c:spPr>
            <a:ln w="34925" cap="rnd">
              <a:solidFill>
                <a:schemeClr val="tx1">
                  <a:lumMod val="85000"/>
                  <a:lumOff val="15000"/>
                </a:schemeClr>
              </a:solidFill>
              <a:round/>
            </a:ln>
            <a:effectLst>
              <a:outerShdw blurRad="57150" dist="19050" dir="5400000" algn="ctr" rotWithShape="0">
                <a:srgbClr val="000000">
                  <a:alpha val="63000"/>
                </a:srgbClr>
              </a:outerShdw>
            </a:effectLst>
          </c:spPr>
          <c:marker>
            <c:symbol val="circle"/>
            <c:size val="6"/>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w="9525">
                <a:solidFill>
                  <a:schemeClr val="dk1">
                    <a:tint val="88500"/>
                  </a:schemeClr>
                </a:solidFill>
                <a:round/>
              </a:ln>
              <a:effectLst>
                <a:outerShdw blurRad="57150" dist="19050" dir="5400000" algn="ctr" rotWithShape="0">
                  <a:srgbClr val="000000">
                    <a:alpha val="63000"/>
                  </a:srgbClr>
                </a:outerShdw>
              </a:effectLst>
            </c:spPr>
          </c:marker>
          <c:cat>
            <c:strRef>
              <c:f>Scores_avg!$C$18:$C$22</c:f>
              <c:strCache>
                <c:ptCount val="5"/>
                <c:pt idx="0">
                  <c:v>(17) Multiple stressor effects (PP)</c:v>
                </c:pt>
                <c:pt idx="1">
                  <c:v>(18) Multiple stressor effects (PP+O)</c:v>
                </c:pt>
                <c:pt idx="2">
                  <c:v>(19) Indirect ecological effects</c:v>
                </c:pt>
                <c:pt idx="3">
                  <c:v>(20) Significance determinations</c:v>
                </c:pt>
                <c:pt idx="4">
                  <c:v>(21) Uncertainty</c:v>
                </c:pt>
              </c:strCache>
            </c:strRef>
          </c:cat>
          <c:val>
            <c:numRef>
              <c:f>Scores_avg!$M$18:$M$22</c:f>
              <c:numCache>
                <c:formatCode>0.0</c:formatCode>
                <c:ptCount val="5"/>
                <c:pt idx="0">
                  <c:v>2.4444444444444446</c:v>
                </c:pt>
                <c:pt idx="1">
                  <c:v>1</c:v>
                </c:pt>
                <c:pt idx="2">
                  <c:v>1.7777777777777777</c:v>
                </c:pt>
                <c:pt idx="3">
                  <c:v>1.7777777777777777</c:v>
                </c:pt>
                <c:pt idx="4">
                  <c:v>1.5555555555555556</c:v>
                </c:pt>
              </c:numCache>
            </c:numRef>
          </c:val>
          <c:extLst>
            <c:ext xmlns:c16="http://schemas.microsoft.com/office/drawing/2014/chart" uri="{C3380CC4-5D6E-409C-BE32-E72D297353CC}">
              <c16:uniqueId val="{00000000-6B11-4055-8196-3A299D212C20}"/>
            </c:ext>
          </c:extLst>
        </c:ser>
        <c:dLbls>
          <c:showLegendKey val="0"/>
          <c:showVal val="0"/>
          <c:showCatName val="0"/>
          <c:showSerName val="0"/>
          <c:showPercent val="0"/>
          <c:showBubbleSize val="0"/>
        </c:dLbls>
        <c:axId val="738635784"/>
        <c:axId val="738632504"/>
      </c:radarChart>
      <c:catAx>
        <c:axId val="73863578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738632504"/>
        <c:crosses val="autoZero"/>
        <c:auto val="1"/>
        <c:lblAlgn val="ctr"/>
        <c:lblOffset val="100"/>
        <c:noMultiLvlLbl val="0"/>
      </c:catAx>
      <c:valAx>
        <c:axId val="738632504"/>
        <c:scaling>
          <c:orientation val="minMax"/>
          <c:max val="4"/>
          <c:min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crossAx val="738635784"/>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Scores_avg!$C$2</c:f>
              <c:strCache>
                <c:ptCount val="1"/>
                <c:pt idx="0">
                  <c:v>(1) Cumulative defined</c:v>
                </c:pt>
              </c:strCache>
            </c:strRef>
          </c:tx>
          <c:spPr>
            <a:solidFill>
              <a:schemeClr val="accent1"/>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Scores_avg!$D$2:$M$2</c:f>
              <c:numCache>
                <c:formatCode>General</c:formatCode>
                <c:ptCount val="10"/>
                <c:pt idx="0">
                  <c:v>3</c:v>
                </c:pt>
                <c:pt idx="1">
                  <c:v>3</c:v>
                </c:pt>
                <c:pt idx="2">
                  <c:v>3</c:v>
                </c:pt>
                <c:pt idx="3">
                  <c:v>2</c:v>
                </c:pt>
                <c:pt idx="4">
                  <c:v>2</c:v>
                </c:pt>
                <c:pt idx="5">
                  <c:v>2</c:v>
                </c:pt>
                <c:pt idx="6">
                  <c:v>3</c:v>
                </c:pt>
                <c:pt idx="7">
                  <c:v>3</c:v>
                </c:pt>
                <c:pt idx="8">
                  <c:v>3</c:v>
                </c:pt>
                <c:pt idx="9" formatCode="0.0">
                  <c:v>2.6666666666666665</c:v>
                </c:pt>
              </c:numCache>
            </c:numRef>
          </c:val>
          <c:extLst>
            <c:ext xmlns:c16="http://schemas.microsoft.com/office/drawing/2014/chart" uri="{C3380CC4-5D6E-409C-BE32-E72D297353CC}">
              <c16:uniqueId val="{00000000-1258-404C-82C6-B797C9A2019E}"/>
            </c:ext>
          </c:extLst>
        </c:ser>
        <c:ser>
          <c:idx val="1"/>
          <c:order val="1"/>
          <c:tx>
            <c:strRef>
              <c:f>Scores_avg!$C$3</c:f>
              <c:strCache>
                <c:ptCount val="1"/>
                <c:pt idx="0">
                  <c:v>(2) CIA scope present</c:v>
                </c:pt>
              </c:strCache>
            </c:strRef>
          </c:tx>
          <c:spPr>
            <a:solidFill>
              <a:schemeClr val="accent2"/>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Scores_avg!$D$3:$M$3</c:f>
              <c:numCache>
                <c:formatCode>General</c:formatCode>
                <c:ptCount val="10"/>
                <c:pt idx="0">
                  <c:v>3</c:v>
                </c:pt>
                <c:pt idx="1">
                  <c:v>4</c:v>
                </c:pt>
                <c:pt idx="2">
                  <c:v>1</c:v>
                </c:pt>
                <c:pt idx="3">
                  <c:v>1.5</c:v>
                </c:pt>
                <c:pt idx="4">
                  <c:v>4</c:v>
                </c:pt>
                <c:pt idx="5">
                  <c:v>4</c:v>
                </c:pt>
                <c:pt idx="6">
                  <c:v>3</c:v>
                </c:pt>
                <c:pt idx="7">
                  <c:v>3</c:v>
                </c:pt>
                <c:pt idx="8">
                  <c:v>4</c:v>
                </c:pt>
                <c:pt idx="9" formatCode="0.0">
                  <c:v>3.0555555555555554</c:v>
                </c:pt>
              </c:numCache>
            </c:numRef>
          </c:val>
          <c:extLst>
            <c:ext xmlns:c16="http://schemas.microsoft.com/office/drawing/2014/chart" uri="{C3380CC4-5D6E-409C-BE32-E72D297353CC}">
              <c16:uniqueId val="{00000001-1258-404C-82C6-B797C9A2019E}"/>
            </c:ext>
          </c:extLst>
        </c:ser>
        <c:ser>
          <c:idx val="2"/>
          <c:order val="2"/>
          <c:tx>
            <c:strRef>
              <c:f>Scores_avg!$C$4</c:f>
              <c:strCache>
                <c:ptCount val="1"/>
                <c:pt idx="0">
                  <c:v>(3) Systematic approach to CIA</c:v>
                </c:pt>
              </c:strCache>
            </c:strRef>
          </c:tx>
          <c:spPr>
            <a:solidFill>
              <a:schemeClr val="accent3"/>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Scores_avg!$D$4:$M$4</c:f>
              <c:numCache>
                <c:formatCode>General</c:formatCode>
                <c:ptCount val="10"/>
                <c:pt idx="0">
                  <c:v>3</c:v>
                </c:pt>
                <c:pt idx="1">
                  <c:v>4</c:v>
                </c:pt>
                <c:pt idx="2">
                  <c:v>3</c:v>
                </c:pt>
                <c:pt idx="3">
                  <c:v>3</c:v>
                </c:pt>
                <c:pt idx="4">
                  <c:v>4</c:v>
                </c:pt>
                <c:pt idx="5">
                  <c:v>4</c:v>
                </c:pt>
                <c:pt idx="6">
                  <c:v>2</c:v>
                </c:pt>
                <c:pt idx="7">
                  <c:v>4</c:v>
                </c:pt>
                <c:pt idx="8">
                  <c:v>4</c:v>
                </c:pt>
                <c:pt idx="9" formatCode="0.0">
                  <c:v>3.4444444444444446</c:v>
                </c:pt>
              </c:numCache>
            </c:numRef>
          </c:val>
          <c:extLst>
            <c:ext xmlns:c16="http://schemas.microsoft.com/office/drawing/2014/chart" uri="{C3380CC4-5D6E-409C-BE32-E72D297353CC}">
              <c16:uniqueId val="{00000002-1258-404C-82C6-B797C9A2019E}"/>
            </c:ext>
          </c:extLst>
        </c:ser>
        <c:ser>
          <c:idx val="3"/>
          <c:order val="3"/>
          <c:tx>
            <c:strRef>
              <c:f>Scores_avg!$C$5</c:f>
              <c:strCache>
                <c:ptCount val="1"/>
                <c:pt idx="0">
                  <c:v>(4) Use of data &amp; tools</c:v>
                </c:pt>
              </c:strCache>
            </c:strRef>
          </c:tx>
          <c:spPr>
            <a:solidFill>
              <a:schemeClr val="accent4"/>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Scores_avg!$D$5:$M$5</c:f>
              <c:numCache>
                <c:formatCode>General</c:formatCode>
                <c:ptCount val="10"/>
                <c:pt idx="0">
                  <c:v>4</c:v>
                </c:pt>
                <c:pt idx="1">
                  <c:v>3</c:v>
                </c:pt>
                <c:pt idx="2">
                  <c:v>3</c:v>
                </c:pt>
                <c:pt idx="3">
                  <c:v>3</c:v>
                </c:pt>
                <c:pt idx="4">
                  <c:v>3</c:v>
                </c:pt>
                <c:pt idx="5">
                  <c:v>3</c:v>
                </c:pt>
                <c:pt idx="6">
                  <c:v>2</c:v>
                </c:pt>
                <c:pt idx="7">
                  <c:v>3</c:v>
                </c:pt>
                <c:pt idx="8">
                  <c:v>3</c:v>
                </c:pt>
                <c:pt idx="9" formatCode="0.0">
                  <c:v>3</c:v>
                </c:pt>
              </c:numCache>
            </c:numRef>
          </c:val>
          <c:extLst>
            <c:ext xmlns:c16="http://schemas.microsoft.com/office/drawing/2014/chart" uri="{C3380CC4-5D6E-409C-BE32-E72D297353CC}">
              <c16:uniqueId val="{00000003-1258-404C-82C6-B797C9A2019E}"/>
            </c:ext>
          </c:extLst>
        </c:ser>
        <c:ser>
          <c:idx val="4"/>
          <c:order val="4"/>
          <c:tx>
            <c:strRef>
              <c:f>Scores_avg!$C$6</c:f>
              <c:strCache>
                <c:ptCount val="1"/>
                <c:pt idx="0">
                  <c:v>(5) Presentation of results</c:v>
                </c:pt>
              </c:strCache>
            </c:strRef>
          </c:tx>
          <c:spPr>
            <a:solidFill>
              <a:schemeClr val="accent5"/>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Scores_avg!$D$6:$M$6</c:f>
              <c:numCache>
                <c:formatCode>General</c:formatCode>
                <c:ptCount val="10"/>
                <c:pt idx="0">
                  <c:v>3</c:v>
                </c:pt>
                <c:pt idx="1">
                  <c:v>3</c:v>
                </c:pt>
                <c:pt idx="2">
                  <c:v>3</c:v>
                </c:pt>
                <c:pt idx="3">
                  <c:v>2</c:v>
                </c:pt>
                <c:pt idx="4">
                  <c:v>3</c:v>
                </c:pt>
                <c:pt idx="5">
                  <c:v>3</c:v>
                </c:pt>
                <c:pt idx="6">
                  <c:v>3</c:v>
                </c:pt>
                <c:pt idx="7">
                  <c:v>3</c:v>
                </c:pt>
                <c:pt idx="8">
                  <c:v>3</c:v>
                </c:pt>
                <c:pt idx="9" formatCode="0.0">
                  <c:v>2.8888888888888888</c:v>
                </c:pt>
              </c:numCache>
            </c:numRef>
          </c:val>
          <c:extLst>
            <c:ext xmlns:c16="http://schemas.microsoft.com/office/drawing/2014/chart" uri="{C3380CC4-5D6E-409C-BE32-E72D297353CC}">
              <c16:uniqueId val="{00000004-1258-404C-82C6-B797C9A2019E}"/>
            </c:ext>
          </c:extLst>
        </c:ser>
        <c:dLbls>
          <c:showLegendKey val="0"/>
          <c:showVal val="0"/>
          <c:showCatName val="0"/>
          <c:showSerName val="0"/>
          <c:showPercent val="0"/>
          <c:showBubbleSize val="0"/>
        </c:dLbls>
        <c:gapWidth val="150"/>
        <c:overlap val="100"/>
        <c:axId val="505676384"/>
        <c:axId val="505677368"/>
      </c:barChart>
      <c:catAx>
        <c:axId val="505676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5677368"/>
        <c:crosses val="autoZero"/>
        <c:auto val="1"/>
        <c:lblAlgn val="ctr"/>
        <c:lblOffset val="100"/>
        <c:noMultiLvlLbl val="0"/>
      </c:catAx>
      <c:valAx>
        <c:axId val="505677368"/>
        <c:scaling>
          <c:orientation val="minMax"/>
          <c:max val="2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5676384"/>
        <c:crosses val="autoZero"/>
        <c:crossBetween val="between"/>
        <c:min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chemeClr val="accent1"/>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Scores_avg!$D$2:$M$2</c:f>
              <c:numCache>
                <c:formatCode>General</c:formatCode>
                <c:ptCount val="10"/>
                <c:pt idx="0">
                  <c:v>3</c:v>
                </c:pt>
                <c:pt idx="1">
                  <c:v>3</c:v>
                </c:pt>
                <c:pt idx="2">
                  <c:v>3</c:v>
                </c:pt>
                <c:pt idx="3">
                  <c:v>2</c:v>
                </c:pt>
                <c:pt idx="4">
                  <c:v>2</c:v>
                </c:pt>
                <c:pt idx="5">
                  <c:v>2</c:v>
                </c:pt>
                <c:pt idx="6">
                  <c:v>3</c:v>
                </c:pt>
                <c:pt idx="7">
                  <c:v>3</c:v>
                </c:pt>
                <c:pt idx="8">
                  <c:v>3</c:v>
                </c:pt>
                <c:pt idx="9" formatCode="0.0">
                  <c:v>2.6666666666666665</c:v>
                </c:pt>
              </c:numCache>
            </c:numRef>
          </c:val>
          <c:extLst>
            <c:ext xmlns:c16="http://schemas.microsoft.com/office/drawing/2014/chart" uri="{C3380CC4-5D6E-409C-BE32-E72D297353CC}">
              <c16:uniqueId val="{00000000-5CB8-4E41-B632-84BC6B7C063B}"/>
            </c:ext>
          </c:extLst>
        </c:ser>
        <c:ser>
          <c:idx val="1"/>
          <c:order val="1"/>
          <c:spPr>
            <a:solidFill>
              <a:schemeClr val="accent2"/>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Scores_avg!$D$3:$M$3</c:f>
              <c:numCache>
                <c:formatCode>General</c:formatCode>
                <c:ptCount val="10"/>
                <c:pt idx="0">
                  <c:v>3</c:v>
                </c:pt>
                <c:pt idx="1">
                  <c:v>4</c:v>
                </c:pt>
                <c:pt idx="2">
                  <c:v>1</c:v>
                </c:pt>
                <c:pt idx="3">
                  <c:v>1.5</c:v>
                </c:pt>
                <c:pt idx="4">
                  <c:v>4</c:v>
                </c:pt>
                <c:pt idx="5">
                  <c:v>4</c:v>
                </c:pt>
                <c:pt idx="6">
                  <c:v>3</c:v>
                </c:pt>
                <c:pt idx="7">
                  <c:v>3</c:v>
                </c:pt>
                <c:pt idx="8">
                  <c:v>4</c:v>
                </c:pt>
                <c:pt idx="9" formatCode="0.0">
                  <c:v>3.0555555555555554</c:v>
                </c:pt>
              </c:numCache>
            </c:numRef>
          </c:val>
          <c:extLst>
            <c:ext xmlns:c16="http://schemas.microsoft.com/office/drawing/2014/chart" uri="{C3380CC4-5D6E-409C-BE32-E72D297353CC}">
              <c16:uniqueId val="{00000001-5CB8-4E41-B632-84BC6B7C063B}"/>
            </c:ext>
          </c:extLst>
        </c:ser>
        <c:ser>
          <c:idx val="2"/>
          <c:order val="2"/>
          <c:spPr>
            <a:solidFill>
              <a:schemeClr val="accent3"/>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Scores_avg!$D$4:$M$4</c:f>
              <c:numCache>
                <c:formatCode>General</c:formatCode>
                <c:ptCount val="10"/>
                <c:pt idx="0">
                  <c:v>3</c:v>
                </c:pt>
                <c:pt idx="1">
                  <c:v>4</c:v>
                </c:pt>
                <c:pt idx="2">
                  <c:v>3</c:v>
                </c:pt>
                <c:pt idx="3">
                  <c:v>3</c:v>
                </c:pt>
                <c:pt idx="4">
                  <c:v>4</c:v>
                </c:pt>
                <c:pt idx="5">
                  <c:v>4</c:v>
                </c:pt>
                <c:pt idx="6">
                  <c:v>2</c:v>
                </c:pt>
                <c:pt idx="7">
                  <c:v>4</c:v>
                </c:pt>
                <c:pt idx="8">
                  <c:v>4</c:v>
                </c:pt>
                <c:pt idx="9" formatCode="0.0">
                  <c:v>3.4444444444444446</c:v>
                </c:pt>
              </c:numCache>
            </c:numRef>
          </c:val>
          <c:extLst>
            <c:ext xmlns:c16="http://schemas.microsoft.com/office/drawing/2014/chart" uri="{C3380CC4-5D6E-409C-BE32-E72D297353CC}">
              <c16:uniqueId val="{00000002-5CB8-4E41-B632-84BC6B7C063B}"/>
            </c:ext>
          </c:extLst>
        </c:ser>
        <c:ser>
          <c:idx val="3"/>
          <c:order val="3"/>
          <c:spPr>
            <a:solidFill>
              <a:schemeClr val="accent4"/>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Scores_avg!$D$5:$M$5</c:f>
              <c:numCache>
                <c:formatCode>General</c:formatCode>
                <c:ptCount val="10"/>
                <c:pt idx="0">
                  <c:v>4</c:v>
                </c:pt>
                <c:pt idx="1">
                  <c:v>3</c:v>
                </c:pt>
                <c:pt idx="2">
                  <c:v>3</c:v>
                </c:pt>
                <c:pt idx="3">
                  <c:v>3</c:v>
                </c:pt>
                <c:pt idx="4">
                  <c:v>3</c:v>
                </c:pt>
                <c:pt idx="5">
                  <c:v>3</c:v>
                </c:pt>
                <c:pt idx="6">
                  <c:v>2</c:v>
                </c:pt>
                <c:pt idx="7">
                  <c:v>3</c:v>
                </c:pt>
                <c:pt idx="8">
                  <c:v>3</c:v>
                </c:pt>
                <c:pt idx="9" formatCode="0.0">
                  <c:v>3</c:v>
                </c:pt>
              </c:numCache>
            </c:numRef>
          </c:val>
          <c:extLst>
            <c:ext xmlns:c16="http://schemas.microsoft.com/office/drawing/2014/chart" uri="{C3380CC4-5D6E-409C-BE32-E72D297353CC}">
              <c16:uniqueId val="{00000003-5CB8-4E41-B632-84BC6B7C063B}"/>
            </c:ext>
          </c:extLst>
        </c:ser>
        <c:ser>
          <c:idx val="4"/>
          <c:order val="4"/>
          <c:spPr>
            <a:solidFill>
              <a:schemeClr val="accent5"/>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Scores_avg!$D$6:$M$6</c:f>
              <c:numCache>
                <c:formatCode>General</c:formatCode>
                <c:ptCount val="10"/>
                <c:pt idx="0">
                  <c:v>3</c:v>
                </c:pt>
                <c:pt idx="1">
                  <c:v>3</c:v>
                </c:pt>
                <c:pt idx="2">
                  <c:v>3</c:v>
                </c:pt>
                <c:pt idx="3">
                  <c:v>2</c:v>
                </c:pt>
                <c:pt idx="4">
                  <c:v>3</c:v>
                </c:pt>
                <c:pt idx="5">
                  <c:v>3</c:v>
                </c:pt>
                <c:pt idx="6">
                  <c:v>3</c:v>
                </c:pt>
                <c:pt idx="7">
                  <c:v>3</c:v>
                </c:pt>
                <c:pt idx="8">
                  <c:v>3</c:v>
                </c:pt>
                <c:pt idx="9" formatCode="0.0">
                  <c:v>2.8888888888888888</c:v>
                </c:pt>
              </c:numCache>
            </c:numRef>
          </c:val>
          <c:extLst>
            <c:ext xmlns:c16="http://schemas.microsoft.com/office/drawing/2014/chart" uri="{C3380CC4-5D6E-409C-BE32-E72D297353CC}">
              <c16:uniqueId val="{00000004-5CB8-4E41-B632-84BC6B7C063B}"/>
            </c:ext>
          </c:extLst>
        </c:ser>
        <c:ser>
          <c:idx val="5"/>
          <c:order val="5"/>
          <c:spPr>
            <a:solidFill>
              <a:schemeClr val="accent6"/>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Scores_avg!$D$7:$M$7</c:f>
              <c:numCache>
                <c:formatCode>General</c:formatCode>
                <c:ptCount val="10"/>
                <c:pt idx="0">
                  <c:v>2</c:v>
                </c:pt>
                <c:pt idx="1">
                  <c:v>2</c:v>
                </c:pt>
                <c:pt idx="2">
                  <c:v>2</c:v>
                </c:pt>
                <c:pt idx="3">
                  <c:v>1</c:v>
                </c:pt>
                <c:pt idx="4">
                  <c:v>2</c:v>
                </c:pt>
                <c:pt idx="5">
                  <c:v>2</c:v>
                </c:pt>
                <c:pt idx="6">
                  <c:v>2</c:v>
                </c:pt>
                <c:pt idx="7">
                  <c:v>2</c:v>
                </c:pt>
                <c:pt idx="8">
                  <c:v>2</c:v>
                </c:pt>
                <c:pt idx="9" formatCode="0.0">
                  <c:v>1.8888888888888888</c:v>
                </c:pt>
              </c:numCache>
            </c:numRef>
          </c:val>
          <c:extLst>
            <c:ext xmlns:c16="http://schemas.microsoft.com/office/drawing/2014/chart" uri="{C3380CC4-5D6E-409C-BE32-E72D297353CC}">
              <c16:uniqueId val="{00000005-5CB8-4E41-B632-84BC6B7C063B}"/>
            </c:ext>
          </c:extLst>
        </c:ser>
        <c:ser>
          <c:idx val="6"/>
          <c:order val="6"/>
          <c:spPr>
            <a:solidFill>
              <a:schemeClr val="accent1">
                <a:lumMod val="6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Scores_avg!$D$8:$M$8</c:f>
              <c:numCache>
                <c:formatCode>General</c:formatCode>
                <c:ptCount val="10"/>
                <c:pt idx="0">
                  <c:v>2.5</c:v>
                </c:pt>
                <c:pt idx="1">
                  <c:v>2.5</c:v>
                </c:pt>
                <c:pt idx="2">
                  <c:v>2.5</c:v>
                </c:pt>
                <c:pt idx="3">
                  <c:v>1</c:v>
                </c:pt>
                <c:pt idx="4">
                  <c:v>2.5</c:v>
                </c:pt>
                <c:pt idx="5">
                  <c:v>2.5</c:v>
                </c:pt>
                <c:pt idx="6">
                  <c:v>2.5</c:v>
                </c:pt>
                <c:pt idx="7">
                  <c:v>2.5</c:v>
                </c:pt>
                <c:pt idx="8">
                  <c:v>2.5</c:v>
                </c:pt>
                <c:pt idx="9" formatCode="0.0">
                  <c:v>2.3333333333333335</c:v>
                </c:pt>
              </c:numCache>
            </c:numRef>
          </c:val>
          <c:extLst>
            <c:ext xmlns:c16="http://schemas.microsoft.com/office/drawing/2014/chart" uri="{C3380CC4-5D6E-409C-BE32-E72D297353CC}">
              <c16:uniqueId val="{00000006-5CB8-4E41-B632-84BC6B7C063B}"/>
            </c:ext>
          </c:extLst>
        </c:ser>
        <c:ser>
          <c:idx val="7"/>
          <c:order val="7"/>
          <c:spPr>
            <a:solidFill>
              <a:schemeClr val="accent2">
                <a:lumMod val="6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Scores_avg!$D$9:$M$9</c:f>
              <c:numCache>
                <c:formatCode>General</c:formatCode>
                <c:ptCount val="10"/>
                <c:pt idx="0">
                  <c:v>2</c:v>
                </c:pt>
                <c:pt idx="1">
                  <c:v>2</c:v>
                </c:pt>
                <c:pt idx="2">
                  <c:v>2</c:v>
                </c:pt>
                <c:pt idx="3">
                  <c:v>2</c:v>
                </c:pt>
                <c:pt idx="4">
                  <c:v>2</c:v>
                </c:pt>
                <c:pt idx="5">
                  <c:v>2</c:v>
                </c:pt>
                <c:pt idx="6">
                  <c:v>2</c:v>
                </c:pt>
                <c:pt idx="7">
                  <c:v>2</c:v>
                </c:pt>
                <c:pt idx="8">
                  <c:v>2</c:v>
                </c:pt>
                <c:pt idx="9" formatCode="0.0">
                  <c:v>2</c:v>
                </c:pt>
              </c:numCache>
            </c:numRef>
          </c:val>
          <c:extLst>
            <c:ext xmlns:c16="http://schemas.microsoft.com/office/drawing/2014/chart" uri="{C3380CC4-5D6E-409C-BE32-E72D297353CC}">
              <c16:uniqueId val="{00000007-5CB8-4E41-B632-84BC6B7C063B}"/>
            </c:ext>
          </c:extLst>
        </c:ser>
        <c:ser>
          <c:idx val="8"/>
          <c:order val="8"/>
          <c:spPr>
            <a:solidFill>
              <a:schemeClr val="accent3">
                <a:lumMod val="6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Scores_avg!$D$10:$M$10</c:f>
              <c:numCache>
                <c:formatCode>General</c:formatCode>
                <c:ptCount val="10"/>
                <c:pt idx="0">
                  <c:v>4</c:v>
                </c:pt>
                <c:pt idx="1">
                  <c:v>4</c:v>
                </c:pt>
                <c:pt idx="2">
                  <c:v>4</c:v>
                </c:pt>
                <c:pt idx="3">
                  <c:v>3</c:v>
                </c:pt>
                <c:pt idx="4">
                  <c:v>4</c:v>
                </c:pt>
                <c:pt idx="5">
                  <c:v>4</c:v>
                </c:pt>
                <c:pt idx="6">
                  <c:v>2</c:v>
                </c:pt>
                <c:pt idx="7">
                  <c:v>4</c:v>
                </c:pt>
                <c:pt idx="8">
                  <c:v>4</c:v>
                </c:pt>
                <c:pt idx="9" formatCode="0.0">
                  <c:v>3.6666666666666665</c:v>
                </c:pt>
              </c:numCache>
            </c:numRef>
          </c:val>
          <c:extLst>
            <c:ext xmlns:c16="http://schemas.microsoft.com/office/drawing/2014/chart" uri="{C3380CC4-5D6E-409C-BE32-E72D297353CC}">
              <c16:uniqueId val="{00000008-5CB8-4E41-B632-84BC6B7C063B}"/>
            </c:ext>
          </c:extLst>
        </c:ser>
        <c:ser>
          <c:idx val="9"/>
          <c:order val="9"/>
          <c:spPr>
            <a:solidFill>
              <a:schemeClr val="accent4">
                <a:lumMod val="6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Scores_avg!$D$11:$M$11</c:f>
              <c:numCache>
                <c:formatCode>General</c:formatCode>
                <c:ptCount val="10"/>
                <c:pt idx="0">
                  <c:v>2.5</c:v>
                </c:pt>
                <c:pt idx="1">
                  <c:v>2.5</c:v>
                </c:pt>
                <c:pt idx="2">
                  <c:v>2.5</c:v>
                </c:pt>
                <c:pt idx="3">
                  <c:v>2.5</c:v>
                </c:pt>
                <c:pt idx="4">
                  <c:v>2</c:v>
                </c:pt>
                <c:pt idx="5">
                  <c:v>2</c:v>
                </c:pt>
                <c:pt idx="6">
                  <c:v>1.5</c:v>
                </c:pt>
                <c:pt idx="7">
                  <c:v>2.5</c:v>
                </c:pt>
                <c:pt idx="8">
                  <c:v>2.5</c:v>
                </c:pt>
                <c:pt idx="9" formatCode="0.0">
                  <c:v>2.2777777777777777</c:v>
                </c:pt>
              </c:numCache>
            </c:numRef>
          </c:val>
          <c:extLst>
            <c:ext xmlns:c16="http://schemas.microsoft.com/office/drawing/2014/chart" uri="{C3380CC4-5D6E-409C-BE32-E72D297353CC}">
              <c16:uniqueId val="{00000009-5CB8-4E41-B632-84BC6B7C063B}"/>
            </c:ext>
          </c:extLst>
        </c:ser>
        <c:ser>
          <c:idx val="10"/>
          <c:order val="10"/>
          <c:spPr>
            <a:solidFill>
              <a:schemeClr val="accent5">
                <a:lumMod val="6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Scores_avg!$D$12:$M$12</c:f>
              <c:numCache>
                <c:formatCode>General</c:formatCode>
                <c:ptCount val="10"/>
                <c:pt idx="0">
                  <c:v>3</c:v>
                </c:pt>
                <c:pt idx="1">
                  <c:v>4</c:v>
                </c:pt>
                <c:pt idx="2">
                  <c:v>4</c:v>
                </c:pt>
                <c:pt idx="3">
                  <c:v>3</c:v>
                </c:pt>
                <c:pt idx="4">
                  <c:v>3</c:v>
                </c:pt>
                <c:pt idx="5">
                  <c:v>3</c:v>
                </c:pt>
                <c:pt idx="6">
                  <c:v>2</c:v>
                </c:pt>
                <c:pt idx="7">
                  <c:v>3</c:v>
                </c:pt>
                <c:pt idx="8">
                  <c:v>3</c:v>
                </c:pt>
                <c:pt idx="9" formatCode="0.0">
                  <c:v>3.1111111111111112</c:v>
                </c:pt>
              </c:numCache>
            </c:numRef>
          </c:val>
          <c:extLst>
            <c:ext xmlns:c16="http://schemas.microsoft.com/office/drawing/2014/chart" uri="{C3380CC4-5D6E-409C-BE32-E72D297353CC}">
              <c16:uniqueId val="{0000000A-5CB8-4E41-B632-84BC6B7C063B}"/>
            </c:ext>
          </c:extLst>
        </c:ser>
        <c:ser>
          <c:idx val="11"/>
          <c:order val="11"/>
          <c:spPr>
            <a:solidFill>
              <a:schemeClr val="accent6">
                <a:lumMod val="6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Scores_avg!$D$13:$M$13</c:f>
              <c:numCache>
                <c:formatCode>General</c:formatCode>
                <c:ptCount val="10"/>
                <c:pt idx="0">
                  <c:v>3</c:v>
                </c:pt>
                <c:pt idx="1">
                  <c:v>2</c:v>
                </c:pt>
                <c:pt idx="2">
                  <c:v>2</c:v>
                </c:pt>
                <c:pt idx="3">
                  <c:v>2</c:v>
                </c:pt>
                <c:pt idx="4">
                  <c:v>2</c:v>
                </c:pt>
                <c:pt idx="5">
                  <c:v>2</c:v>
                </c:pt>
                <c:pt idx="6">
                  <c:v>2</c:v>
                </c:pt>
                <c:pt idx="7">
                  <c:v>3</c:v>
                </c:pt>
                <c:pt idx="8">
                  <c:v>2</c:v>
                </c:pt>
                <c:pt idx="9" formatCode="0.0">
                  <c:v>2.2222222222222223</c:v>
                </c:pt>
              </c:numCache>
            </c:numRef>
          </c:val>
          <c:extLst>
            <c:ext xmlns:c16="http://schemas.microsoft.com/office/drawing/2014/chart" uri="{C3380CC4-5D6E-409C-BE32-E72D297353CC}">
              <c16:uniqueId val="{0000000B-5CB8-4E41-B632-84BC6B7C063B}"/>
            </c:ext>
          </c:extLst>
        </c:ser>
        <c:ser>
          <c:idx val="12"/>
          <c:order val="12"/>
          <c:spPr>
            <a:solidFill>
              <a:schemeClr val="accent1">
                <a:lumMod val="80000"/>
                <a:lumOff val="2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Scores_avg!$D$14:$M$14</c:f>
              <c:numCache>
                <c:formatCode>General</c:formatCode>
                <c:ptCount val="10"/>
                <c:pt idx="0">
                  <c:v>3</c:v>
                </c:pt>
                <c:pt idx="1">
                  <c:v>2</c:v>
                </c:pt>
                <c:pt idx="2">
                  <c:v>2</c:v>
                </c:pt>
                <c:pt idx="3">
                  <c:v>2</c:v>
                </c:pt>
                <c:pt idx="4">
                  <c:v>2</c:v>
                </c:pt>
                <c:pt idx="5">
                  <c:v>2</c:v>
                </c:pt>
                <c:pt idx="6">
                  <c:v>2</c:v>
                </c:pt>
                <c:pt idx="7">
                  <c:v>3</c:v>
                </c:pt>
                <c:pt idx="8">
                  <c:v>2</c:v>
                </c:pt>
                <c:pt idx="9" formatCode="0.0">
                  <c:v>2.2222222222222223</c:v>
                </c:pt>
              </c:numCache>
            </c:numRef>
          </c:val>
          <c:extLst>
            <c:ext xmlns:c16="http://schemas.microsoft.com/office/drawing/2014/chart" uri="{C3380CC4-5D6E-409C-BE32-E72D297353CC}">
              <c16:uniqueId val="{0000000C-5CB8-4E41-B632-84BC6B7C063B}"/>
            </c:ext>
          </c:extLst>
        </c:ser>
        <c:ser>
          <c:idx val="13"/>
          <c:order val="13"/>
          <c:spPr>
            <a:solidFill>
              <a:schemeClr val="accent2">
                <a:lumMod val="80000"/>
                <a:lumOff val="2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Scores_avg!$D$15:$M$15</c:f>
              <c:numCache>
                <c:formatCode>General</c:formatCode>
                <c:ptCount val="10"/>
                <c:pt idx="0">
                  <c:v>4</c:v>
                </c:pt>
                <c:pt idx="1">
                  <c:v>2.5</c:v>
                </c:pt>
                <c:pt idx="2">
                  <c:v>2.5</c:v>
                </c:pt>
                <c:pt idx="3">
                  <c:v>2</c:v>
                </c:pt>
                <c:pt idx="4">
                  <c:v>3.5</c:v>
                </c:pt>
                <c:pt idx="5">
                  <c:v>3.5</c:v>
                </c:pt>
                <c:pt idx="6">
                  <c:v>2</c:v>
                </c:pt>
                <c:pt idx="7">
                  <c:v>4</c:v>
                </c:pt>
                <c:pt idx="8">
                  <c:v>2</c:v>
                </c:pt>
                <c:pt idx="9" formatCode="0.0">
                  <c:v>2.8888888888888888</c:v>
                </c:pt>
              </c:numCache>
            </c:numRef>
          </c:val>
          <c:extLst>
            <c:ext xmlns:c16="http://schemas.microsoft.com/office/drawing/2014/chart" uri="{C3380CC4-5D6E-409C-BE32-E72D297353CC}">
              <c16:uniqueId val="{0000000D-5CB8-4E41-B632-84BC6B7C063B}"/>
            </c:ext>
          </c:extLst>
        </c:ser>
        <c:ser>
          <c:idx val="14"/>
          <c:order val="14"/>
          <c:spPr>
            <a:solidFill>
              <a:schemeClr val="accent3">
                <a:lumMod val="80000"/>
                <a:lumOff val="2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Scores_avg!$D$16:$M$16</c:f>
              <c:numCache>
                <c:formatCode>General</c:formatCode>
                <c:ptCount val="10"/>
                <c:pt idx="0">
                  <c:v>1</c:v>
                </c:pt>
                <c:pt idx="1">
                  <c:v>1</c:v>
                </c:pt>
                <c:pt idx="2">
                  <c:v>1</c:v>
                </c:pt>
                <c:pt idx="3">
                  <c:v>1</c:v>
                </c:pt>
                <c:pt idx="4">
                  <c:v>1</c:v>
                </c:pt>
                <c:pt idx="5">
                  <c:v>1</c:v>
                </c:pt>
                <c:pt idx="6">
                  <c:v>1</c:v>
                </c:pt>
                <c:pt idx="7">
                  <c:v>2</c:v>
                </c:pt>
                <c:pt idx="8">
                  <c:v>2</c:v>
                </c:pt>
                <c:pt idx="9" formatCode="0.0">
                  <c:v>1.2222222222222223</c:v>
                </c:pt>
              </c:numCache>
            </c:numRef>
          </c:val>
          <c:extLst>
            <c:ext xmlns:c16="http://schemas.microsoft.com/office/drawing/2014/chart" uri="{C3380CC4-5D6E-409C-BE32-E72D297353CC}">
              <c16:uniqueId val="{0000000E-5CB8-4E41-B632-84BC6B7C063B}"/>
            </c:ext>
          </c:extLst>
        </c:ser>
        <c:ser>
          <c:idx val="15"/>
          <c:order val="15"/>
          <c:spPr>
            <a:solidFill>
              <a:schemeClr val="accent4">
                <a:lumMod val="80000"/>
                <a:lumOff val="2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Scores_avg!$D$17:$M$17</c:f>
              <c:numCache>
                <c:formatCode>General</c:formatCode>
                <c:ptCount val="10"/>
                <c:pt idx="0">
                  <c:v>1</c:v>
                </c:pt>
                <c:pt idx="1">
                  <c:v>1</c:v>
                </c:pt>
                <c:pt idx="2">
                  <c:v>1</c:v>
                </c:pt>
                <c:pt idx="3">
                  <c:v>1</c:v>
                </c:pt>
                <c:pt idx="4">
                  <c:v>1</c:v>
                </c:pt>
                <c:pt idx="5">
                  <c:v>1</c:v>
                </c:pt>
                <c:pt idx="6">
                  <c:v>1</c:v>
                </c:pt>
                <c:pt idx="7">
                  <c:v>1</c:v>
                </c:pt>
                <c:pt idx="8">
                  <c:v>1</c:v>
                </c:pt>
                <c:pt idx="9" formatCode="0.0">
                  <c:v>1</c:v>
                </c:pt>
              </c:numCache>
            </c:numRef>
          </c:val>
          <c:extLst>
            <c:ext xmlns:c16="http://schemas.microsoft.com/office/drawing/2014/chart" uri="{C3380CC4-5D6E-409C-BE32-E72D297353CC}">
              <c16:uniqueId val="{0000000F-5CB8-4E41-B632-84BC6B7C063B}"/>
            </c:ext>
          </c:extLst>
        </c:ser>
        <c:ser>
          <c:idx val="16"/>
          <c:order val="16"/>
          <c:spPr>
            <a:solidFill>
              <a:schemeClr val="accent5">
                <a:lumMod val="80000"/>
                <a:lumOff val="2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Scores_avg!$D$18:$M$18</c:f>
              <c:numCache>
                <c:formatCode>General</c:formatCode>
                <c:ptCount val="10"/>
                <c:pt idx="0">
                  <c:v>3</c:v>
                </c:pt>
                <c:pt idx="1">
                  <c:v>3</c:v>
                </c:pt>
                <c:pt idx="2">
                  <c:v>3</c:v>
                </c:pt>
                <c:pt idx="3">
                  <c:v>1</c:v>
                </c:pt>
                <c:pt idx="4">
                  <c:v>3</c:v>
                </c:pt>
                <c:pt idx="5">
                  <c:v>3</c:v>
                </c:pt>
                <c:pt idx="6">
                  <c:v>1</c:v>
                </c:pt>
                <c:pt idx="7">
                  <c:v>2</c:v>
                </c:pt>
                <c:pt idx="8">
                  <c:v>3</c:v>
                </c:pt>
                <c:pt idx="9" formatCode="0.0">
                  <c:v>2.4444444444444446</c:v>
                </c:pt>
              </c:numCache>
            </c:numRef>
          </c:val>
          <c:extLst>
            <c:ext xmlns:c16="http://schemas.microsoft.com/office/drawing/2014/chart" uri="{C3380CC4-5D6E-409C-BE32-E72D297353CC}">
              <c16:uniqueId val="{00000010-5CB8-4E41-B632-84BC6B7C063B}"/>
            </c:ext>
          </c:extLst>
        </c:ser>
        <c:ser>
          <c:idx val="17"/>
          <c:order val="17"/>
          <c:spPr>
            <a:solidFill>
              <a:schemeClr val="accent6">
                <a:lumMod val="80000"/>
                <a:lumOff val="2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Scores_avg!$D$19:$M$19</c:f>
              <c:numCache>
                <c:formatCode>General</c:formatCode>
                <c:ptCount val="10"/>
                <c:pt idx="0">
                  <c:v>1</c:v>
                </c:pt>
                <c:pt idx="1">
                  <c:v>1</c:v>
                </c:pt>
                <c:pt idx="2">
                  <c:v>1</c:v>
                </c:pt>
                <c:pt idx="3">
                  <c:v>1</c:v>
                </c:pt>
                <c:pt idx="4">
                  <c:v>1</c:v>
                </c:pt>
                <c:pt idx="5">
                  <c:v>1</c:v>
                </c:pt>
                <c:pt idx="6">
                  <c:v>1</c:v>
                </c:pt>
                <c:pt idx="7">
                  <c:v>1</c:v>
                </c:pt>
                <c:pt idx="8">
                  <c:v>1</c:v>
                </c:pt>
                <c:pt idx="9" formatCode="0.0">
                  <c:v>1</c:v>
                </c:pt>
              </c:numCache>
            </c:numRef>
          </c:val>
          <c:extLst>
            <c:ext xmlns:c16="http://schemas.microsoft.com/office/drawing/2014/chart" uri="{C3380CC4-5D6E-409C-BE32-E72D297353CC}">
              <c16:uniqueId val="{00000011-5CB8-4E41-B632-84BC6B7C063B}"/>
            </c:ext>
          </c:extLst>
        </c:ser>
        <c:ser>
          <c:idx val="18"/>
          <c:order val="18"/>
          <c:spPr>
            <a:solidFill>
              <a:schemeClr val="accent1">
                <a:lumMod val="8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Scores_avg!$D$20:$M$20</c:f>
              <c:numCache>
                <c:formatCode>General</c:formatCode>
                <c:ptCount val="10"/>
                <c:pt idx="0">
                  <c:v>2</c:v>
                </c:pt>
                <c:pt idx="1">
                  <c:v>2</c:v>
                </c:pt>
                <c:pt idx="2">
                  <c:v>2</c:v>
                </c:pt>
                <c:pt idx="3">
                  <c:v>1</c:v>
                </c:pt>
                <c:pt idx="4">
                  <c:v>2</c:v>
                </c:pt>
                <c:pt idx="5">
                  <c:v>2</c:v>
                </c:pt>
                <c:pt idx="6">
                  <c:v>1</c:v>
                </c:pt>
                <c:pt idx="7">
                  <c:v>2</c:v>
                </c:pt>
                <c:pt idx="8">
                  <c:v>2</c:v>
                </c:pt>
                <c:pt idx="9" formatCode="0.0">
                  <c:v>1.7777777777777777</c:v>
                </c:pt>
              </c:numCache>
            </c:numRef>
          </c:val>
          <c:extLst>
            <c:ext xmlns:c16="http://schemas.microsoft.com/office/drawing/2014/chart" uri="{C3380CC4-5D6E-409C-BE32-E72D297353CC}">
              <c16:uniqueId val="{00000012-5CB8-4E41-B632-84BC6B7C063B}"/>
            </c:ext>
          </c:extLst>
        </c:ser>
        <c:ser>
          <c:idx val="19"/>
          <c:order val="19"/>
          <c:spPr>
            <a:solidFill>
              <a:schemeClr val="accent2">
                <a:lumMod val="8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Scores_avg!$D$21:$M$21</c:f>
              <c:numCache>
                <c:formatCode>General</c:formatCode>
                <c:ptCount val="10"/>
                <c:pt idx="0">
                  <c:v>2</c:v>
                </c:pt>
                <c:pt idx="1">
                  <c:v>2</c:v>
                </c:pt>
                <c:pt idx="2">
                  <c:v>2</c:v>
                </c:pt>
                <c:pt idx="3">
                  <c:v>1</c:v>
                </c:pt>
                <c:pt idx="4">
                  <c:v>2</c:v>
                </c:pt>
                <c:pt idx="5">
                  <c:v>2</c:v>
                </c:pt>
                <c:pt idx="6">
                  <c:v>1</c:v>
                </c:pt>
                <c:pt idx="7">
                  <c:v>2</c:v>
                </c:pt>
                <c:pt idx="8">
                  <c:v>2</c:v>
                </c:pt>
                <c:pt idx="9" formatCode="0.0">
                  <c:v>1.7777777777777777</c:v>
                </c:pt>
              </c:numCache>
            </c:numRef>
          </c:val>
          <c:extLst>
            <c:ext xmlns:c16="http://schemas.microsoft.com/office/drawing/2014/chart" uri="{C3380CC4-5D6E-409C-BE32-E72D297353CC}">
              <c16:uniqueId val="{00000013-5CB8-4E41-B632-84BC6B7C063B}"/>
            </c:ext>
          </c:extLst>
        </c:ser>
        <c:ser>
          <c:idx val="20"/>
          <c:order val="20"/>
          <c:spPr>
            <a:solidFill>
              <a:schemeClr val="accent3">
                <a:lumMod val="80000"/>
              </a:schemeClr>
            </a:solidFill>
            <a:ln>
              <a:noFill/>
            </a:ln>
            <a:effectLst/>
          </c:spPr>
          <c:invertIfNegative val="0"/>
          <c:cat>
            <c:strRef>
              <c:f>Scores_avg!$D$1:$M$1</c:f>
              <c:strCache>
                <c:ptCount val="10"/>
                <c:pt idx="0">
                  <c:v>ES1</c:v>
                </c:pt>
                <c:pt idx="1">
                  <c:v>ES2</c:v>
                </c:pt>
                <c:pt idx="2">
                  <c:v>ES3</c:v>
                </c:pt>
                <c:pt idx="3">
                  <c:v>ES4</c:v>
                </c:pt>
                <c:pt idx="4">
                  <c:v>ES5</c:v>
                </c:pt>
                <c:pt idx="5">
                  <c:v>ES6</c:v>
                </c:pt>
                <c:pt idx="6">
                  <c:v>ES7</c:v>
                </c:pt>
                <c:pt idx="7">
                  <c:v>ES8</c:v>
                </c:pt>
                <c:pt idx="8">
                  <c:v>ES9</c:v>
                </c:pt>
                <c:pt idx="9">
                  <c:v>AVG</c:v>
                </c:pt>
              </c:strCache>
            </c:strRef>
          </c:cat>
          <c:val>
            <c:numRef>
              <c:f>Scores_avg!$D$22:$M$22</c:f>
              <c:numCache>
                <c:formatCode>General</c:formatCode>
                <c:ptCount val="10"/>
                <c:pt idx="0">
                  <c:v>2</c:v>
                </c:pt>
                <c:pt idx="1">
                  <c:v>1</c:v>
                </c:pt>
                <c:pt idx="2">
                  <c:v>1</c:v>
                </c:pt>
                <c:pt idx="3">
                  <c:v>1</c:v>
                </c:pt>
                <c:pt idx="4">
                  <c:v>3</c:v>
                </c:pt>
                <c:pt idx="5">
                  <c:v>3</c:v>
                </c:pt>
                <c:pt idx="6">
                  <c:v>1</c:v>
                </c:pt>
                <c:pt idx="7">
                  <c:v>1</c:v>
                </c:pt>
                <c:pt idx="8">
                  <c:v>1</c:v>
                </c:pt>
                <c:pt idx="9" formatCode="0.0">
                  <c:v>1.5555555555555556</c:v>
                </c:pt>
              </c:numCache>
            </c:numRef>
          </c:val>
          <c:extLst>
            <c:ext xmlns:c16="http://schemas.microsoft.com/office/drawing/2014/chart" uri="{C3380CC4-5D6E-409C-BE32-E72D297353CC}">
              <c16:uniqueId val="{00000014-5CB8-4E41-B632-84BC6B7C063B}"/>
            </c:ext>
          </c:extLst>
        </c:ser>
        <c:dLbls>
          <c:showLegendKey val="0"/>
          <c:showVal val="0"/>
          <c:showCatName val="0"/>
          <c:showSerName val="0"/>
          <c:showPercent val="0"/>
          <c:showBubbleSize val="0"/>
        </c:dLbls>
        <c:gapWidth val="150"/>
        <c:overlap val="100"/>
        <c:axId val="666773544"/>
        <c:axId val="666775512"/>
      </c:barChart>
      <c:catAx>
        <c:axId val="666773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775512"/>
        <c:crosses val="autoZero"/>
        <c:auto val="1"/>
        <c:lblAlgn val="ctr"/>
        <c:lblOffset val="100"/>
        <c:noMultiLvlLbl val="0"/>
      </c:catAx>
      <c:valAx>
        <c:axId val="666775512"/>
        <c:scaling>
          <c:orientation val="minMax"/>
          <c:max val="6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7735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Variance!$M$3</c:f>
              <c:strCache>
                <c:ptCount val="1"/>
                <c:pt idx="0">
                  <c:v>Procedure</c:v>
                </c:pt>
              </c:strCache>
            </c:strRef>
          </c:tx>
          <c:spPr>
            <a:pattFill prst="sphere">
              <a:fgClr>
                <a:schemeClr val="accent1"/>
              </a:fgClr>
              <a:bgClr>
                <a:schemeClr val="bg1"/>
              </a:bgClr>
            </a:pattFill>
            <a:ln>
              <a:solidFill>
                <a:sysClr val="windowText" lastClr="000000"/>
              </a:solidFill>
            </a:ln>
            <a:effectLst/>
          </c:spPr>
          <c:invertIfNegative val="0"/>
          <c:cat>
            <c:strRef>
              <c:f>Variance!$N$2:$V$2</c:f>
              <c:strCache>
                <c:ptCount val="9"/>
                <c:pt idx="0">
                  <c:v>ES1</c:v>
                </c:pt>
                <c:pt idx="1">
                  <c:v>ES2</c:v>
                </c:pt>
                <c:pt idx="2">
                  <c:v>ES3</c:v>
                </c:pt>
                <c:pt idx="3">
                  <c:v>ES4</c:v>
                </c:pt>
                <c:pt idx="4">
                  <c:v>ES5</c:v>
                </c:pt>
                <c:pt idx="5">
                  <c:v>ES6</c:v>
                </c:pt>
                <c:pt idx="6">
                  <c:v>ES7</c:v>
                </c:pt>
                <c:pt idx="7">
                  <c:v>ES8</c:v>
                </c:pt>
                <c:pt idx="8">
                  <c:v>ES9</c:v>
                </c:pt>
              </c:strCache>
            </c:strRef>
          </c:cat>
          <c:val>
            <c:numRef>
              <c:f>Variance!$N$3:$V$3</c:f>
              <c:numCache>
                <c:formatCode>General</c:formatCode>
                <c:ptCount val="9"/>
                <c:pt idx="0">
                  <c:v>16</c:v>
                </c:pt>
                <c:pt idx="1">
                  <c:v>17</c:v>
                </c:pt>
                <c:pt idx="2">
                  <c:v>13</c:v>
                </c:pt>
                <c:pt idx="3">
                  <c:v>11.5</c:v>
                </c:pt>
                <c:pt idx="4">
                  <c:v>16</c:v>
                </c:pt>
                <c:pt idx="5">
                  <c:v>16</c:v>
                </c:pt>
                <c:pt idx="6">
                  <c:v>13</c:v>
                </c:pt>
                <c:pt idx="7">
                  <c:v>16</c:v>
                </c:pt>
                <c:pt idx="8">
                  <c:v>17</c:v>
                </c:pt>
              </c:numCache>
            </c:numRef>
          </c:val>
          <c:extLst>
            <c:ext xmlns:c16="http://schemas.microsoft.com/office/drawing/2014/chart" uri="{C3380CC4-5D6E-409C-BE32-E72D297353CC}">
              <c16:uniqueId val="{00000000-3922-41BD-BC45-AEBE1765F23F}"/>
            </c:ext>
          </c:extLst>
        </c:ser>
        <c:ser>
          <c:idx val="1"/>
          <c:order val="1"/>
          <c:tx>
            <c:strRef>
              <c:f>Variance!$M$4</c:f>
              <c:strCache>
                <c:ptCount val="1"/>
                <c:pt idx="0">
                  <c:v>Space &amp; time</c:v>
                </c:pt>
              </c:strCache>
            </c:strRef>
          </c:tx>
          <c:spPr>
            <a:solidFill>
              <a:schemeClr val="accent1"/>
            </a:solidFill>
            <a:ln>
              <a:solidFill>
                <a:sysClr val="windowText" lastClr="000000"/>
              </a:solidFill>
            </a:ln>
            <a:effectLst/>
          </c:spPr>
          <c:invertIfNegative val="0"/>
          <c:cat>
            <c:strRef>
              <c:f>Variance!$N$2:$V$2</c:f>
              <c:strCache>
                <c:ptCount val="9"/>
                <c:pt idx="0">
                  <c:v>ES1</c:v>
                </c:pt>
                <c:pt idx="1">
                  <c:v>ES2</c:v>
                </c:pt>
                <c:pt idx="2">
                  <c:v>ES3</c:v>
                </c:pt>
                <c:pt idx="3">
                  <c:v>ES4</c:v>
                </c:pt>
                <c:pt idx="4">
                  <c:v>ES5</c:v>
                </c:pt>
                <c:pt idx="5">
                  <c:v>ES6</c:v>
                </c:pt>
                <c:pt idx="6">
                  <c:v>ES7</c:v>
                </c:pt>
                <c:pt idx="7">
                  <c:v>ES8</c:v>
                </c:pt>
                <c:pt idx="8">
                  <c:v>ES9</c:v>
                </c:pt>
              </c:strCache>
            </c:strRef>
          </c:cat>
          <c:val>
            <c:numRef>
              <c:f>Variance!$N$4:$V$4</c:f>
              <c:numCache>
                <c:formatCode>General</c:formatCode>
                <c:ptCount val="9"/>
                <c:pt idx="0">
                  <c:v>16</c:v>
                </c:pt>
                <c:pt idx="1">
                  <c:v>17</c:v>
                </c:pt>
                <c:pt idx="2">
                  <c:v>17</c:v>
                </c:pt>
                <c:pt idx="3">
                  <c:v>12.5</c:v>
                </c:pt>
                <c:pt idx="4">
                  <c:v>15.5</c:v>
                </c:pt>
                <c:pt idx="5">
                  <c:v>15.5</c:v>
                </c:pt>
                <c:pt idx="6">
                  <c:v>12</c:v>
                </c:pt>
                <c:pt idx="7">
                  <c:v>16</c:v>
                </c:pt>
                <c:pt idx="8">
                  <c:v>16</c:v>
                </c:pt>
              </c:numCache>
            </c:numRef>
          </c:val>
          <c:extLst>
            <c:ext xmlns:c16="http://schemas.microsoft.com/office/drawing/2014/chart" uri="{C3380CC4-5D6E-409C-BE32-E72D297353CC}">
              <c16:uniqueId val="{00000001-3922-41BD-BC45-AEBE1765F23F}"/>
            </c:ext>
          </c:extLst>
        </c:ser>
        <c:ser>
          <c:idx val="2"/>
          <c:order val="2"/>
          <c:tx>
            <c:strRef>
              <c:f>Variance!$M$5</c:f>
              <c:strCache>
                <c:ptCount val="1"/>
                <c:pt idx="0">
                  <c:v>Pathways &amp; receptors</c:v>
                </c:pt>
              </c:strCache>
            </c:strRef>
          </c:tx>
          <c:spPr>
            <a:pattFill prst="dkUpDiag">
              <a:fgClr>
                <a:schemeClr val="accent1"/>
              </a:fgClr>
              <a:bgClr>
                <a:schemeClr val="bg1"/>
              </a:bgClr>
            </a:pattFill>
            <a:ln>
              <a:solidFill>
                <a:sysClr val="windowText" lastClr="000000"/>
              </a:solidFill>
            </a:ln>
            <a:effectLst/>
          </c:spPr>
          <c:invertIfNegative val="0"/>
          <c:cat>
            <c:strRef>
              <c:f>Variance!$N$2:$V$2</c:f>
              <c:strCache>
                <c:ptCount val="9"/>
                <c:pt idx="0">
                  <c:v>ES1</c:v>
                </c:pt>
                <c:pt idx="1">
                  <c:v>ES2</c:v>
                </c:pt>
                <c:pt idx="2">
                  <c:v>ES3</c:v>
                </c:pt>
                <c:pt idx="3">
                  <c:v>ES4</c:v>
                </c:pt>
                <c:pt idx="4">
                  <c:v>ES5</c:v>
                </c:pt>
                <c:pt idx="5">
                  <c:v>ES6</c:v>
                </c:pt>
                <c:pt idx="6">
                  <c:v>ES7</c:v>
                </c:pt>
                <c:pt idx="7">
                  <c:v>ES8</c:v>
                </c:pt>
                <c:pt idx="8">
                  <c:v>ES9</c:v>
                </c:pt>
              </c:strCache>
            </c:strRef>
          </c:cat>
          <c:val>
            <c:numRef>
              <c:f>Variance!$N$5:$V$5</c:f>
              <c:numCache>
                <c:formatCode>General</c:formatCode>
                <c:ptCount val="9"/>
                <c:pt idx="0">
                  <c:v>12</c:v>
                </c:pt>
                <c:pt idx="1">
                  <c:v>8.5</c:v>
                </c:pt>
                <c:pt idx="2">
                  <c:v>8.5</c:v>
                </c:pt>
                <c:pt idx="3">
                  <c:v>8</c:v>
                </c:pt>
                <c:pt idx="4">
                  <c:v>9.5</c:v>
                </c:pt>
                <c:pt idx="5">
                  <c:v>9.5</c:v>
                </c:pt>
                <c:pt idx="6">
                  <c:v>8</c:v>
                </c:pt>
                <c:pt idx="7">
                  <c:v>13</c:v>
                </c:pt>
                <c:pt idx="8">
                  <c:v>9</c:v>
                </c:pt>
              </c:numCache>
            </c:numRef>
          </c:val>
          <c:extLst>
            <c:ext xmlns:c16="http://schemas.microsoft.com/office/drawing/2014/chart" uri="{C3380CC4-5D6E-409C-BE32-E72D297353CC}">
              <c16:uniqueId val="{00000002-3922-41BD-BC45-AEBE1765F23F}"/>
            </c:ext>
          </c:extLst>
        </c:ser>
        <c:ser>
          <c:idx val="3"/>
          <c:order val="3"/>
          <c:tx>
            <c:strRef>
              <c:f>Variance!$M$6</c:f>
              <c:strCache>
                <c:ptCount val="1"/>
                <c:pt idx="0">
                  <c:v>Cumulative effects</c:v>
                </c:pt>
              </c:strCache>
            </c:strRef>
          </c:tx>
          <c:spPr>
            <a:pattFill prst="wdDnDiag">
              <a:fgClr>
                <a:schemeClr val="accent1"/>
              </a:fgClr>
              <a:bgClr>
                <a:schemeClr val="bg1"/>
              </a:bgClr>
            </a:pattFill>
            <a:ln>
              <a:solidFill>
                <a:sysClr val="windowText" lastClr="000000"/>
              </a:solidFill>
            </a:ln>
            <a:effectLst/>
          </c:spPr>
          <c:invertIfNegative val="0"/>
          <c:cat>
            <c:strRef>
              <c:f>Variance!$N$2:$V$2</c:f>
              <c:strCache>
                <c:ptCount val="9"/>
                <c:pt idx="0">
                  <c:v>ES1</c:v>
                </c:pt>
                <c:pt idx="1">
                  <c:v>ES2</c:v>
                </c:pt>
                <c:pt idx="2">
                  <c:v>ES3</c:v>
                </c:pt>
                <c:pt idx="3">
                  <c:v>ES4</c:v>
                </c:pt>
                <c:pt idx="4">
                  <c:v>ES5</c:v>
                </c:pt>
                <c:pt idx="5">
                  <c:v>ES6</c:v>
                </c:pt>
                <c:pt idx="6">
                  <c:v>ES7</c:v>
                </c:pt>
                <c:pt idx="7">
                  <c:v>ES8</c:v>
                </c:pt>
                <c:pt idx="8">
                  <c:v>ES9</c:v>
                </c:pt>
              </c:strCache>
            </c:strRef>
          </c:cat>
          <c:val>
            <c:numRef>
              <c:f>Variance!$N$6:$V$6</c:f>
              <c:numCache>
                <c:formatCode>General</c:formatCode>
                <c:ptCount val="9"/>
                <c:pt idx="0">
                  <c:v>10</c:v>
                </c:pt>
                <c:pt idx="1">
                  <c:v>9</c:v>
                </c:pt>
                <c:pt idx="2">
                  <c:v>9</c:v>
                </c:pt>
                <c:pt idx="3">
                  <c:v>5</c:v>
                </c:pt>
                <c:pt idx="4">
                  <c:v>11</c:v>
                </c:pt>
                <c:pt idx="5">
                  <c:v>11</c:v>
                </c:pt>
                <c:pt idx="6">
                  <c:v>5</c:v>
                </c:pt>
                <c:pt idx="7">
                  <c:v>8</c:v>
                </c:pt>
                <c:pt idx="8">
                  <c:v>9</c:v>
                </c:pt>
              </c:numCache>
            </c:numRef>
          </c:val>
          <c:extLst>
            <c:ext xmlns:c16="http://schemas.microsoft.com/office/drawing/2014/chart" uri="{C3380CC4-5D6E-409C-BE32-E72D297353CC}">
              <c16:uniqueId val="{00000003-3922-41BD-BC45-AEBE1765F23F}"/>
            </c:ext>
          </c:extLst>
        </c:ser>
        <c:dLbls>
          <c:showLegendKey val="0"/>
          <c:showVal val="0"/>
          <c:showCatName val="0"/>
          <c:showSerName val="0"/>
          <c:showPercent val="0"/>
          <c:showBubbleSize val="0"/>
        </c:dLbls>
        <c:gapWidth val="150"/>
        <c:overlap val="100"/>
        <c:axId val="546623752"/>
        <c:axId val="546620144"/>
      </c:barChart>
      <c:catAx>
        <c:axId val="546623752"/>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Environmental Statement</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6620144"/>
        <c:crosses val="autoZero"/>
        <c:auto val="1"/>
        <c:lblAlgn val="ctr"/>
        <c:lblOffset val="100"/>
        <c:noMultiLvlLbl val="0"/>
      </c:catAx>
      <c:valAx>
        <c:axId val="546620144"/>
        <c:scaling>
          <c:orientation val="minMax"/>
          <c:max val="84"/>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GB" b="1"/>
                  <a:t>Summed</a:t>
                </a:r>
                <a:r>
                  <a:rPr lang="en-GB" b="1" baseline="0"/>
                  <a:t> attribute score</a:t>
                </a:r>
                <a:endParaRPr lang="en-GB" b="1"/>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6623752"/>
        <c:crosses val="autoZero"/>
        <c:crossBetween val="between"/>
        <c:majorUnit val="12"/>
        <c:minorUnit val="4"/>
      </c:valAx>
      <c:spPr>
        <a:noFill/>
        <a:ln>
          <a:noFill/>
        </a:ln>
        <a:effectLst/>
      </c:spPr>
    </c:plotArea>
    <c:legend>
      <c:legendPos val="b"/>
      <c:overlay val="0"/>
      <c:spPr>
        <a:noFill/>
        <a:ln>
          <a:noFill/>
        </a:ln>
        <a:effectLst/>
      </c:spPr>
      <c:txPr>
        <a:bodyPr rot="0" spcFirstLastPara="1" vertOverflow="ellipsis" vert="horz" wrap="square" anchor="ctr" anchorCtr="0"/>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100" b="1" i="0" u="none" strike="noStrike" kern="1200" spc="0" baseline="0">
                <a:solidFill>
                  <a:schemeClr val="tx1">
                    <a:lumMod val="85000"/>
                    <a:lumOff val="15000"/>
                  </a:schemeClr>
                </a:solidFill>
                <a:latin typeface="+mn-lt"/>
                <a:ea typeface="+mn-ea"/>
                <a:cs typeface="+mn-cs"/>
              </a:defRPr>
            </a:pPr>
            <a:r>
              <a:rPr lang="en-GB" sz="1100" b="1">
                <a:solidFill>
                  <a:schemeClr val="tx1">
                    <a:lumMod val="85000"/>
                    <a:lumOff val="15000"/>
                  </a:schemeClr>
                </a:solidFill>
              </a:rPr>
              <a:t>(a) Procedure attributes</a:t>
            </a:r>
          </a:p>
        </c:rich>
      </c:tx>
      <c:layout>
        <c:manualLayout>
          <c:xMode val="edge"/>
          <c:yMode val="edge"/>
          <c:x val="0.24713660130718954"/>
          <c:y val="0.8987460317460315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85000"/>
                  <a:lumOff val="15000"/>
                </a:schemeClr>
              </a:solidFill>
              <a:latin typeface="+mn-lt"/>
              <a:ea typeface="+mn-ea"/>
              <a:cs typeface="+mn-cs"/>
            </a:defRPr>
          </a:pPr>
          <a:endParaRPr lang="en-US"/>
        </a:p>
      </c:txPr>
    </c:title>
    <c:autoTitleDeleted val="0"/>
    <c:plotArea>
      <c:layout>
        <c:manualLayout>
          <c:layoutTarget val="inner"/>
          <c:xMode val="edge"/>
          <c:yMode val="edge"/>
          <c:x val="0.30335617283950617"/>
          <c:y val="0.1580299823633157"/>
          <c:w val="0.43156419753086422"/>
          <c:h val="0.67055291005291007"/>
        </c:manualLayout>
      </c:layout>
      <c:radarChart>
        <c:radarStyle val="marker"/>
        <c:varyColors val="0"/>
        <c:ser>
          <c:idx val="0"/>
          <c:order val="0"/>
          <c:spPr>
            <a:ln w="28575" cap="rnd">
              <a:solidFill>
                <a:schemeClr val="tx1"/>
              </a:solidFill>
              <a:round/>
            </a:ln>
            <a:effectLst/>
          </c:spPr>
          <c:marker>
            <c:symbol val="circle"/>
            <c:size val="5"/>
            <c:spPr>
              <a:solidFill>
                <a:schemeClr val="dk1">
                  <a:tint val="88500"/>
                </a:schemeClr>
              </a:solidFill>
              <a:ln w="9525">
                <a:solidFill>
                  <a:schemeClr val="dk1">
                    <a:tint val="88500"/>
                  </a:schemeClr>
                </a:solidFill>
              </a:ln>
              <a:effectLst/>
            </c:spPr>
          </c:marker>
          <c:cat>
            <c:strRef>
              <c:f>Scores_avg!$C$2:$C$6</c:f>
              <c:strCache>
                <c:ptCount val="5"/>
                <c:pt idx="0">
                  <c:v>(1) Cumulative defined</c:v>
                </c:pt>
                <c:pt idx="1">
                  <c:v>(2) CIA scope present</c:v>
                </c:pt>
                <c:pt idx="2">
                  <c:v>(3) Systematic approach to CIA</c:v>
                </c:pt>
                <c:pt idx="3">
                  <c:v>(4) Use of data &amp; tools</c:v>
                </c:pt>
                <c:pt idx="4">
                  <c:v>(5) Presentation of results</c:v>
                </c:pt>
              </c:strCache>
            </c:strRef>
          </c:cat>
          <c:val>
            <c:numRef>
              <c:f>Scores_avg!$M$2:$M$6</c:f>
              <c:numCache>
                <c:formatCode>0.0</c:formatCode>
                <c:ptCount val="5"/>
                <c:pt idx="0">
                  <c:v>2.6666666666666665</c:v>
                </c:pt>
                <c:pt idx="1">
                  <c:v>3.0555555555555554</c:v>
                </c:pt>
                <c:pt idx="2">
                  <c:v>3.4444444444444446</c:v>
                </c:pt>
                <c:pt idx="3">
                  <c:v>3</c:v>
                </c:pt>
                <c:pt idx="4">
                  <c:v>2.8888888888888888</c:v>
                </c:pt>
              </c:numCache>
            </c:numRef>
          </c:val>
          <c:extLst>
            <c:ext xmlns:c16="http://schemas.microsoft.com/office/drawing/2014/chart" uri="{C3380CC4-5D6E-409C-BE32-E72D297353CC}">
              <c16:uniqueId val="{00000000-C6B7-43CD-A2B1-527E34F09800}"/>
            </c:ext>
          </c:extLst>
        </c:ser>
        <c:dLbls>
          <c:showLegendKey val="0"/>
          <c:showVal val="0"/>
          <c:showCatName val="0"/>
          <c:showSerName val="0"/>
          <c:showPercent val="0"/>
          <c:showBubbleSize val="0"/>
        </c:dLbls>
        <c:axId val="529367816"/>
        <c:axId val="529368144"/>
      </c:radarChart>
      <c:catAx>
        <c:axId val="529367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85000"/>
                    <a:lumOff val="15000"/>
                  </a:schemeClr>
                </a:solidFill>
                <a:latin typeface="+mn-lt"/>
                <a:ea typeface="+mn-ea"/>
                <a:cs typeface="+mn-cs"/>
              </a:defRPr>
            </a:pPr>
            <a:endParaRPr lang="en-US"/>
          </a:p>
        </c:txPr>
        <c:crossAx val="529368144"/>
        <c:crosses val="autoZero"/>
        <c:auto val="1"/>
        <c:lblAlgn val="ctr"/>
        <c:lblOffset val="100"/>
        <c:noMultiLvlLbl val="0"/>
      </c:catAx>
      <c:valAx>
        <c:axId val="529368144"/>
        <c:scaling>
          <c:orientation val="minMax"/>
          <c:max val="4"/>
          <c:min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85000"/>
                    <a:lumOff val="15000"/>
                  </a:schemeClr>
                </a:solidFill>
                <a:latin typeface="+mn-lt"/>
                <a:ea typeface="+mn-ea"/>
                <a:cs typeface="+mn-cs"/>
              </a:defRPr>
            </a:pPr>
            <a:endParaRPr lang="en-US"/>
          </a:p>
        </c:txPr>
        <c:crossAx val="52936781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100" b="1" i="0" u="none" strike="noStrike" kern="1200" spc="0" baseline="0">
                <a:solidFill>
                  <a:schemeClr val="tx1">
                    <a:lumMod val="85000"/>
                    <a:lumOff val="15000"/>
                  </a:schemeClr>
                </a:solidFill>
                <a:latin typeface="+mn-lt"/>
                <a:ea typeface="+mn-ea"/>
                <a:cs typeface="+mn-cs"/>
              </a:defRPr>
            </a:pPr>
            <a:r>
              <a:rPr lang="en-GB" sz="1100" b="1">
                <a:solidFill>
                  <a:schemeClr val="tx1">
                    <a:lumMod val="85000"/>
                    <a:lumOff val="15000"/>
                  </a:schemeClr>
                </a:solidFill>
              </a:rPr>
              <a:t>(b) Space &amp; time attributes</a:t>
            </a:r>
          </a:p>
        </c:rich>
      </c:tx>
      <c:layout>
        <c:manualLayout>
          <c:xMode val="edge"/>
          <c:yMode val="edge"/>
          <c:x val="0.19035555555555556"/>
          <c:y val="0.89493531746031751"/>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85000"/>
                  <a:lumOff val="15000"/>
                </a:schemeClr>
              </a:solidFill>
              <a:latin typeface="+mn-lt"/>
              <a:ea typeface="+mn-ea"/>
              <a:cs typeface="+mn-cs"/>
            </a:defRPr>
          </a:pPr>
          <a:endParaRPr lang="en-US"/>
        </a:p>
      </c:txPr>
    </c:title>
    <c:autoTitleDeleted val="0"/>
    <c:plotArea>
      <c:layout>
        <c:manualLayout>
          <c:layoutTarget val="inner"/>
          <c:xMode val="edge"/>
          <c:yMode val="edge"/>
          <c:x val="0.3268598765432098"/>
          <c:y val="0.1605334274952919"/>
          <c:w val="0.36168425925925923"/>
          <c:h val="0.55172175141242941"/>
        </c:manualLayout>
      </c:layout>
      <c:radarChart>
        <c:radarStyle val="marker"/>
        <c:varyColors val="0"/>
        <c:ser>
          <c:idx val="0"/>
          <c:order val="0"/>
          <c:spPr>
            <a:ln w="28575" cap="rnd">
              <a:solidFill>
                <a:schemeClr val="tx1"/>
              </a:solidFill>
              <a:round/>
            </a:ln>
            <a:effectLst/>
          </c:spPr>
          <c:marker>
            <c:symbol val="circle"/>
            <c:size val="5"/>
            <c:spPr>
              <a:solidFill>
                <a:schemeClr val="dk1">
                  <a:tint val="88500"/>
                </a:schemeClr>
              </a:solidFill>
              <a:ln w="9525">
                <a:solidFill>
                  <a:schemeClr val="dk1">
                    <a:tint val="88500"/>
                  </a:schemeClr>
                </a:solidFill>
              </a:ln>
              <a:effectLst/>
            </c:spPr>
          </c:marker>
          <c:cat>
            <c:strRef>
              <c:f>Scores_avg!$C$7:$C$12</c:f>
              <c:strCache>
                <c:ptCount val="6"/>
                <c:pt idx="0">
                  <c:v>(6) Temporal pressures (PP)</c:v>
                </c:pt>
                <c:pt idx="1">
                  <c:v>(7) Temporal pressures (O)</c:v>
                </c:pt>
                <c:pt idx="2">
                  <c:v>(8) Appropriate temporal boundaries</c:v>
                </c:pt>
                <c:pt idx="3">
                  <c:v>(9) Spatial pressures (PP)</c:v>
                </c:pt>
                <c:pt idx="4">
                  <c:v>(10) Spatial pressures (O)</c:v>
                </c:pt>
                <c:pt idx="5">
                  <c:v>(11) Appropriate spatial boundaries</c:v>
                </c:pt>
              </c:strCache>
            </c:strRef>
          </c:cat>
          <c:val>
            <c:numRef>
              <c:f>Scores_avg!$M$7:$M$12</c:f>
              <c:numCache>
                <c:formatCode>0.0</c:formatCode>
                <c:ptCount val="6"/>
                <c:pt idx="0">
                  <c:v>1.8888888888888888</c:v>
                </c:pt>
                <c:pt idx="1">
                  <c:v>2.3333333333333335</c:v>
                </c:pt>
                <c:pt idx="2">
                  <c:v>2</c:v>
                </c:pt>
                <c:pt idx="3">
                  <c:v>3.6666666666666665</c:v>
                </c:pt>
                <c:pt idx="4">
                  <c:v>2.2777777777777777</c:v>
                </c:pt>
                <c:pt idx="5">
                  <c:v>3.1111111111111112</c:v>
                </c:pt>
              </c:numCache>
            </c:numRef>
          </c:val>
          <c:extLst>
            <c:ext xmlns:c16="http://schemas.microsoft.com/office/drawing/2014/chart" uri="{C3380CC4-5D6E-409C-BE32-E72D297353CC}">
              <c16:uniqueId val="{00000000-784A-4775-94B1-947AF0830BD6}"/>
            </c:ext>
          </c:extLst>
        </c:ser>
        <c:dLbls>
          <c:showLegendKey val="0"/>
          <c:showVal val="0"/>
          <c:showCatName val="0"/>
          <c:showSerName val="0"/>
          <c:showPercent val="0"/>
          <c:showBubbleSize val="0"/>
        </c:dLbls>
        <c:axId val="532548072"/>
        <c:axId val="532546760"/>
      </c:radarChart>
      <c:catAx>
        <c:axId val="532548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800" b="0" i="0" u="none" strike="noStrike" kern="1200" baseline="0">
                <a:solidFill>
                  <a:schemeClr val="tx1">
                    <a:lumMod val="85000"/>
                    <a:lumOff val="15000"/>
                  </a:schemeClr>
                </a:solidFill>
                <a:latin typeface="+mn-lt"/>
                <a:ea typeface="+mn-ea"/>
                <a:cs typeface="+mn-cs"/>
              </a:defRPr>
            </a:pPr>
            <a:endParaRPr lang="en-US"/>
          </a:p>
        </c:txPr>
        <c:crossAx val="532546760"/>
        <c:crosses val="autoZero"/>
        <c:auto val="1"/>
        <c:lblAlgn val="ctr"/>
        <c:lblOffset val="100"/>
        <c:noMultiLvlLbl val="0"/>
      </c:catAx>
      <c:valAx>
        <c:axId val="532546760"/>
        <c:scaling>
          <c:orientation val="minMax"/>
          <c:min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85000"/>
                    <a:lumOff val="15000"/>
                  </a:schemeClr>
                </a:solidFill>
                <a:latin typeface="+mn-lt"/>
                <a:ea typeface="+mn-ea"/>
                <a:cs typeface="+mn-cs"/>
              </a:defRPr>
            </a:pPr>
            <a:endParaRPr lang="en-US"/>
          </a:p>
        </c:txPr>
        <c:crossAx val="532548072"/>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0.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9.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4"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15</xdr:col>
      <xdr:colOff>115200</xdr:colOff>
      <xdr:row>0</xdr:row>
      <xdr:rowOff>192017</xdr:rowOff>
    </xdr:from>
    <xdr:to>
      <xdr:col>21</xdr:col>
      <xdr:colOff>57600</xdr:colOff>
      <xdr:row>11</xdr:row>
      <xdr:rowOff>232453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57600</xdr:colOff>
      <xdr:row>1</xdr:row>
      <xdr:rowOff>0</xdr:rowOff>
    </xdr:from>
    <xdr:to>
      <xdr:col>27</xdr:col>
      <xdr:colOff>0</xdr:colOff>
      <xdr:row>11</xdr:row>
      <xdr:rowOff>232453</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116233</xdr:colOff>
      <xdr:row>11</xdr:row>
      <xdr:rowOff>229532</xdr:rowOff>
    </xdr:from>
    <xdr:to>
      <xdr:col>21</xdr:col>
      <xdr:colOff>58117</xdr:colOff>
      <xdr:row>23</xdr:row>
      <xdr:rowOff>12923</xdr:rowOff>
    </xdr:to>
    <xdr:graphicFrame macro="">
      <xdr:nvGraphicFramePr>
        <xdr:cNvPr id="4" name="Chart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21</xdr:col>
      <xdr:colOff>58117</xdr:colOff>
      <xdr:row>11</xdr:row>
      <xdr:rowOff>232453</xdr:rowOff>
    </xdr:from>
    <xdr:to>
      <xdr:col>27</xdr:col>
      <xdr:colOff>0</xdr:colOff>
      <xdr:row>23</xdr:row>
      <xdr:rowOff>12923</xdr:rowOff>
    </xdr:to>
    <xdr:graphicFrame macro="">
      <xdr:nvGraphicFramePr>
        <xdr:cNvPr id="5" name="Chart 4">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153004</xdr:colOff>
      <xdr:row>22</xdr:row>
      <xdr:rowOff>81867</xdr:rowOff>
    </xdr:from>
    <xdr:to>
      <xdr:col>2</xdr:col>
      <xdr:colOff>1667679</xdr:colOff>
      <xdr:row>37</xdr:row>
      <xdr:rowOff>46017</xdr:rowOff>
    </xdr:to>
    <xdr:graphicFrame macro="">
      <xdr:nvGraphicFramePr>
        <xdr:cNvPr id="6" name="Chart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2289175</xdr:colOff>
      <xdr:row>26</xdr:row>
      <xdr:rowOff>130175</xdr:rowOff>
    </xdr:from>
    <xdr:to>
      <xdr:col>8</xdr:col>
      <xdr:colOff>219075</xdr:colOff>
      <xdr:row>41</xdr:row>
      <xdr:rowOff>111125</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219074</xdr:colOff>
      <xdr:row>7</xdr:row>
      <xdr:rowOff>139700</xdr:rowOff>
    </xdr:from>
    <xdr:to>
      <xdr:col>21</xdr:col>
      <xdr:colOff>349250</xdr:colOff>
      <xdr:row>22</xdr:row>
      <xdr:rowOff>34925</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417600</xdr:colOff>
      <xdr:row>1</xdr:row>
      <xdr:rowOff>9600</xdr:rowOff>
    </xdr:from>
    <xdr:to>
      <xdr:col>5</xdr:col>
      <xdr:colOff>429600</xdr:colOff>
      <xdr:row>15</xdr:row>
      <xdr:rowOff>40400</xdr:rowOff>
    </xdr:to>
    <xdr:graphicFrame macro="">
      <xdr:nvGraphicFramePr>
        <xdr:cNvPr id="14" name="Chart 13">
          <a:extLst>
            <a:ext uri="{FF2B5EF4-FFF2-40B4-BE49-F238E27FC236}">
              <a16:creationId xmlns:a16="http://schemas.microsoft.com/office/drawing/2014/main" id="{00000000-0008-0000-03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429600</xdr:colOff>
      <xdr:row>1</xdr:row>
      <xdr:rowOff>9600</xdr:rowOff>
    </xdr:from>
    <xdr:to>
      <xdr:col>10</xdr:col>
      <xdr:colOff>441600</xdr:colOff>
      <xdr:row>15</xdr:row>
      <xdr:rowOff>40400</xdr:rowOff>
    </xdr:to>
    <xdr:graphicFrame macro="">
      <xdr:nvGraphicFramePr>
        <xdr:cNvPr id="15" name="Chart 14">
          <a:extLst>
            <a:ext uri="{FF2B5EF4-FFF2-40B4-BE49-F238E27FC236}">
              <a16:creationId xmlns:a16="http://schemas.microsoft.com/office/drawing/2014/main" id="{00000000-0008-0000-03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417600</xdr:colOff>
      <xdr:row>15</xdr:row>
      <xdr:rowOff>40400</xdr:rowOff>
    </xdr:from>
    <xdr:to>
      <xdr:col>5</xdr:col>
      <xdr:colOff>429600</xdr:colOff>
      <xdr:row>29</xdr:row>
      <xdr:rowOff>71200</xdr:rowOff>
    </xdr:to>
    <xdr:graphicFrame macro="">
      <xdr:nvGraphicFramePr>
        <xdr:cNvPr id="16" name="Chart 15">
          <a:extLst>
            <a:ext uri="{FF2B5EF4-FFF2-40B4-BE49-F238E27FC236}">
              <a16:creationId xmlns:a16="http://schemas.microsoft.com/office/drawing/2014/main" id="{00000000-0008-0000-03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429600</xdr:colOff>
      <xdr:row>15</xdr:row>
      <xdr:rowOff>40400</xdr:rowOff>
    </xdr:from>
    <xdr:to>
      <xdr:col>10</xdr:col>
      <xdr:colOff>441600</xdr:colOff>
      <xdr:row>29</xdr:row>
      <xdr:rowOff>71200</xdr:rowOff>
    </xdr:to>
    <xdr:graphicFrame macro="">
      <xdr:nvGraphicFramePr>
        <xdr:cNvPr id="17" name="Chart 16">
          <a:extLst>
            <a:ext uri="{FF2B5EF4-FFF2-40B4-BE49-F238E27FC236}">
              <a16:creationId xmlns:a16="http://schemas.microsoft.com/office/drawing/2014/main" id="{00000000-0008-0000-03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157070</xdr:colOff>
      <xdr:row>21</xdr:row>
      <xdr:rowOff>61072</xdr:rowOff>
    </xdr:to>
    <xdr:graphicFrame macro="">
      <xdr:nvGraphicFramePr>
        <xdr:cNvPr id="3" name="Chart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Arial-Times New Roman">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imes New Roman" panose="02020603050405020304"/>
        <a:ea typeface=""/>
        <a:cs typeface=""/>
        <a:font script="Jpan" typeface="ＭＳ Ｐ明朝"/>
        <a:font script="Hang" typeface="바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4"/>
  <sheetViews>
    <sheetView tabSelected="1" zoomScale="75" zoomScaleNormal="75" workbookViewId="0"/>
  </sheetViews>
  <sheetFormatPr defaultRowHeight="14" x14ac:dyDescent="0.3"/>
  <cols>
    <col min="1" max="1" width="2.6328125" customWidth="1"/>
    <col min="2" max="2" width="43.7265625" customWidth="1"/>
    <col min="3" max="3" width="28.26953125" style="2" customWidth="1"/>
    <col min="4" max="13" width="4.6328125" customWidth="1"/>
    <col min="14" max="14" width="8.7265625" style="30"/>
  </cols>
  <sheetData>
    <row r="1" spans="1:14" ht="14.5" thickBot="1" x14ac:dyDescent="0.35">
      <c r="A1" s="1"/>
      <c r="B1" s="2" t="s">
        <v>45</v>
      </c>
      <c r="C1" s="2" t="s">
        <v>46</v>
      </c>
      <c r="D1" s="9" t="s">
        <v>0</v>
      </c>
      <c r="E1" s="9" t="s">
        <v>1</v>
      </c>
      <c r="F1" s="9" t="s">
        <v>2</v>
      </c>
      <c r="G1" s="9" t="s">
        <v>3</v>
      </c>
      <c r="H1" s="9" t="s">
        <v>4</v>
      </c>
      <c r="I1" s="9" t="s">
        <v>5</v>
      </c>
      <c r="J1" s="9" t="s">
        <v>26</v>
      </c>
      <c r="K1" s="9" t="s">
        <v>27</v>
      </c>
      <c r="L1" s="9" t="s">
        <v>43</v>
      </c>
      <c r="M1" s="10" t="s">
        <v>42</v>
      </c>
      <c r="N1" s="29" t="s">
        <v>54</v>
      </c>
    </row>
    <row r="2" spans="1:14" ht="20" customHeight="1" x14ac:dyDescent="0.3">
      <c r="A2" s="7">
        <v>1</v>
      </c>
      <c r="B2" s="13" t="s">
        <v>6</v>
      </c>
      <c r="C2" s="25" t="s">
        <v>62</v>
      </c>
      <c r="D2" s="14">
        <v>3</v>
      </c>
      <c r="E2" s="14">
        <v>3</v>
      </c>
      <c r="F2" s="14">
        <v>3</v>
      </c>
      <c r="G2" s="14">
        <v>2</v>
      </c>
      <c r="H2" s="14">
        <v>2</v>
      </c>
      <c r="I2" s="14">
        <v>2</v>
      </c>
      <c r="J2" s="14">
        <v>3</v>
      </c>
      <c r="K2" s="14">
        <v>3</v>
      </c>
      <c r="L2" s="14">
        <v>3</v>
      </c>
      <c r="M2" s="15">
        <f>AVERAGE(D2:L2)</f>
        <v>2.6666666666666665</v>
      </c>
      <c r="N2" s="30">
        <f>STDEV(D2:L2)</f>
        <v>0.5</v>
      </c>
    </row>
    <row r="3" spans="1:14" ht="20" customHeight="1" x14ac:dyDescent="0.3">
      <c r="A3" s="7">
        <v>2</v>
      </c>
      <c r="B3" s="16" t="s">
        <v>7</v>
      </c>
      <c r="C3" s="26" t="s">
        <v>63</v>
      </c>
      <c r="D3" s="6">
        <v>3</v>
      </c>
      <c r="E3" s="6">
        <v>4</v>
      </c>
      <c r="F3" s="6">
        <v>1</v>
      </c>
      <c r="G3" s="6">
        <v>1.5</v>
      </c>
      <c r="H3" s="6">
        <v>4</v>
      </c>
      <c r="I3" s="6">
        <v>4</v>
      </c>
      <c r="J3" s="6">
        <v>3</v>
      </c>
      <c r="K3" s="6">
        <v>3</v>
      </c>
      <c r="L3" s="6">
        <v>4</v>
      </c>
      <c r="M3" s="17">
        <f t="shared" ref="M3:M22" si="0">AVERAGE(D3:L3)</f>
        <v>3.0555555555555554</v>
      </c>
      <c r="N3" s="30">
        <f>STDEV(D3:L3)</f>
        <v>1.1303883305208784</v>
      </c>
    </row>
    <row r="4" spans="1:14" ht="20" customHeight="1" x14ac:dyDescent="0.3">
      <c r="A4" s="8">
        <v>3</v>
      </c>
      <c r="B4" s="18" t="s">
        <v>8</v>
      </c>
      <c r="C4" s="27" t="s">
        <v>64</v>
      </c>
      <c r="D4" s="6">
        <v>3</v>
      </c>
      <c r="E4" s="6">
        <v>4</v>
      </c>
      <c r="F4" s="6">
        <v>3</v>
      </c>
      <c r="G4" s="6">
        <v>3</v>
      </c>
      <c r="H4" s="6">
        <v>4</v>
      </c>
      <c r="I4" s="6">
        <v>4</v>
      </c>
      <c r="J4" s="6">
        <v>2</v>
      </c>
      <c r="K4" s="6">
        <v>4</v>
      </c>
      <c r="L4" s="6">
        <v>4</v>
      </c>
      <c r="M4" s="17">
        <f t="shared" si="0"/>
        <v>3.4444444444444446</v>
      </c>
      <c r="N4" s="30">
        <f t="shared" ref="N4:N22" si="1">STDEV(D4:L4)</f>
        <v>0.72648315725677948</v>
      </c>
    </row>
    <row r="5" spans="1:14" ht="20" customHeight="1" x14ac:dyDescent="0.3">
      <c r="A5" s="7">
        <v>4</v>
      </c>
      <c r="B5" s="18" t="s">
        <v>9</v>
      </c>
      <c r="C5" s="27" t="s">
        <v>65</v>
      </c>
      <c r="D5" s="6">
        <v>4</v>
      </c>
      <c r="E5" s="6">
        <v>3</v>
      </c>
      <c r="F5" s="6">
        <v>3</v>
      </c>
      <c r="G5" s="6">
        <v>3</v>
      </c>
      <c r="H5" s="6">
        <v>3</v>
      </c>
      <c r="I5" s="6">
        <v>3</v>
      </c>
      <c r="J5" s="6">
        <v>2</v>
      </c>
      <c r="K5" s="6">
        <v>3</v>
      </c>
      <c r="L5" s="6">
        <v>3</v>
      </c>
      <c r="M5" s="17">
        <f t="shared" si="0"/>
        <v>3</v>
      </c>
      <c r="N5" s="30">
        <f t="shared" si="1"/>
        <v>0.5</v>
      </c>
    </row>
    <row r="6" spans="1:14" ht="20" customHeight="1" thickBot="1" x14ac:dyDescent="0.35">
      <c r="A6" s="7">
        <v>5</v>
      </c>
      <c r="B6" s="19" t="s">
        <v>24</v>
      </c>
      <c r="C6" s="28" t="s">
        <v>66</v>
      </c>
      <c r="D6" s="20">
        <v>3</v>
      </c>
      <c r="E6" s="20">
        <v>3</v>
      </c>
      <c r="F6" s="20">
        <v>3</v>
      </c>
      <c r="G6" s="20">
        <v>2</v>
      </c>
      <c r="H6" s="20">
        <v>3</v>
      </c>
      <c r="I6" s="20">
        <v>3</v>
      </c>
      <c r="J6" s="20">
        <v>3</v>
      </c>
      <c r="K6" s="20">
        <v>3</v>
      </c>
      <c r="L6" s="20">
        <v>3</v>
      </c>
      <c r="M6" s="21">
        <f>AVERAGE(D6:L6)</f>
        <v>2.8888888888888888</v>
      </c>
      <c r="N6" s="30">
        <f t="shared" si="1"/>
        <v>0.33333333333333276</v>
      </c>
    </row>
    <row r="7" spans="1:14" ht="20" customHeight="1" x14ac:dyDescent="0.3">
      <c r="A7" s="7">
        <v>6</v>
      </c>
      <c r="B7" s="23" t="s">
        <v>10</v>
      </c>
      <c r="C7" s="11" t="s">
        <v>79</v>
      </c>
      <c r="D7" s="12">
        <v>2</v>
      </c>
      <c r="E7" s="12">
        <v>2</v>
      </c>
      <c r="F7" s="12">
        <v>2</v>
      </c>
      <c r="G7" s="12">
        <v>1</v>
      </c>
      <c r="H7" s="12">
        <v>2</v>
      </c>
      <c r="I7" s="12">
        <v>2</v>
      </c>
      <c r="J7" s="12">
        <v>2</v>
      </c>
      <c r="K7" s="12">
        <v>2</v>
      </c>
      <c r="L7" s="12">
        <v>2</v>
      </c>
      <c r="M7" s="24">
        <f t="shared" si="0"/>
        <v>1.8888888888888888</v>
      </c>
      <c r="N7" s="30">
        <f t="shared" si="1"/>
        <v>0.33333333333333276</v>
      </c>
    </row>
    <row r="8" spans="1:14" ht="20" customHeight="1" x14ac:dyDescent="0.3">
      <c r="A8" s="7">
        <v>7</v>
      </c>
      <c r="B8" s="18" t="s">
        <v>11</v>
      </c>
      <c r="C8" s="3" t="s">
        <v>80</v>
      </c>
      <c r="D8" s="6">
        <v>2.5</v>
      </c>
      <c r="E8" s="6">
        <v>2.5</v>
      </c>
      <c r="F8" s="6">
        <v>2.5</v>
      </c>
      <c r="G8" s="6">
        <v>1</v>
      </c>
      <c r="H8" s="6">
        <v>2.5</v>
      </c>
      <c r="I8" s="6">
        <v>2.5</v>
      </c>
      <c r="J8" s="6">
        <v>2.5</v>
      </c>
      <c r="K8" s="6">
        <v>2.5</v>
      </c>
      <c r="L8" s="6">
        <v>2.5</v>
      </c>
      <c r="M8" s="17">
        <f t="shared" si="0"/>
        <v>2.3333333333333335</v>
      </c>
      <c r="N8" s="30">
        <f t="shared" si="1"/>
        <v>0.5</v>
      </c>
    </row>
    <row r="9" spans="1:14" ht="20" customHeight="1" x14ac:dyDescent="0.3">
      <c r="A9" s="8">
        <v>8</v>
      </c>
      <c r="B9" s="18" t="s">
        <v>16</v>
      </c>
      <c r="C9" s="3" t="s">
        <v>67</v>
      </c>
      <c r="D9" s="6">
        <v>2</v>
      </c>
      <c r="E9" s="6">
        <v>2</v>
      </c>
      <c r="F9" s="6">
        <v>2</v>
      </c>
      <c r="G9" s="6">
        <v>2</v>
      </c>
      <c r="H9" s="6">
        <v>2</v>
      </c>
      <c r="I9" s="6">
        <v>2</v>
      </c>
      <c r="J9" s="6">
        <v>2</v>
      </c>
      <c r="K9" s="6">
        <v>2</v>
      </c>
      <c r="L9" s="6">
        <v>2</v>
      </c>
      <c r="M9" s="17">
        <f>AVERAGE(D9:L9)</f>
        <v>2</v>
      </c>
      <c r="N9" s="30">
        <f t="shared" si="1"/>
        <v>0</v>
      </c>
    </row>
    <row r="10" spans="1:14" ht="20" customHeight="1" x14ac:dyDescent="0.3">
      <c r="A10" s="7">
        <v>9</v>
      </c>
      <c r="B10" s="18" t="s">
        <v>12</v>
      </c>
      <c r="C10" s="3" t="s">
        <v>81</v>
      </c>
      <c r="D10" s="6">
        <v>4</v>
      </c>
      <c r="E10" s="6">
        <v>4</v>
      </c>
      <c r="F10" s="6">
        <v>4</v>
      </c>
      <c r="G10" s="6">
        <v>3</v>
      </c>
      <c r="H10" s="6">
        <v>4</v>
      </c>
      <c r="I10" s="6">
        <v>4</v>
      </c>
      <c r="J10" s="6">
        <v>2</v>
      </c>
      <c r="K10" s="6">
        <v>4</v>
      </c>
      <c r="L10" s="6">
        <v>4</v>
      </c>
      <c r="M10" s="17">
        <f t="shared" si="0"/>
        <v>3.6666666666666665</v>
      </c>
      <c r="N10" s="30">
        <f t="shared" si="1"/>
        <v>0.70710678118654757</v>
      </c>
    </row>
    <row r="11" spans="1:14" ht="20" customHeight="1" x14ac:dyDescent="0.3">
      <c r="A11" s="7">
        <v>10</v>
      </c>
      <c r="B11" s="18" t="s">
        <v>44</v>
      </c>
      <c r="C11" s="3" t="s">
        <v>82</v>
      </c>
      <c r="D11" s="6">
        <v>2.5</v>
      </c>
      <c r="E11" s="6">
        <v>2.5</v>
      </c>
      <c r="F11" s="6">
        <v>2.5</v>
      </c>
      <c r="G11" s="6">
        <v>2.5</v>
      </c>
      <c r="H11" s="6">
        <v>2</v>
      </c>
      <c r="I11" s="6">
        <v>2</v>
      </c>
      <c r="J11" s="6">
        <v>1.5</v>
      </c>
      <c r="K11" s="6">
        <v>2.5</v>
      </c>
      <c r="L11" s="6">
        <v>2.5</v>
      </c>
      <c r="M11" s="17">
        <f t="shared" si="0"/>
        <v>2.2777777777777777</v>
      </c>
      <c r="N11" s="30">
        <f t="shared" si="1"/>
        <v>0.36324157862838974</v>
      </c>
    </row>
    <row r="12" spans="1:14" ht="20" customHeight="1" thickBot="1" x14ac:dyDescent="0.35">
      <c r="A12" s="7">
        <v>11</v>
      </c>
      <c r="B12" s="19" t="s">
        <v>17</v>
      </c>
      <c r="C12" s="4" t="s">
        <v>68</v>
      </c>
      <c r="D12" s="20">
        <v>3</v>
      </c>
      <c r="E12" s="20">
        <v>4</v>
      </c>
      <c r="F12" s="20">
        <v>4</v>
      </c>
      <c r="G12" s="20">
        <v>3</v>
      </c>
      <c r="H12" s="20">
        <v>3</v>
      </c>
      <c r="I12" s="20">
        <v>3</v>
      </c>
      <c r="J12" s="20">
        <v>2</v>
      </c>
      <c r="K12" s="20">
        <v>3</v>
      </c>
      <c r="L12" s="20">
        <v>3</v>
      </c>
      <c r="M12" s="21">
        <f t="shared" si="0"/>
        <v>3.1111111111111112</v>
      </c>
      <c r="N12" s="30">
        <f t="shared" si="1"/>
        <v>0.60092521257733122</v>
      </c>
    </row>
    <row r="13" spans="1:14" ht="20" customHeight="1" x14ac:dyDescent="0.3">
      <c r="A13" s="7">
        <v>12</v>
      </c>
      <c r="B13" s="22" t="s">
        <v>13</v>
      </c>
      <c r="C13" s="5" t="s">
        <v>69</v>
      </c>
      <c r="D13" s="14">
        <v>3</v>
      </c>
      <c r="E13" s="14">
        <v>2</v>
      </c>
      <c r="F13" s="14">
        <v>2</v>
      </c>
      <c r="G13" s="14">
        <v>2</v>
      </c>
      <c r="H13" s="14">
        <v>2</v>
      </c>
      <c r="I13" s="14">
        <v>2</v>
      </c>
      <c r="J13" s="14">
        <v>2</v>
      </c>
      <c r="K13" s="14">
        <v>3</v>
      </c>
      <c r="L13" s="14">
        <v>2</v>
      </c>
      <c r="M13" s="15">
        <f t="shared" si="0"/>
        <v>2.2222222222222223</v>
      </c>
      <c r="N13" s="30">
        <f t="shared" si="1"/>
        <v>0.44095855184409866</v>
      </c>
    </row>
    <row r="14" spans="1:14" ht="20" customHeight="1" x14ac:dyDescent="0.3">
      <c r="A14" s="8">
        <v>13</v>
      </c>
      <c r="B14" s="18" t="s">
        <v>14</v>
      </c>
      <c r="C14" s="3" t="s">
        <v>70</v>
      </c>
      <c r="D14" s="6">
        <v>3</v>
      </c>
      <c r="E14" s="6">
        <v>2</v>
      </c>
      <c r="F14" s="6">
        <v>2</v>
      </c>
      <c r="G14" s="6">
        <v>2</v>
      </c>
      <c r="H14" s="6">
        <v>2</v>
      </c>
      <c r="I14" s="6">
        <v>2</v>
      </c>
      <c r="J14" s="6">
        <v>2</v>
      </c>
      <c r="K14" s="6">
        <v>3</v>
      </c>
      <c r="L14" s="6">
        <v>2</v>
      </c>
      <c r="M14" s="17">
        <f t="shared" si="0"/>
        <v>2.2222222222222223</v>
      </c>
      <c r="N14" s="30">
        <f t="shared" si="1"/>
        <v>0.44095855184409866</v>
      </c>
    </row>
    <row r="15" spans="1:14" ht="20" customHeight="1" x14ac:dyDescent="0.3">
      <c r="A15" s="7">
        <v>14</v>
      </c>
      <c r="B15" s="18" t="s">
        <v>15</v>
      </c>
      <c r="C15" s="3" t="s">
        <v>71</v>
      </c>
      <c r="D15" s="6">
        <v>4</v>
      </c>
      <c r="E15" s="6">
        <v>2.5</v>
      </c>
      <c r="F15" s="6">
        <v>2.5</v>
      </c>
      <c r="G15" s="6">
        <v>2</v>
      </c>
      <c r="H15" s="6">
        <v>3.5</v>
      </c>
      <c r="I15" s="6">
        <v>3.5</v>
      </c>
      <c r="J15" s="6">
        <v>2</v>
      </c>
      <c r="K15" s="6">
        <v>4</v>
      </c>
      <c r="L15" s="6">
        <v>2</v>
      </c>
      <c r="M15" s="17">
        <f t="shared" si="0"/>
        <v>2.8888888888888888</v>
      </c>
      <c r="N15" s="30">
        <f t="shared" si="1"/>
        <v>0.85796917841558318</v>
      </c>
    </row>
    <row r="16" spans="1:14" ht="20" customHeight="1" x14ac:dyDescent="0.3">
      <c r="A16" s="7">
        <v>15</v>
      </c>
      <c r="B16" s="18" t="s">
        <v>18</v>
      </c>
      <c r="C16" s="3" t="s">
        <v>72</v>
      </c>
      <c r="D16" s="6">
        <v>1</v>
      </c>
      <c r="E16" s="6">
        <v>1</v>
      </c>
      <c r="F16" s="6">
        <v>1</v>
      </c>
      <c r="G16" s="6">
        <v>1</v>
      </c>
      <c r="H16" s="6">
        <v>1</v>
      </c>
      <c r="I16" s="6">
        <v>1</v>
      </c>
      <c r="J16" s="6">
        <v>1</v>
      </c>
      <c r="K16" s="6">
        <v>2</v>
      </c>
      <c r="L16" s="6">
        <v>2</v>
      </c>
      <c r="M16" s="17">
        <f t="shared" si="0"/>
        <v>1.2222222222222223</v>
      </c>
      <c r="N16" s="30">
        <f t="shared" si="1"/>
        <v>0.44095855184409838</v>
      </c>
    </row>
    <row r="17" spans="1:14" ht="20" customHeight="1" thickBot="1" x14ac:dyDescent="0.35">
      <c r="A17" s="7">
        <v>16</v>
      </c>
      <c r="B17" s="19" t="s">
        <v>19</v>
      </c>
      <c r="C17" s="4" t="s">
        <v>73</v>
      </c>
      <c r="D17" s="20">
        <v>1</v>
      </c>
      <c r="E17" s="20">
        <v>1</v>
      </c>
      <c r="F17" s="20">
        <v>1</v>
      </c>
      <c r="G17" s="20">
        <v>1</v>
      </c>
      <c r="H17" s="20">
        <v>1</v>
      </c>
      <c r="I17" s="20">
        <v>1</v>
      </c>
      <c r="J17" s="20">
        <v>1</v>
      </c>
      <c r="K17" s="20">
        <v>1</v>
      </c>
      <c r="L17" s="20">
        <v>1</v>
      </c>
      <c r="M17" s="21">
        <f t="shared" si="0"/>
        <v>1</v>
      </c>
      <c r="N17" s="30">
        <f t="shared" si="1"/>
        <v>0</v>
      </c>
    </row>
    <row r="18" spans="1:14" ht="20" customHeight="1" x14ac:dyDescent="0.3">
      <c r="A18" s="7">
        <v>17</v>
      </c>
      <c r="B18" s="22" t="s">
        <v>20</v>
      </c>
      <c r="C18" s="5" t="s">
        <v>74</v>
      </c>
      <c r="D18" s="14">
        <v>3</v>
      </c>
      <c r="E18" s="14">
        <v>3</v>
      </c>
      <c r="F18" s="14">
        <v>3</v>
      </c>
      <c r="G18" s="14">
        <v>1</v>
      </c>
      <c r="H18" s="14">
        <v>3</v>
      </c>
      <c r="I18" s="14">
        <v>3</v>
      </c>
      <c r="J18" s="14">
        <v>1</v>
      </c>
      <c r="K18" s="14">
        <v>2</v>
      </c>
      <c r="L18" s="14">
        <v>3</v>
      </c>
      <c r="M18" s="15">
        <f t="shared" si="0"/>
        <v>2.4444444444444446</v>
      </c>
      <c r="N18" s="30">
        <f t="shared" si="1"/>
        <v>0.88191710368819676</v>
      </c>
    </row>
    <row r="19" spans="1:14" ht="20" customHeight="1" x14ac:dyDescent="0.3">
      <c r="A19" s="8">
        <v>18</v>
      </c>
      <c r="B19" s="18" t="s">
        <v>21</v>
      </c>
      <c r="C19" s="3" t="s">
        <v>75</v>
      </c>
      <c r="D19" s="6">
        <v>1</v>
      </c>
      <c r="E19" s="6">
        <v>1</v>
      </c>
      <c r="F19" s="6">
        <v>1</v>
      </c>
      <c r="G19" s="6">
        <v>1</v>
      </c>
      <c r="H19" s="6">
        <v>1</v>
      </c>
      <c r="I19" s="6">
        <v>1</v>
      </c>
      <c r="J19" s="6">
        <v>1</v>
      </c>
      <c r="K19" s="6">
        <v>1</v>
      </c>
      <c r="L19" s="6">
        <v>1</v>
      </c>
      <c r="M19" s="17">
        <f t="shared" si="0"/>
        <v>1</v>
      </c>
      <c r="N19" s="30">
        <f t="shared" si="1"/>
        <v>0</v>
      </c>
    </row>
    <row r="20" spans="1:14" ht="20" customHeight="1" x14ac:dyDescent="0.3">
      <c r="A20" s="7">
        <v>19</v>
      </c>
      <c r="B20" s="18" t="s">
        <v>22</v>
      </c>
      <c r="C20" s="3" t="s">
        <v>76</v>
      </c>
      <c r="D20" s="6">
        <v>2</v>
      </c>
      <c r="E20" s="6">
        <v>2</v>
      </c>
      <c r="F20" s="6">
        <v>2</v>
      </c>
      <c r="G20" s="6">
        <v>1</v>
      </c>
      <c r="H20" s="6">
        <v>2</v>
      </c>
      <c r="I20" s="6">
        <v>2</v>
      </c>
      <c r="J20" s="6">
        <v>1</v>
      </c>
      <c r="K20" s="6">
        <v>2</v>
      </c>
      <c r="L20" s="6">
        <v>2</v>
      </c>
      <c r="M20" s="17">
        <f t="shared" si="0"/>
        <v>1.7777777777777777</v>
      </c>
      <c r="N20" s="30">
        <f t="shared" si="1"/>
        <v>0.44095855184409866</v>
      </c>
    </row>
    <row r="21" spans="1:14" ht="20" customHeight="1" x14ac:dyDescent="0.3">
      <c r="A21" s="7">
        <v>20</v>
      </c>
      <c r="B21" s="18" t="s">
        <v>23</v>
      </c>
      <c r="C21" s="3" t="s">
        <v>77</v>
      </c>
      <c r="D21" s="6">
        <v>2</v>
      </c>
      <c r="E21" s="6">
        <v>2</v>
      </c>
      <c r="F21" s="6">
        <v>2</v>
      </c>
      <c r="G21" s="6">
        <v>1</v>
      </c>
      <c r="H21" s="6">
        <v>2</v>
      </c>
      <c r="I21" s="6">
        <v>2</v>
      </c>
      <c r="J21" s="6">
        <v>1</v>
      </c>
      <c r="K21" s="6">
        <v>2</v>
      </c>
      <c r="L21" s="6">
        <v>2</v>
      </c>
      <c r="M21" s="17">
        <f t="shared" si="0"/>
        <v>1.7777777777777777</v>
      </c>
      <c r="N21" s="30">
        <f t="shared" si="1"/>
        <v>0.44095855184409866</v>
      </c>
    </row>
    <row r="22" spans="1:14" ht="20" customHeight="1" thickBot="1" x14ac:dyDescent="0.35">
      <c r="A22" s="7">
        <v>21</v>
      </c>
      <c r="B22" s="19" t="s">
        <v>25</v>
      </c>
      <c r="C22" s="4" t="s">
        <v>78</v>
      </c>
      <c r="D22" s="20">
        <v>2</v>
      </c>
      <c r="E22" s="20">
        <v>1</v>
      </c>
      <c r="F22" s="20">
        <v>1</v>
      </c>
      <c r="G22" s="20">
        <v>1</v>
      </c>
      <c r="H22" s="20">
        <v>3</v>
      </c>
      <c r="I22" s="20">
        <v>3</v>
      </c>
      <c r="J22" s="20">
        <v>1</v>
      </c>
      <c r="K22" s="20">
        <v>1</v>
      </c>
      <c r="L22" s="20">
        <v>1</v>
      </c>
      <c r="M22" s="21">
        <f t="shared" si="0"/>
        <v>1.5555555555555556</v>
      </c>
      <c r="N22" s="30">
        <f t="shared" si="1"/>
        <v>0.88191710368819676</v>
      </c>
    </row>
    <row r="23" spans="1:14" ht="15" customHeight="1" x14ac:dyDescent="0.3"/>
    <row r="24" spans="1:14" ht="15" customHeight="1" x14ac:dyDescent="0.3"/>
  </sheetData>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2"/>
  <sheetViews>
    <sheetView workbookViewId="0">
      <selection activeCell="A9" sqref="A9"/>
    </sheetView>
  </sheetViews>
  <sheetFormatPr defaultRowHeight="14" x14ac:dyDescent="0.3"/>
  <cols>
    <col min="2" max="2" width="26.36328125" customWidth="1"/>
    <col min="3" max="3" width="11.453125" customWidth="1"/>
    <col min="18" max="18" width="11.453125" customWidth="1"/>
  </cols>
  <sheetData>
    <row r="1" spans="1:21" ht="23.5" thickBot="1" x14ac:dyDescent="0.35">
      <c r="A1" s="31"/>
      <c r="B1" s="32" t="s">
        <v>45</v>
      </c>
      <c r="C1" s="32" t="s">
        <v>46</v>
      </c>
      <c r="D1" s="33" t="s">
        <v>0</v>
      </c>
      <c r="E1" s="33" t="s">
        <v>1</v>
      </c>
      <c r="F1" s="33" t="s">
        <v>2</v>
      </c>
      <c r="G1" s="33" t="s">
        <v>3</v>
      </c>
      <c r="H1" s="33" t="s">
        <v>4</v>
      </c>
      <c r="I1" s="33" t="s">
        <v>5</v>
      </c>
      <c r="J1" s="33" t="s">
        <v>26</v>
      </c>
      <c r="K1" s="33" t="s">
        <v>27</v>
      </c>
      <c r="L1" s="33" t="s">
        <v>43</v>
      </c>
      <c r="M1" s="48" t="s">
        <v>42</v>
      </c>
      <c r="N1" s="53" t="s">
        <v>55</v>
      </c>
      <c r="O1" s="53" t="s">
        <v>56</v>
      </c>
      <c r="Q1" s="55" t="s">
        <v>57</v>
      </c>
      <c r="R1" s="55" t="s">
        <v>46</v>
      </c>
      <c r="S1" s="53" t="s">
        <v>42</v>
      </c>
      <c r="T1" s="53" t="s">
        <v>55</v>
      </c>
      <c r="U1" s="53" t="s">
        <v>56</v>
      </c>
    </row>
    <row r="2" spans="1:21" ht="30" customHeight="1" x14ac:dyDescent="0.3">
      <c r="A2" s="34">
        <v>8</v>
      </c>
      <c r="B2" s="47" t="s">
        <v>12</v>
      </c>
      <c r="C2" s="54" t="s">
        <v>51</v>
      </c>
      <c r="D2" s="35">
        <v>4</v>
      </c>
      <c r="E2" s="35">
        <v>4</v>
      </c>
      <c r="F2" s="35">
        <v>4</v>
      </c>
      <c r="G2" s="35">
        <v>3</v>
      </c>
      <c r="H2" s="35">
        <v>4</v>
      </c>
      <c r="I2" s="35">
        <v>4</v>
      </c>
      <c r="J2" s="35">
        <v>2</v>
      </c>
      <c r="K2" s="35">
        <v>4</v>
      </c>
      <c r="L2" s="35">
        <v>4</v>
      </c>
      <c r="M2" s="49">
        <f t="shared" ref="M2:M22" si="0">AVERAGE(D2:L2)</f>
        <v>3.6666666666666665</v>
      </c>
      <c r="N2" s="53">
        <v>4</v>
      </c>
      <c r="O2" s="53">
        <v>2</v>
      </c>
      <c r="Q2" s="53">
        <v>1</v>
      </c>
      <c r="R2" s="55" t="s">
        <v>51</v>
      </c>
      <c r="S2" s="56">
        <v>3.6666666666666665</v>
      </c>
      <c r="T2" s="53">
        <v>4</v>
      </c>
      <c r="U2" s="53">
        <v>2</v>
      </c>
    </row>
    <row r="3" spans="1:21" ht="30" customHeight="1" x14ac:dyDescent="0.3">
      <c r="A3" s="39">
        <v>3</v>
      </c>
      <c r="B3" s="40" t="s">
        <v>8</v>
      </c>
      <c r="C3" s="41" t="s">
        <v>29</v>
      </c>
      <c r="D3" s="38">
        <v>3</v>
      </c>
      <c r="E3" s="38">
        <v>4</v>
      </c>
      <c r="F3" s="38">
        <v>3</v>
      </c>
      <c r="G3" s="38">
        <v>3</v>
      </c>
      <c r="H3" s="38">
        <v>4</v>
      </c>
      <c r="I3" s="38">
        <v>4</v>
      </c>
      <c r="J3" s="38">
        <v>2</v>
      </c>
      <c r="K3" s="38">
        <v>4</v>
      </c>
      <c r="L3" s="38">
        <v>4</v>
      </c>
      <c r="M3" s="50">
        <f t="shared" si="0"/>
        <v>3.4444444444444446</v>
      </c>
      <c r="N3" s="53">
        <v>4</v>
      </c>
      <c r="O3" s="53">
        <v>2</v>
      </c>
      <c r="Q3" s="53">
        <v>2</v>
      </c>
      <c r="R3" s="55" t="s">
        <v>29</v>
      </c>
      <c r="S3" s="56">
        <v>3.4444444444444446</v>
      </c>
      <c r="T3" s="53">
        <v>4</v>
      </c>
      <c r="U3" s="53">
        <v>2</v>
      </c>
    </row>
    <row r="4" spans="1:21" ht="30" customHeight="1" x14ac:dyDescent="0.3">
      <c r="A4" s="34">
        <v>11</v>
      </c>
      <c r="B4" s="40" t="s">
        <v>17</v>
      </c>
      <c r="C4" s="41" t="s">
        <v>34</v>
      </c>
      <c r="D4" s="38">
        <v>3</v>
      </c>
      <c r="E4" s="38">
        <v>4</v>
      </c>
      <c r="F4" s="38">
        <v>4</v>
      </c>
      <c r="G4" s="38">
        <v>3</v>
      </c>
      <c r="H4" s="38">
        <v>3</v>
      </c>
      <c r="I4" s="38">
        <v>3</v>
      </c>
      <c r="J4" s="38">
        <v>2</v>
      </c>
      <c r="K4" s="38">
        <v>3</v>
      </c>
      <c r="L4" s="38">
        <v>3</v>
      </c>
      <c r="M4" s="50">
        <f t="shared" si="0"/>
        <v>3.1111111111111112</v>
      </c>
      <c r="N4" s="53">
        <v>4</v>
      </c>
      <c r="O4" s="53">
        <v>2</v>
      </c>
      <c r="Q4" s="53">
        <v>3</v>
      </c>
      <c r="R4" s="55" t="s">
        <v>34</v>
      </c>
      <c r="S4" s="56">
        <v>3.1111111111111112</v>
      </c>
      <c r="T4" s="53">
        <v>4</v>
      </c>
      <c r="U4" s="53">
        <v>2</v>
      </c>
    </row>
    <row r="5" spans="1:21" ht="30" customHeight="1" x14ac:dyDescent="0.3">
      <c r="A5" s="34">
        <v>2</v>
      </c>
      <c r="B5" s="36" t="s">
        <v>7</v>
      </c>
      <c r="C5" s="37" t="s">
        <v>47</v>
      </c>
      <c r="D5" s="38">
        <v>3</v>
      </c>
      <c r="E5" s="38">
        <v>4</v>
      </c>
      <c r="F5" s="38">
        <v>1</v>
      </c>
      <c r="G5" s="38">
        <v>1.5</v>
      </c>
      <c r="H5" s="38">
        <v>4</v>
      </c>
      <c r="I5" s="38">
        <v>4</v>
      </c>
      <c r="J5" s="38">
        <v>3</v>
      </c>
      <c r="K5" s="38">
        <v>3</v>
      </c>
      <c r="L5" s="38">
        <v>4</v>
      </c>
      <c r="M5" s="50">
        <f t="shared" si="0"/>
        <v>3.0555555555555554</v>
      </c>
      <c r="N5" s="53">
        <v>4</v>
      </c>
      <c r="O5" s="53">
        <v>1</v>
      </c>
      <c r="Q5" s="53">
        <v>4</v>
      </c>
      <c r="R5" s="57" t="s">
        <v>47</v>
      </c>
      <c r="S5" s="56">
        <v>3.0555555555555554</v>
      </c>
      <c r="T5" s="53">
        <v>4</v>
      </c>
      <c r="U5" s="53">
        <v>1</v>
      </c>
    </row>
    <row r="6" spans="1:21" ht="30" customHeight="1" thickBot="1" x14ac:dyDescent="0.35">
      <c r="A6" s="34">
        <v>4</v>
      </c>
      <c r="B6" s="42" t="s">
        <v>9</v>
      </c>
      <c r="C6" s="43" t="s">
        <v>48</v>
      </c>
      <c r="D6" s="44">
        <v>4</v>
      </c>
      <c r="E6" s="44">
        <v>3</v>
      </c>
      <c r="F6" s="44">
        <v>3</v>
      </c>
      <c r="G6" s="44">
        <v>3</v>
      </c>
      <c r="H6" s="44">
        <v>3</v>
      </c>
      <c r="I6" s="44">
        <v>3</v>
      </c>
      <c r="J6" s="44">
        <v>2</v>
      </c>
      <c r="K6" s="44">
        <v>3</v>
      </c>
      <c r="L6" s="44">
        <v>3</v>
      </c>
      <c r="M6" s="51">
        <f t="shared" si="0"/>
        <v>3</v>
      </c>
      <c r="N6" s="53">
        <v>4</v>
      </c>
      <c r="O6" s="53">
        <v>2</v>
      </c>
      <c r="Q6" s="53">
        <v>5</v>
      </c>
      <c r="R6" s="55" t="s">
        <v>48</v>
      </c>
      <c r="S6" s="56">
        <v>3</v>
      </c>
      <c r="T6" s="53">
        <v>4</v>
      </c>
      <c r="U6" s="53">
        <v>2</v>
      </c>
    </row>
    <row r="7" spans="1:21" ht="30" customHeight="1" x14ac:dyDescent="0.3">
      <c r="A7" s="34">
        <v>5</v>
      </c>
      <c r="B7" s="45" t="s">
        <v>24</v>
      </c>
      <c r="C7" s="45" t="s">
        <v>53</v>
      </c>
      <c r="D7" s="46">
        <v>3</v>
      </c>
      <c r="E7" s="46">
        <v>3</v>
      </c>
      <c r="F7" s="46">
        <v>3</v>
      </c>
      <c r="G7" s="46">
        <v>2</v>
      </c>
      <c r="H7" s="46">
        <v>3</v>
      </c>
      <c r="I7" s="46">
        <v>3</v>
      </c>
      <c r="J7" s="46">
        <v>3</v>
      </c>
      <c r="K7" s="46">
        <v>3</v>
      </c>
      <c r="L7" s="46">
        <v>3</v>
      </c>
      <c r="M7" s="52">
        <f t="shared" si="0"/>
        <v>2.8888888888888888</v>
      </c>
      <c r="N7" s="53">
        <v>3</v>
      </c>
      <c r="O7" s="53">
        <v>2</v>
      </c>
      <c r="Q7" s="53">
        <v>6</v>
      </c>
      <c r="R7" s="55" t="s">
        <v>53</v>
      </c>
      <c r="S7" s="56">
        <v>2.8888888888888888</v>
      </c>
      <c r="T7" s="53">
        <v>3</v>
      </c>
      <c r="U7" s="53">
        <v>2</v>
      </c>
    </row>
    <row r="8" spans="1:21" ht="30" customHeight="1" x14ac:dyDescent="0.3">
      <c r="A8" s="34">
        <v>14</v>
      </c>
      <c r="B8" s="40" t="s">
        <v>15</v>
      </c>
      <c r="C8" s="40" t="s">
        <v>32</v>
      </c>
      <c r="D8" s="38">
        <v>4</v>
      </c>
      <c r="E8" s="38">
        <v>2.5</v>
      </c>
      <c r="F8" s="38">
        <v>2.5</v>
      </c>
      <c r="G8" s="38">
        <v>2</v>
      </c>
      <c r="H8" s="38">
        <v>3.5</v>
      </c>
      <c r="I8" s="38">
        <v>3.5</v>
      </c>
      <c r="J8" s="38">
        <v>2</v>
      </c>
      <c r="K8" s="38">
        <v>4</v>
      </c>
      <c r="L8" s="38">
        <v>2</v>
      </c>
      <c r="M8" s="50">
        <f t="shared" si="0"/>
        <v>2.8888888888888888</v>
      </c>
      <c r="N8" s="53">
        <v>4</v>
      </c>
      <c r="O8" s="53">
        <v>2</v>
      </c>
      <c r="Q8" s="53">
        <v>7</v>
      </c>
      <c r="R8" s="55" t="s">
        <v>32</v>
      </c>
      <c r="S8" s="56">
        <v>2.8888888888888888</v>
      </c>
      <c r="T8" s="53">
        <v>4</v>
      </c>
      <c r="U8" s="53">
        <v>2</v>
      </c>
    </row>
    <row r="9" spans="1:21" ht="30" customHeight="1" x14ac:dyDescent="0.3">
      <c r="A9" s="34">
        <v>1</v>
      </c>
      <c r="B9" s="36" t="s">
        <v>6</v>
      </c>
      <c r="C9" s="36" t="s">
        <v>28</v>
      </c>
      <c r="D9" s="38">
        <v>3</v>
      </c>
      <c r="E9" s="38">
        <v>3</v>
      </c>
      <c r="F9" s="38">
        <v>3</v>
      </c>
      <c r="G9" s="38">
        <v>2</v>
      </c>
      <c r="H9" s="38">
        <v>2</v>
      </c>
      <c r="I9" s="38">
        <v>2</v>
      </c>
      <c r="J9" s="38">
        <v>3</v>
      </c>
      <c r="K9" s="38">
        <v>3</v>
      </c>
      <c r="L9" s="38">
        <v>3</v>
      </c>
      <c r="M9" s="50">
        <f t="shared" si="0"/>
        <v>2.6666666666666665</v>
      </c>
      <c r="N9" s="53">
        <v>3</v>
      </c>
      <c r="O9" s="53">
        <v>2</v>
      </c>
      <c r="Q9" s="53">
        <v>8</v>
      </c>
      <c r="R9" s="57" t="s">
        <v>28</v>
      </c>
      <c r="S9" s="56">
        <v>2.6666666666666665</v>
      </c>
      <c r="T9" s="53">
        <v>3</v>
      </c>
      <c r="U9" s="53">
        <v>2</v>
      </c>
    </row>
    <row r="10" spans="1:21" ht="30" customHeight="1" x14ac:dyDescent="0.3">
      <c r="A10" s="34">
        <v>17</v>
      </c>
      <c r="B10" s="40" t="s">
        <v>20</v>
      </c>
      <c r="C10" s="40" t="s">
        <v>37</v>
      </c>
      <c r="D10" s="38">
        <v>3</v>
      </c>
      <c r="E10" s="38">
        <v>3</v>
      </c>
      <c r="F10" s="38">
        <v>3</v>
      </c>
      <c r="G10" s="38">
        <v>1</v>
      </c>
      <c r="H10" s="38">
        <v>3</v>
      </c>
      <c r="I10" s="38">
        <v>3</v>
      </c>
      <c r="J10" s="38">
        <v>1</v>
      </c>
      <c r="K10" s="38">
        <v>2</v>
      </c>
      <c r="L10" s="38">
        <v>3</v>
      </c>
      <c r="M10" s="50">
        <f t="shared" si="0"/>
        <v>2.4444444444444446</v>
      </c>
      <c r="N10" s="53">
        <v>3</v>
      </c>
      <c r="O10" s="53">
        <v>1</v>
      </c>
      <c r="Q10" s="53">
        <v>9</v>
      </c>
      <c r="R10" s="55" t="s">
        <v>37</v>
      </c>
      <c r="S10" s="56">
        <v>2.4444444444444446</v>
      </c>
      <c r="T10" s="53">
        <v>3</v>
      </c>
      <c r="U10" s="53">
        <v>1</v>
      </c>
    </row>
    <row r="11" spans="1:21" ht="30" customHeight="1" x14ac:dyDescent="0.3">
      <c r="A11" s="39">
        <v>7</v>
      </c>
      <c r="B11" s="40" t="s">
        <v>11</v>
      </c>
      <c r="C11" s="40" t="s">
        <v>50</v>
      </c>
      <c r="D11" s="38">
        <v>2.5</v>
      </c>
      <c r="E11" s="38">
        <v>2.5</v>
      </c>
      <c r="F11" s="38">
        <v>2.5</v>
      </c>
      <c r="G11" s="38">
        <v>1</v>
      </c>
      <c r="H11" s="38">
        <v>2.5</v>
      </c>
      <c r="I11" s="38">
        <v>2.5</v>
      </c>
      <c r="J11" s="38">
        <v>2.5</v>
      </c>
      <c r="K11" s="38">
        <v>2.5</v>
      </c>
      <c r="L11" s="38">
        <v>2.5</v>
      </c>
      <c r="M11" s="50">
        <f t="shared" si="0"/>
        <v>2.3333333333333335</v>
      </c>
      <c r="N11" s="53">
        <v>2.5</v>
      </c>
      <c r="O11" s="53">
        <v>1</v>
      </c>
      <c r="Q11" s="53">
        <v>10</v>
      </c>
      <c r="R11" s="55" t="s">
        <v>50</v>
      </c>
      <c r="S11" s="56">
        <v>2.3333333333333335</v>
      </c>
      <c r="T11" s="53">
        <v>2.5</v>
      </c>
      <c r="U11" s="53">
        <v>1</v>
      </c>
    </row>
    <row r="12" spans="1:21" ht="30" customHeight="1" thickBot="1" x14ac:dyDescent="0.35">
      <c r="A12" s="34">
        <v>9</v>
      </c>
      <c r="B12" s="42" t="s">
        <v>44</v>
      </c>
      <c r="C12" s="42" t="s">
        <v>52</v>
      </c>
      <c r="D12" s="44">
        <v>2.5</v>
      </c>
      <c r="E12" s="44">
        <v>2.5</v>
      </c>
      <c r="F12" s="44">
        <v>2.5</v>
      </c>
      <c r="G12" s="44">
        <v>2.5</v>
      </c>
      <c r="H12" s="44">
        <v>2</v>
      </c>
      <c r="I12" s="44">
        <v>2</v>
      </c>
      <c r="J12" s="44">
        <v>1.5</v>
      </c>
      <c r="K12" s="44">
        <v>2.5</v>
      </c>
      <c r="L12" s="44">
        <v>2.5</v>
      </c>
      <c r="M12" s="51">
        <f t="shared" si="0"/>
        <v>2.2777777777777777</v>
      </c>
      <c r="N12" s="53">
        <v>2.5</v>
      </c>
      <c r="O12" s="53">
        <v>1.5</v>
      </c>
      <c r="Q12" s="53">
        <v>11</v>
      </c>
      <c r="R12" s="55" t="s">
        <v>52</v>
      </c>
      <c r="S12" s="56">
        <v>2.2777777777777777</v>
      </c>
      <c r="T12" s="53">
        <v>2.5</v>
      </c>
      <c r="U12" s="53">
        <v>1.5</v>
      </c>
    </row>
    <row r="13" spans="1:21" ht="30" customHeight="1" x14ac:dyDescent="0.3">
      <c r="A13" s="39">
        <v>12</v>
      </c>
      <c r="B13" s="47" t="s">
        <v>13</v>
      </c>
      <c r="C13" s="47" t="s">
        <v>30</v>
      </c>
      <c r="D13" s="35">
        <v>3</v>
      </c>
      <c r="E13" s="35">
        <v>2</v>
      </c>
      <c r="F13" s="35">
        <v>2</v>
      </c>
      <c r="G13" s="35">
        <v>2</v>
      </c>
      <c r="H13" s="35">
        <v>2</v>
      </c>
      <c r="I13" s="35">
        <v>2</v>
      </c>
      <c r="J13" s="35">
        <v>2</v>
      </c>
      <c r="K13" s="35">
        <v>3</v>
      </c>
      <c r="L13" s="35">
        <v>2</v>
      </c>
      <c r="M13" s="49">
        <f t="shared" si="0"/>
        <v>2.2222222222222223</v>
      </c>
      <c r="N13" s="53">
        <v>3</v>
      </c>
      <c r="O13" s="53">
        <v>2</v>
      </c>
      <c r="Q13" s="53">
        <v>12</v>
      </c>
      <c r="R13" s="55" t="s">
        <v>30</v>
      </c>
      <c r="S13" s="56">
        <v>2.2222222222222223</v>
      </c>
      <c r="T13" s="53">
        <v>3</v>
      </c>
      <c r="U13" s="53">
        <v>2</v>
      </c>
    </row>
    <row r="14" spans="1:21" ht="30" customHeight="1" x14ac:dyDescent="0.3">
      <c r="A14" s="34">
        <v>13</v>
      </c>
      <c r="B14" s="40" t="s">
        <v>14</v>
      </c>
      <c r="C14" s="40" t="s">
        <v>31</v>
      </c>
      <c r="D14" s="38">
        <v>3</v>
      </c>
      <c r="E14" s="38">
        <v>2</v>
      </c>
      <c r="F14" s="38">
        <v>2</v>
      </c>
      <c r="G14" s="38">
        <v>2</v>
      </c>
      <c r="H14" s="38">
        <v>2</v>
      </c>
      <c r="I14" s="38">
        <v>2</v>
      </c>
      <c r="J14" s="38">
        <v>2</v>
      </c>
      <c r="K14" s="38">
        <v>3</v>
      </c>
      <c r="L14" s="38">
        <v>2</v>
      </c>
      <c r="M14" s="50">
        <f t="shared" si="0"/>
        <v>2.2222222222222223</v>
      </c>
      <c r="N14" s="53">
        <v>3</v>
      </c>
      <c r="O14" s="53">
        <v>2</v>
      </c>
      <c r="Q14" s="53">
        <v>13</v>
      </c>
      <c r="R14" s="55" t="s">
        <v>31</v>
      </c>
      <c r="S14" s="56">
        <v>2.2222222222222223</v>
      </c>
      <c r="T14" s="53">
        <v>3</v>
      </c>
      <c r="U14" s="53">
        <v>2</v>
      </c>
    </row>
    <row r="15" spans="1:21" ht="30" customHeight="1" x14ac:dyDescent="0.3">
      <c r="A15" s="34">
        <v>10</v>
      </c>
      <c r="B15" s="40" t="s">
        <v>16</v>
      </c>
      <c r="C15" s="40" t="s">
        <v>33</v>
      </c>
      <c r="D15" s="38">
        <v>2</v>
      </c>
      <c r="E15" s="38">
        <v>2</v>
      </c>
      <c r="F15" s="38">
        <v>2</v>
      </c>
      <c r="G15" s="38">
        <v>2</v>
      </c>
      <c r="H15" s="38">
        <v>2</v>
      </c>
      <c r="I15" s="38">
        <v>2</v>
      </c>
      <c r="J15" s="38">
        <v>2</v>
      </c>
      <c r="K15" s="38">
        <v>2</v>
      </c>
      <c r="L15" s="38">
        <v>2</v>
      </c>
      <c r="M15" s="50">
        <f t="shared" si="0"/>
        <v>2</v>
      </c>
      <c r="N15" s="53">
        <v>2</v>
      </c>
      <c r="O15" s="53">
        <v>2</v>
      </c>
      <c r="Q15" s="53">
        <v>14</v>
      </c>
      <c r="R15" s="55" t="s">
        <v>33</v>
      </c>
      <c r="S15" s="56">
        <v>2</v>
      </c>
      <c r="T15" s="53">
        <v>2</v>
      </c>
      <c r="U15" s="53">
        <v>2</v>
      </c>
    </row>
    <row r="16" spans="1:21" ht="30" customHeight="1" x14ac:dyDescent="0.3">
      <c r="A16" s="34">
        <v>6</v>
      </c>
      <c r="B16" s="40" t="s">
        <v>10</v>
      </c>
      <c r="C16" s="40" t="s">
        <v>49</v>
      </c>
      <c r="D16" s="38">
        <v>2</v>
      </c>
      <c r="E16" s="38">
        <v>2</v>
      </c>
      <c r="F16" s="38">
        <v>2</v>
      </c>
      <c r="G16" s="38">
        <v>1</v>
      </c>
      <c r="H16" s="38">
        <v>2</v>
      </c>
      <c r="I16" s="38">
        <v>2</v>
      </c>
      <c r="J16" s="38">
        <v>2</v>
      </c>
      <c r="K16" s="38">
        <v>2</v>
      </c>
      <c r="L16" s="38">
        <v>2</v>
      </c>
      <c r="M16" s="50">
        <f t="shared" si="0"/>
        <v>1.8888888888888888</v>
      </c>
      <c r="N16" s="53">
        <v>2</v>
      </c>
      <c r="O16" s="53">
        <v>1</v>
      </c>
      <c r="Q16" s="53">
        <v>15</v>
      </c>
      <c r="R16" s="55" t="s">
        <v>49</v>
      </c>
      <c r="S16" s="56">
        <v>1.8888888888888888</v>
      </c>
      <c r="T16" s="53">
        <v>2</v>
      </c>
      <c r="U16" s="53">
        <v>1</v>
      </c>
    </row>
    <row r="17" spans="1:21" ht="30" customHeight="1" thickBot="1" x14ac:dyDescent="0.35">
      <c r="A17" s="34">
        <v>19</v>
      </c>
      <c r="B17" s="42" t="s">
        <v>22</v>
      </c>
      <c r="C17" s="42" t="s">
        <v>39</v>
      </c>
      <c r="D17" s="44">
        <v>2</v>
      </c>
      <c r="E17" s="44">
        <v>2</v>
      </c>
      <c r="F17" s="44">
        <v>2</v>
      </c>
      <c r="G17" s="44">
        <v>1</v>
      </c>
      <c r="H17" s="44">
        <v>2</v>
      </c>
      <c r="I17" s="44">
        <v>2</v>
      </c>
      <c r="J17" s="44">
        <v>1</v>
      </c>
      <c r="K17" s="44">
        <v>2</v>
      </c>
      <c r="L17" s="44">
        <v>2</v>
      </c>
      <c r="M17" s="51">
        <f t="shared" si="0"/>
        <v>1.7777777777777777</v>
      </c>
      <c r="N17" s="53">
        <v>2</v>
      </c>
      <c r="O17" s="53">
        <v>1</v>
      </c>
      <c r="Q17" s="53">
        <v>16</v>
      </c>
      <c r="R17" s="55" t="s">
        <v>39</v>
      </c>
      <c r="S17" s="56">
        <v>1.7777777777777777</v>
      </c>
      <c r="T17" s="53">
        <v>2</v>
      </c>
      <c r="U17" s="53">
        <v>1</v>
      </c>
    </row>
    <row r="18" spans="1:21" ht="30" customHeight="1" x14ac:dyDescent="0.3">
      <c r="A18" s="39">
        <v>20</v>
      </c>
      <c r="B18" s="47" t="s">
        <v>23</v>
      </c>
      <c r="C18" s="47" t="s">
        <v>40</v>
      </c>
      <c r="D18" s="35">
        <v>2</v>
      </c>
      <c r="E18" s="35">
        <v>2</v>
      </c>
      <c r="F18" s="35">
        <v>2</v>
      </c>
      <c r="G18" s="35">
        <v>1</v>
      </c>
      <c r="H18" s="35">
        <v>2</v>
      </c>
      <c r="I18" s="35">
        <v>2</v>
      </c>
      <c r="J18" s="35">
        <v>1</v>
      </c>
      <c r="K18" s="35">
        <v>2</v>
      </c>
      <c r="L18" s="35">
        <v>2</v>
      </c>
      <c r="M18" s="49">
        <f t="shared" si="0"/>
        <v>1.7777777777777777</v>
      </c>
      <c r="N18" s="53">
        <v>2</v>
      </c>
      <c r="O18" s="53">
        <v>1</v>
      </c>
      <c r="Q18" s="53">
        <v>17</v>
      </c>
      <c r="R18" s="55" t="s">
        <v>40</v>
      </c>
      <c r="S18" s="56">
        <v>1.7777777777777777</v>
      </c>
      <c r="T18" s="53">
        <v>2</v>
      </c>
      <c r="U18" s="53">
        <v>1</v>
      </c>
    </row>
    <row r="19" spans="1:21" ht="30" customHeight="1" x14ac:dyDescent="0.3">
      <c r="A19" s="34">
        <v>21</v>
      </c>
      <c r="B19" s="40" t="s">
        <v>25</v>
      </c>
      <c r="C19" s="40" t="s">
        <v>41</v>
      </c>
      <c r="D19" s="38">
        <v>2</v>
      </c>
      <c r="E19" s="38">
        <v>1</v>
      </c>
      <c r="F19" s="38">
        <v>1</v>
      </c>
      <c r="G19" s="38">
        <v>1</v>
      </c>
      <c r="H19" s="38">
        <v>3</v>
      </c>
      <c r="I19" s="38">
        <v>3</v>
      </c>
      <c r="J19" s="38">
        <v>1</v>
      </c>
      <c r="K19" s="38">
        <v>1</v>
      </c>
      <c r="L19" s="38">
        <v>1</v>
      </c>
      <c r="M19" s="50">
        <f t="shared" si="0"/>
        <v>1.5555555555555556</v>
      </c>
      <c r="N19" s="53">
        <v>3</v>
      </c>
      <c r="O19" s="53">
        <v>1</v>
      </c>
      <c r="Q19" s="53">
        <v>18</v>
      </c>
      <c r="R19" s="55" t="s">
        <v>41</v>
      </c>
      <c r="S19" s="56">
        <v>1.5555555555555556</v>
      </c>
      <c r="T19" s="53">
        <v>3</v>
      </c>
      <c r="U19" s="53">
        <v>1</v>
      </c>
    </row>
    <row r="20" spans="1:21" ht="30" customHeight="1" x14ac:dyDescent="0.3">
      <c r="A20" s="39">
        <v>15</v>
      </c>
      <c r="B20" s="40" t="s">
        <v>18</v>
      </c>
      <c r="C20" s="40" t="s">
        <v>35</v>
      </c>
      <c r="D20" s="38">
        <v>1</v>
      </c>
      <c r="E20" s="38">
        <v>1</v>
      </c>
      <c r="F20" s="38">
        <v>1</v>
      </c>
      <c r="G20" s="38">
        <v>1</v>
      </c>
      <c r="H20" s="38">
        <v>1</v>
      </c>
      <c r="I20" s="38">
        <v>1</v>
      </c>
      <c r="J20" s="38">
        <v>1</v>
      </c>
      <c r="K20" s="38">
        <v>2</v>
      </c>
      <c r="L20" s="38">
        <v>2</v>
      </c>
      <c r="M20" s="50">
        <f t="shared" si="0"/>
        <v>1.2222222222222223</v>
      </c>
      <c r="N20" s="53">
        <v>2</v>
      </c>
      <c r="O20" s="53">
        <v>1</v>
      </c>
      <c r="Q20" s="53">
        <v>19</v>
      </c>
      <c r="R20" s="55" t="s">
        <v>35</v>
      </c>
      <c r="S20" s="56">
        <v>1.2222222222222223</v>
      </c>
      <c r="T20" s="53">
        <v>2</v>
      </c>
      <c r="U20" s="53">
        <v>1</v>
      </c>
    </row>
    <row r="21" spans="1:21" ht="30" customHeight="1" x14ac:dyDescent="0.3">
      <c r="A21" s="34">
        <v>16</v>
      </c>
      <c r="B21" s="40" t="s">
        <v>19</v>
      </c>
      <c r="C21" s="40" t="s">
        <v>36</v>
      </c>
      <c r="D21" s="38">
        <v>1</v>
      </c>
      <c r="E21" s="38">
        <v>1</v>
      </c>
      <c r="F21" s="38">
        <v>1</v>
      </c>
      <c r="G21" s="38">
        <v>1</v>
      </c>
      <c r="H21" s="38">
        <v>1</v>
      </c>
      <c r="I21" s="38">
        <v>1</v>
      </c>
      <c r="J21" s="38">
        <v>1</v>
      </c>
      <c r="K21" s="38">
        <v>1</v>
      </c>
      <c r="L21" s="38">
        <v>1</v>
      </c>
      <c r="M21" s="50">
        <f t="shared" si="0"/>
        <v>1</v>
      </c>
      <c r="N21" s="53">
        <v>1</v>
      </c>
      <c r="O21" s="53">
        <v>1</v>
      </c>
      <c r="Q21" s="53">
        <v>20</v>
      </c>
      <c r="R21" s="55" t="s">
        <v>36</v>
      </c>
      <c r="S21" s="56">
        <v>1</v>
      </c>
      <c r="T21" s="53">
        <v>1</v>
      </c>
      <c r="U21" s="53">
        <v>1</v>
      </c>
    </row>
    <row r="22" spans="1:21" ht="30" customHeight="1" thickBot="1" x14ac:dyDescent="0.35">
      <c r="A22" s="34">
        <v>18</v>
      </c>
      <c r="B22" s="42" t="s">
        <v>21</v>
      </c>
      <c r="C22" s="42" t="s">
        <v>38</v>
      </c>
      <c r="D22" s="44">
        <v>1</v>
      </c>
      <c r="E22" s="44">
        <v>1</v>
      </c>
      <c r="F22" s="44">
        <v>1</v>
      </c>
      <c r="G22" s="44">
        <v>1</v>
      </c>
      <c r="H22" s="44">
        <v>1</v>
      </c>
      <c r="I22" s="44">
        <v>1</v>
      </c>
      <c r="J22" s="44">
        <v>1</v>
      </c>
      <c r="K22" s="44">
        <v>1</v>
      </c>
      <c r="L22" s="44">
        <v>1</v>
      </c>
      <c r="M22" s="51">
        <f t="shared" si="0"/>
        <v>1</v>
      </c>
      <c r="N22" s="53">
        <v>1</v>
      </c>
      <c r="O22" s="53">
        <v>1</v>
      </c>
      <c r="Q22" s="53">
        <v>21</v>
      </c>
      <c r="R22" s="55" t="s">
        <v>38</v>
      </c>
      <c r="S22" s="56">
        <v>1</v>
      </c>
      <c r="T22" s="53">
        <v>1</v>
      </c>
      <c r="U22" s="53">
        <v>1</v>
      </c>
    </row>
  </sheetData>
  <sortState ref="A2:O22">
    <sortCondition descending="1" ref="M2:M22"/>
  </sortState>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7"/>
  <sheetViews>
    <sheetView zoomScale="85" zoomScaleNormal="85" workbookViewId="0"/>
  </sheetViews>
  <sheetFormatPr defaultRowHeight="14" x14ac:dyDescent="0.3"/>
  <cols>
    <col min="1" max="1" width="15.453125" customWidth="1"/>
  </cols>
  <sheetData>
    <row r="1" spans="1:22" ht="26.5" thickBot="1" x14ac:dyDescent="0.35">
      <c r="A1" s="2" t="s">
        <v>46</v>
      </c>
      <c r="B1" s="9" t="s">
        <v>0</v>
      </c>
      <c r="C1" s="9" t="s">
        <v>1</v>
      </c>
      <c r="D1" s="9" t="s">
        <v>2</v>
      </c>
      <c r="E1" s="9" t="s">
        <v>3</v>
      </c>
      <c r="F1" s="9" t="s">
        <v>4</v>
      </c>
      <c r="G1" s="9" t="s">
        <v>5</v>
      </c>
      <c r="H1" s="9" t="s">
        <v>26</v>
      </c>
      <c r="I1" s="9" t="s">
        <v>27</v>
      </c>
      <c r="J1" s="9" t="s">
        <v>43</v>
      </c>
      <c r="K1" s="10" t="s">
        <v>42</v>
      </c>
    </row>
    <row r="2" spans="1:22" x14ac:dyDescent="0.3">
      <c r="A2" s="61" t="s">
        <v>28</v>
      </c>
      <c r="B2" s="62">
        <v>3</v>
      </c>
      <c r="C2" s="62">
        <v>3</v>
      </c>
      <c r="D2" s="62">
        <v>3</v>
      </c>
      <c r="E2" s="62">
        <v>2</v>
      </c>
      <c r="F2" s="62">
        <v>2</v>
      </c>
      <c r="G2" s="62">
        <v>2</v>
      </c>
      <c r="H2" s="62">
        <v>3</v>
      </c>
      <c r="I2" s="62">
        <v>3</v>
      </c>
      <c r="J2" s="62">
        <v>3</v>
      </c>
      <c r="K2" s="63">
        <f>AVERAGE(B2:J2)</f>
        <v>2.6666666666666665</v>
      </c>
      <c r="N2" s="6" t="s">
        <v>0</v>
      </c>
      <c r="O2" s="6" t="s">
        <v>1</v>
      </c>
      <c r="P2" s="6" t="s">
        <v>2</v>
      </c>
      <c r="Q2" s="6" t="s">
        <v>3</v>
      </c>
      <c r="R2" s="6" t="s">
        <v>4</v>
      </c>
      <c r="S2" s="6" t="s">
        <v>5</v>
      </c>
      <c r="T2" s="6" t="s">
        <v>26</v>
      </c>
      <c r="U2" s="6" t="s">
        <v>27</v>
      </c>
      <c r="V2" s="6" t="s">
        <v>43</v>
      </c>
    </row>
    <row r="3" spans="1:22" x14ac:dyDescent="0.3">
      <c r="A3" s="64" t="s">
        <v>47</v>
      </c>
      <c r="B3" s="60">
        <v>3</v>
      </c>
      <c r="C3" s="60">
        <v>4</v>
      </c>
      <c r="D3" s="60">
        <v>1</v>
      </c>
      <c r="E3" s="60">
        <v>1.5</v>
      </c>
      <c r="F3" s="60">
        <v>4</v>
      </c>
      <c r="G3" s="60">
        <v>4</v>
      </c>
      <c r="H3" s="60">
        <v>3</v>
      </c>
      <c r="I3" s="60">
        <v>3</v>
      </c>
      <c r="J3" s="60">
        <v>4</v>
      </c>
      <c r="K3" s="65">
        <f t="shared" ref="K3:K25" si="0">AVERAGE(B3:J3)</f>
        <v>3.0555555555555554</v>
      </c>
      <c r="M3" s="73" t="s">
        <v>58</v>
      </c>
      <c r="N3" s="73">
        <v>16</v>
      </c>
      <c r="O3" s="73">
        <v>17</v>
      </c>
      <c r="P3" s="73">
        <v>13</v>
      </c>
      <c r="Q3" s="73">
        <v>11.5</v>
      </c>
      <c r="R3" s="73">
        <v>16</v>
      </c>
      <c r="S3" s="73">
        <v>16</v>
      </c>
      <c r="T3" s="73">
        <v>13</v>
      </c>
      <c r="U3" s="73">
        <v>16</v>
      </c>
      <c r="V3" s="73">
        <v>17</v>
      </c>
    </row>
    <row r="4" spans="1:22" x14ac:dyDescent="0.3">
      <c r="A4" s="58" t="s">
        <v>29</v>
      </c>
      <c r="B4" s="60">
        <v>3</v>
      </c>
      <c r="C4" s="60">
        <v>4</v>
      </c>
      <c r="D4" s="60">
        <v>3</v>
      </c>
      <c r="E4" s="60">
        <v>3</v>
      </c>
      <c r="F4" s="60">
        <v>4</v>
      </c>
      <c r="G4" s="60">
        <v>4</v>
      </c>
      <c r="H4" s="60">
        <v>2</v>
      </c>
      <c r="I4" s="60">
        <v>4</v>
      </c>
      <c r="J4" s="60">
        <v>4</v>
      </c>
      <c r="K4" s="65">
        <f t="shared" si="0"/>
        <v>3.4444444444444446</v>
      </c>
      <c r="M4" s="73" t="s">
        <v>59</v>
      </c>
      <c r="N4" s="73">
        <v>16</v>
      </c>
      <c r="O4" s="73">
        <v>17</v>
      </c>
      <c r="P4" s="73">
        <v>17</v>
      </c>
      <c r="Q4" s="73">
        <v>12.5</v>
      </c>
      <c r="R4" s="73">
        <v>15.5</v>
      </c>
      <c r="S4" s="73">
        <v>15.5</v>
      </c>
      <c r="T4" s="73">
        <v>12</v>
      </c>
      <c r="U4" s="73">
        <v>16</v>
      </c>
      <c r="V4" s="73">
        <v>16</v>
      </c>
    </row>
    <row r="5" spans="1:22" x14ac:dyDescent="0.3">
      <c r="A5" s="58" t="s">
        <v>48</v>
      </c>
      <c r="B5" s="60">
        <v>4</v>
      </c>
      <c r="C5" s="60">
        <v>3</v>
      </c>
      <c r="D5" s="60">
        <v>3</v>
      </c>
      <c r="E5" s="60">
        <v>3</v>
      </c>
      <c r="F5" s="60">
        <v>3</v>
      </c>
      <c r="G5" s="60">
        <v>3</v>
      </c>
      <c r="H5" s="60">
        <v>2</v>
      </c>
      <c r="I5" s="60">
        <v>3</v>
      </c>
      <c r="J5" s="60">
        <v>3</v>
      </c>
      <c r="K5" s="65">
        <f t="shared" si="0"/>
        <v>3</v>
      </c>
      <c r="M5" s="73" t="s">
        <v>60</v>
      </c>
      <c r="N5" s="73">
        <v>12</v>
      </c>
      <c r="O5" s="73">
        <v>8.5</v>
      </c>
      <c r="P5" s="73">
        <v>8.5</v>
      </c>
      <c r="Q5" s="73">
        <v>8</v>
      </c>
      <c r="R5" s="73">
        <v>9.5</v>
      </c>
      <c r="S5" s="73">
        <v>9.5</v>
      </c>
      <c r="T5" s="73">
        <v>8</v>
      </c>
      <c r="U5" s="73">
        <v>13</v>
      </c>
      <c r="V5" s="73">
        <v>9</v>
      </c>
    </row>
    <row r="6" spans="1:22" x14ac:dyDescent="0.3">
      <c r="A6" s="58" t="s">
        <v>53</v>
      </c>
      <c r="B6" s="60">
        <v>3</v>
      </c>
      <c r="C6" s="60">
        <v>3</v>
      </c>
      <c r="D6" s="60">
        <v>3</v>
      </c>
      <c r="E6" s="60">
        <v>2</v>
      </c>
      <c r="F6" s="60">
        <v>3</v>
      </c>
      <c r="G6" s="60">
        <v>3</v>
      </c>
      <c r="H6" s="60">
        <v>3</v>
      </c>
      <c r="I6" s="60">
        <v>3</v>
      </c>
      <c r="J6" s="60">
        <v>3</v>
      </c>
      <c r="K6" s="65">
        <f>AVERAGE(B6:J6)</f>
        <v>2.8888888888888888</v>
      </c>
      <c r="M6" s="73" t="s">
        <v>61</v>
      </c>
      <c r="N6" s="73">
        <v>10</v>
      </c>
      <c r="O6" s="73">
        <v>9</v>
      </c>
      <c r="P6" s="73">
        <v>9</v>
      </c>
      <c r="Q6" s="73">
        <v>5</v>
      </c>
      <c r="R6" s="73">
        <v>11</v>
      </c>
      <c r="S6" s="73">
        <v>11</v>
      </c>
      <c r="T6" s="73">
        <v>5</v>
      </c>
      <c r="U6" s="73">
        <v>8</v>
      </c>
      <c r="V6" s="73">
        <v>9</v>
      </c>
    </row>
    <row r="7" spans="1:22" s="59" customFormat="1" ht="14.5" thickBot="1" x14ac:dyDescent="0.35">
      <c r="A7" s="66"/>
      <c r="B7" s="67">
        <f>SUM(B2:B6)</f>
        <v>16</v>
      </c>
      <c r="C7" s="67">
        <f t="shared" ref="C7:J7" si="1">SUM(C2:C6)</f>
        <v>17</v>
      </c>
      <c r="D7" s="67">
        <f t="shared" si="1"/>
        <v>13</v>
      </c>
      <c r="E7" s="67">
        <f t="shared" si="1"/>
        <v>11.5</v>
      </c>
      <c r="F7" s="67">
        <f t="shared" si="1"/>
        <v>16</v>
      </c>
      <c r="G7" s="67">
        <f t="shared" si="1"/>
        <v>16</v>
      </c>
      <c r="H7" s="67">
        <f t="shared" si="1"/>
        <v>13</v>
      </c>
      <c r="I7" s="67">
        <f t="shared" si="1"/>
        <v>16</v>
      </c>
      <c r="J7" s="67">
        <f t="shared" si="1"/>
        <v>17</v>
      </c>
      <c r="K7" s="68"/>
    </row>
    <row r="8" spans="1:22" ht="26" x14ac:dyDescent="0.3">
      <c r="A8" s="69" t="s">
        <v>49</v>
      </c>
      <c r="B8" s="62">
        <v>2</v>
      </c>
      <c r="C8" s="62">
        <v>2</v>
      </c>
      <c r="D8" s="62">
        <v>2</v>
      </c>
      <c r="E8" s="62">
        <v>1</v>
      </c>
      <c r="F8" s="62">
        <v>2</v>
      </c>
      <c r="G8" s="62">
        <v>2</v>
      </c>
      <c r="H8" s="62">
        <v>2</v>
      </c>
      <c r="I8" s="62">
        <v>2</v>
      </c>
      <c r="J8" s="62">
        <v>2</v>
      </c>
      <c r="K8" s="63">
        <f t="shared" si="0"/>
        <v>1.8888888888888888</v>
      </c>
    </row>
    <row r="9" spans="1:22" ht="26" x14ac:dyDescent="0.3">
      <c r="A9" s="58" t="s">
        <v>50</v>
      </c>
      <c r="B9" s="60">
        <v>2.5</v>
      </c>
      <c r="C9" s="60">
        <v>2.5</v>
      </c>
      <c r="D9" s="60">
        <v>2.5</v>
      </c>
      <c r="E9" s="60">
        <v>1</v>
      </c>
      <c r="F9" s="60">
        <v>2.5</v>
      </c>
      <c r="G9" s="60">
        <v>2.5</v>
      </c>
      <c r="H9" s="60">
        <v>2.5</v>
      </c>
      <c r="I9" s="60">
        <v>2.5</v>
      </c>
      <c r="J9" s="60">
        <v>2.5</v>
      </c>
      <c r="K9" s="65">
        <f t="shared" si="0"/>
        <v>2.3333333333333335</v>
      </c>
    </row>
    <row r="10" spans="1:22" ht="26" x14ac:dyDescent="0.3">
      <c r="A10" s="58" t="s">
        <v>33</v>
      </c>
      <c r="B10" s="60">
        <v>2</v>
      </c>
      <c r="C10" s="60">
        <v>2</v>
      </c>
      <c r="D10" s="60">
        <v>2</v>
      </c>
      <c r="E10" s="60">
        <v>2</v>
      </c>
      <c r="F10" s="60">
        <v>2</v>
      </c>
      <c r="G10" s="60">
        <v>2</v>
      </c>
      <c r="H10" s="60">
        <v>2</v>
      </c>
      <c r="I10" s="60">
        <v>2</v>
      </c>
      <c r="J10" s="60">
        <v>2</v>
      </c>
      <c r="K10" s="65">
        <f>AVERAGE(B10:J10)</f>
        <v>2</v>
      </c>
    </row>
    <row r="11" spans="1:22" ht="26" x14ac:dyDescent="0.3">
      <c r="A11" s="58" t="s">
        <v>51</v>
      </c>
      <c r="B11" s="60">
        <v>4</v>
      </c>
      <c r="C11" s="60">
        <v>4</v>
      </c>
      <c r="D11" s="60">
        <v>4</v>
      </c>
      <c r="E11" s="60">
        <v>3</v>
      </c>
      <c r="F11" s="60">
        <v>4</v>
      </c>
      <c r="G11" s="60">
        <v>4</v>
      </c>
      <c r="H11" s="60">
        <v>2</v>
      </c>
      <c r="I11" s="60">
        <v>4</v>
      </c>
      <c r="J11" s="60">
        <v>4</v>
      </c>
      <c r="K11" s="65">
        <f t="shared" si="0"/>
        <v>3.6666666666666665</v>
      </c>
    </row>
    <row r="12" spans="1:22" ht="26" x14ac:dyDescent="0.3">
      <c r="A12" s="58" t="s">
        <v>52</v>
      </c>
      <c r="B12" s="60">
        <v>2.5</v>
      </c>
      <c r="C12" s="60">
        <v>2.5</v>
      </c>
      <c r="D12" s="60">
        <v>2.5</v>
      </c>
      <c r="E12" s="60">
        <v>2.5</v>
      </c>
      <c r="F12" s="60">
        <v>2</v>
      </c>
      <c r="G12" s="60">
        <v>2</v>
      </c>
      <c r="H12" s="60">
        <v>1.5</v>
      </c>
      <c r="I12" s="60">
        <v>2.5</v>
      </c>
      <c r="J12" s="60">
        <v>2.5</v>
      </c>
      <c r="K12" s="65">
        <f t="shared" si="0"/>
        <v>2.2777777777777777</v>
      </c>
    </row>
    <row r="13" spans="1:22" x14ac:dyDescent="0.3">
      <c r="A13" s="58" t="s">
        <v>34</v>
      </c>
      <c r="B13" s="60">
        <v>3</v>
      </c>
      <c r="C13" s="60">
        <v>4</v>
      </c>
      <c r="D13" s="60">
        <v>4</v>
      </c>
      <c r="E13" s="60">
        <v>3</v>
      </c>
      <c r="F13" s="60">
        <v>3</v>
      </c>
      <c r="G13" s="60">
        <v>3</v>
      </c>
      <c r="H13" s="60">
        <v>2</v>
      </c>
      <c r="I13" s="60">
        <v>3</v>
      </c>
      <c r="J13" s="60">
        <v>3</v>
      </c>
      <c r="K13" s="65">
        <f t="shared" si="0"/>
        <v>3.1111111111111112</v>
      </c>
    </row>
    <row r="14" spans="1:22" s="59" customFormat="1" ht="14.5" thickBot="1" x14ac:dyDescent="0.35">
      <c r="A14" s="66"/>
      <c r="B14" s="67">
        <f>SUM(B8:B13)</f>
        <v>16</v>
      </c>
      <c r="C14" s="67">
        <f t="shared" ref="C14:J14" si="2">SUM(C8:C13)</f>
        <v>17</v>
      </c>
      <c r="D14" s="67">
        <f t="shared" si="2"/>
        <v>17</v>
      </c>
      <c r="E14" s="67">
        <f t="shared" si="2"/>
        <v>12.5</v>
      </c>
      <c r="F14" s="67">
        <f t="shared" si="2"/>
        <v>15.5</v>
      </c>
      <c r="G14" s="67">
        <f t="shared" si="2"/>
        <v>15.5</v>
      </c>
      <c r="H14" s="67">
        <f t="shared" si="2"/>
        <v>12</v>
      </c>
      <c r="I14" s="67">
        <f t="shared" si="2"/>
        <v>16</v>
      </c>
      <c r="J14" s="67">
        <f t="shared" si="2"/>
        <v>16</v>
      </c>
      <c r="K14" s="68"/>
    </row>
    <row r="15" spans="1:22" x14ac:dyDescent="0.3">
      <c r="A15" s="69" t="s">
        <v>30</v>
      </c>
      <c r="B15" s="62">
        <v>3</v>
      </c>
      <c r="C15" s="62">
        <v>2</v>
      </c>
      <c r="D15" s="62">
        <v>2</v>
      </c>
      <c r="E15" s="62">
        <v>2</v>
      </c>
      <c r="F15" s="62">
        <v>2</v>
      </c>
      <c r="G15" s="62">
        <v>2</v>
      </c>
      <c r="H15" s="62">
        <v>2</v>
      </c>
      <c r="I15" s="62">
        <v>3</v>
      </c>
      <c r="J15" s="62">
        <v>2</v>
      </c>
      <c r="K15" s="63">
        <f t="shared" si="0"/>
        <v>2.2222222222222223</v>
      </c>
    </row>
    <row r="16" spans="1:22" x14ac:dyDescent="0.3">
      <c r="A16" s="58" t="s">
        <v>31</v>
      </c>
      <c r="B16" s="60">
        <v>3</v>
      </c>
      <c r="C16" s="60">
        <v>2</v>
      </c>
      <c r="D16" s="60">
        <v>2</v>
      </c>
      <c r="E16" s="60">
        <v>2</v>
      </c>
      <c r="F16" s="60">
        <v>2</v>
      </c>
      <c r="G16" s="60">
        <v>2</v>
      </c>
      <c r="H16" s="60">
        <v>2</v>
      </c>
      <c r="I16" s="60">
        <v>3</v>
      </c>
      <c r="J16" s="60">
        <v>2</v>
      </c>
      <c r="K16" s="65">
        <f t="shared" si="0"/>
        <v>2.2222222222222223</v>
      </c>
    </row>
    <row r="17" spans="1:11" x14ac:dyDescent="0.3">
      <c r="A17" s="58" t="s">
        <v>32</v>
      </c>
      <c r="B17" s="60">
        <v>4</v>
      </c>
      <c r="C17" s="60">
        <v>2.5</v>
      </c>
      <c r="D17" s="60">
        <v>2.5</v>
      </c>
      <c r="E17" s="60">
        <v>2</v>
      </c>
      <c r="F17" s="60">
        <v>3.5</v>
      </c>
      <c r="G17" s="60">
        <v>3.5</v>
      </c>
      <c r="H17" s="60">
        <v>2</v>
      </c>
      <c r="I17" s="60">
        <v>4</v>
      </c>
      <c r="J17" s="60">
        <v>2</v>
      </c>
      <c r="K17" s="65">
        <f t="shared" si="0"/>
        <v>2.8888888888888888</v>
      </c>
    </row>
    <row r="18" spans="1:11" x14ac:dyDescent="0.3">
      <c r="A18" s="58" t="s">
        <v>35</v>
      </c>
      <c r="B18" s="60">
        <v>1</v>
      </c>
      <c r="C18" s="60">
        <v>1</v>
      </c>
      <c r="D18" s="60">
        <v>1</v>
      </c>
      <c r="E18" s="60">
        <v>1</v>
      </c>
      <c r="F18" s="60">
        <v>1</v>
      </c>
      <c r="G18" s="60">
        <v>1</v>
      </c>
      <c r="H18" s="60">
        <v>1</v>
      </c>
      <c r="I18" s="60">
        <v>2</v>
      </c>
      <c r="J18" s="60">
        <v>2</v>
      </c>
      <c r="K18" s="65">
        <f t="shared" si="0"/>
        <v>1.2222222222222223</v>
      </c>
    </row>
    <row r="19" spans="1:11" ht="26" x14ac:dyDescent="0.3">
      <c r="A19" s="58" t="s">
        <v>36</v>
      </c>
      <c r="B19" s="60">
        <v>1</v>
      </c>
      <c r="C19" s="60">
        <v>1</v>
      </c>
      <c r="D19" s="60">
        <v>1</v>
      </c>
      <c r="E19" s="60">
        <v>1</v>
      </c>
      <c r="F19" s="60">
        <v>1</v>
      </c>
      <c r="G19" s="60">
        <v>1</v>
      </c>
      <c r="H19" s="60">
        <v>1</v>
      </c>
      <c r="I19" s="60">
        <v>1</v>
      </c>
      <c r="J19" s="60">
        <v>1</v>
      </c>
      <c r="K19" s="65">
        <f t="shared" si="0"/>
        <v>1</v>
      </c>
    </row>
    <row r="20" spans="1:11" s="59" customFormat="1" ht="14.5" thickBot="1" x14ac:dyDescent="0.35">
      <c r="A20" s="66"/>
      <c r="B20" s="67">
        <f>SUM(B15:B19)</f>
        <v>12</v>
      </c>
      <c r="C20" s="67">
        <f t="shared" ref="C20:J20" si="3">SUM(C15:C19)</f>
        <v>8.5</v>
      </c>
      <c r="D20" s="67">
        <f t="shared" si="3"/>
        <v>8.5</v>
      </c>
      <c r="E20" s="67">
        <f t="shared" si="3"/>
        <v>8</v>
      </c>
      <c r="F20" s="67">
        <f t="shared" si="3"/>
        <v>9.5</v>
      </c>
      <c r="G20" s="67">
        <f t="shared" si="3"/>
        <v>9.5</v>
      </c>
      <c r="H20" s="67">
        <f t="shared" si="3"/>
        <v>8</v>
      </c>
      <c r="I20" s="67">
        <f t="shared" si="3"/>
        <v>13</v>
      </c>
      <c r="J20" s="67">
        <f t="shared" si="3"/>
        <v>9</v>
      </c>
      <c r="K20" s="68"/>
    </row>
    <row r="21" spans="1:11" ht="26" x14ac:dyDescent="0.3">
      <c r="A21" s="69" t="s">
        <v>37</v>
      </c>
      <c r="B21" s="62">
        <v>3</v>
      </c>
      <c r="C21" s="62">
        <v>3</v>
      </c>
      <c r="D21" s="62">
        <v>3</v>
      </c>
      <c r="E21" s="62">
        <v>1</v>
      </c>
      <c r="F21" s="62">
        <v>3</v>
      </c>
      <c r="G21" s="62">
        <v>3</v>
      </c>
      <c r="H21" s="62">
        <v>1</v>
      </c>
      <c r="I21" s="62">
        <v>2</v>
      </c>
      <c r="J21" s="62">
        <v>3</v>
      </c>
      <c r="K21" s="63">
        <f t="shared" si="0"/>
        <v>2.4444444444444446</v>
      </c>
    </row>
    <row r="22" spans="1:11" ht="26" x14ac:dyDescent="0.3">
      <c r="A22" s="58" t="s">
        <v>38</v>
      </c>
      <c r="B22" s="60">
        <v>1</v>
      </c>
      <c r="C22" s="60">
        <v>1</v>
      </c>
      <c r="D22" s="60">
        <v>1</v>
      </c>
      <c r="E22" s="60">
        <v>1</v>
      </c>
      <c r="F22" s="60">
        <v>1</v>
      </c>
      <c r="G22" s="60">
        <v>1</v>
      </c>
      <c r="H22" s="60">
        <v>1</v>
      </c>
      <c r="I22" s="60">
        <v>1</v>
      </c>
      <c r="J22" s="60">
        <v>1</v>
      </c>
      <c r="K22" s="65">
        <f t="shared" si="0"/>
        <v>1</v>
      </c>
    </row>
    <row r="23" spans="1:11" ht="26" x14ac:dyDescent="0.3">
      <c r="A23" s="58" t="s">
        <v>39</v>
      </c>
      <c r="B23" s="60">
        <v>2</v>
      </c>
      <c r="C23" s="60">
        <v>2</v>
      </c>
      <c r="D23" s="60">
        <v>2</v>
      </c>
      <c r="E23" s="60">
        <v>1</v>
      </c>
      <c r="F23" s="60">
        <v>2</v>
      </c>
      <c r="G23" s="60">
        <v>2</v>
      </c>
      <c r="H23" s="60">
        <v>1</v>
      </c>
      <c r="I23" s="60">
        <v>2</v>
      </c>
      <c r="J23" s="60">
        <v>2</v>
      </c>
      <c r="K23" s="65">
        <f t="shared" si="0"/>
        <v>1.7777777777777777</v>
      </c>
    </row>
    <row r="24" spans="1:11" ht="26" x14ac:dyDescent="0.3">
      <c r="A24" s="58" t="s">
        <v>40</v>
      </c>
      <c r="B24" s="60">
        <v>2</v>
      </c>
      <c r="C24" s="60">
        <v>2</v>
      </c>
      <c r="D24" s="60">
        <v>2</v>
      </c>
      <c r="E24" s="60">
        <v>1</v>
      </c>
      <c r="F24" s="60">
        <v>2</v>
      </c>
      <c r="G24" s="60">
        <v>2</v>
      </c>
      <c r="H24" s="60">
        <v>1</v>
      </c>
      <c r="I24" s="60">
        <v>2</v>
      </c>
      <c r="J24" s="60">
        <v>2</v>
      </c>
      <c r="K24" s="65">
        <f t="shared" si="0"/>
        <v>1.7777777777777777</v>
      </c>
    </row>
    <row r="25" spans="1:11" x14ac:dyDescent="0.3">
      <c r="A25" s="58" t="s">
        <v>41</v>
      </c>
      <c r="B25" s="60">
        <v>2</v>
      </c>
      <c r="C25" s="60">
        <v>1</v>
      </c>
      <c r="D25" s="60">
        <v>1</v>
      </c>
      <c r="E25" s="60">
        <v>1</v>
      </c>
      <c r="F25" s="60">
        <v>3</v>
      </c>
      <c r="G25" s="60">
        <v>3</v>
      </c>
      <c r="H25" s="60">
        <v>1</v>
      </c>
      <c r="I25" s="60">
        <v>1</v>
      </c>
      <c r="J25" s="60">
        <v>1</v>
      </c>
      <c r="K25" s="65">
        <f t="shared" si="0"/>
        <v>1.5555555555555556</v>
      </c>
    </row>
    <row r="26" spans="1:11" s="59" customFormat="1" ht="14.5" thickBot="1" x14ac:dyDescent="0.35">
      <c r="A26" s="70"/>
      <c r="B26" s="71">
        <f>SUM(B21:B25)</f>
        <v>10</v>
      </c>
      <c r="C26" s="71">
        <f t="shared" ref="C26:J26" si="4">SUM(C21:C25)</f>
        <v>9</v>
      </c>
      <c r="D26" s="71">
        <f t="shared" si="4"/>
        <v>9</v>
      </c>
      <c r="E26" s="71">
        <f t="shared" si="4"/>
        <v>5</v>
      </c>
      <c r="F26" s="71">
        <f t="shared" si="4"/>
        <v>11</v>
      </c>
      <c r="G26" s="71">
        <f t="shared" si="4"/>
        <v>11</v>
      </c>
      <c r="H26" s="71">
        <f t="shared" si="4"/>
        <v>5</v>
      </c>
      <c r="I26" s="71">
        <f t="shared" si="4"/>
        <v>8</v>
      </c>
      <c r="J26" s="71">
        <f t="shared" si="4"/>
        <v>9</v>
      </c>
      <c r="K26" s="72"/>
    </row>
    <row r="27" spans="1:11" x14ac:dyDescent="0.3">
      <c r="B27">
        <f>SUM(B26+B20+B14+B7)</f>
        <v>54</v>
      </c>
      <c r="C27">
        <f t="shared" ref="C27:J27" si="5">SUM(C26+C20+C14+C7)</f>
        <v>51.5</v>
      </c>
      <c r="D27">
        <f t="shared" si="5"/>
        <v>47.5</v>
      </c>
      <c r="E27">
        <f t="shared" si="5"/>
        <v>37</v>
      </c>
      <c r="F27">
        <f t="shared" si="5"/>
        <v>52</v>
      </c>
      <c r="G27">
        <f t="shared" si="5"/>
        <v>52</v>
      </c>
      <c r="H27">
        <f t="shared" si="5"/>
        <v>38</v>
      </c>
      <c r="I27">
        <f t="shared" si="5"/>
        <v>53</v>
      </c>
      <c r="J27">
        <f t="shared" si="5"/>
        <v>51</v>
      </c>
    </row>
  </sheetData>
  <pageMargins left="0.7" right="0.7" top="0.75" bottom="0.75" header="0.3" footer="0.3"/>
  <pageSetup paperSize="9"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N15" sqref="N15"/>
    </sheetView>
  </sheetViews>
  <sheetFormatPr defaultRowHeight="14" x14ac:dyDescent="0.3"/>
  <sheetData/>
  <pageMargins left="0.7" right="0.7" top="0.75" bottom="0.75" header="0.3" footer="0.3"/>
  <pageSetup paperSize="9" orientation="portrait" horizontalDpi="4294967292"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 x14ac:dyDescent="0.3"/>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Scores_avg</vt:lpstr>
      <vt:lpstr>Ranking</vt:lpstr>
      <vt:lpstr>Variance</vt:lpstr>
      <vt:lpstr>Radar_plots</vt:lpstr>
      <vt:lpstr>Variance_plot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Edward Willsteed</dc:creator>
  <cp:lastModifiedBy>Edward Willsteed</cp:lastModifiedBy>
  <cp:lastPrinted>2017-02-15T20:51:53Z</cp:lastPrinted>
  <dcterms:created xsi:type="dcterms:W3CDTF">2016-01-13T08:51:59Z</dcterms:created>
  <dcterms:modified xsi:type="dcterms:W3CDTF">2017-10-24T10:22:05Z</dcterms:modified>
  <cp:contentStatus/>
</cp:coreProperties>
</file>