
<file path=[Content_Types].xml><?xml version="1.0" encoding="utf-8"?>
<Types xmlns="http://schemas.openxmlformats.org/package/2006/content-types">
  <Default ContentType="application/vnd.openxmlformats-officedocument.vmlDrawing" Extension="vml"/>
  <Default ContentType="application/xml" Extension="xml"/>
  <Default ContentType="image/png" Extension="png"/>
  <Default ContentType="application/vnd.openxmlformats-package.relationships+xml" Extension="rels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binary" PartName="/xl/metadata"/>
  <Override ContentType="application/binary" PartName="/xl/commentsmeta0"/>
  <Override ContentType="application/vnd.openxmlformats-officedocument.spreadsheetml.sharedStrings+xml" PartName="/xl/sharedStrings.xml"/>
  <Override ContentType="application/vnd.openxmlformats-officedocument.drawing+xml" PartName="/xl/drawings/drawing1.xml"/>
  <Override ContentType="application/vnd.openxmlformats-officedocument.drawing+xml" PartName="/xl/drawings/drawing2.xml"/>
  <Override ContentType="application/vnd.openxmlformats-package.core-properties+xml" PartName="/docProps/core.xml"/>
  <Override ContentType="application/vnd.openxmlformats-officedocument.spreadsheetml.styles+xml" PartName="/xl/styles.xml"/>
  <Override ContentType="application/vnd.openxmlformats-officedocument.spreadsheetml.comments+xml" PartName="/xl/comments1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error" sheetId="1" r:id="rId4"/>
    <sheet state="visible" name="Means" sheetId="2" r:id="rId5"/>
  </sheets>
  <definedNames/>
  <calcPr/>
  <extLst>
    <ext uri="GoogleSheetsCustomDataVersion1">
      <go:sheetsCustomData xmlns:go="http://customooxmlschemas.google.com/" r:id="rId6" roundtripDataSignature="AMtx7mg4i953cMrCeOL3O8nG+wTFvEYjpQ=="/>
    </ext>
  </extLst>
</workbook>
</file>

<file path=xl/comments1.xml><?xml version="1.0" encoding="utf-8"?>
<comments xmlns:r="http://schemas.openxmlformats.org/officeDocument/2006/relationships" xmlns="http://schemas.openxmlformats.org/spreadsheetml/2006/main">
  <authors>
    <author/>
  </authors>
  <commentList>
    <comment authorId="0" ref="G13">
      <text>
        <t xml:space="preserve">======
ID#AAABAW_6PfU
Pimenta Da Costa Ocampo, Maria    (2023-11-14 22:18:15)
More stable</t>
      </text>
    </comment>
  </commentList>
  <extLst>
    <ext uri="GoogleSheetsCustomDataVersion1">
      <go:sheetsCustomData xmlns:go="http://customooxmlschemas.google.com/" r:id="rId1" roundtripDataSignature="AMtx7mhJYtIsptNSWA+6/pMFxAql+KdhvQ=="/>
    </ext>
  </extLst>
</comments>
</file>

<file path=xl/sharedStrings.xml><?xml version="1.0" encoding="utf-8"?>
<sst xmlns="http://schemas.openxmlformats.org/spreadsheetml/2006/main" count="200" uniqueCount="95">
  <si>
    <t>TOTAL CARBON NITROGEN AND HYDROGEN</t>
  </si>
  <si>
    <t>Maria Pimenta Da Costa Ocampo</t>
  </si>
  <si>
    <t>Technician Maria</t>
  </si>
  <si>
    <t>Date : 23.08.2018</t>
  </si>
  <si>
    <t>Date</t>
  </si>
  <si>
    <t>Wt of sample</t>
  </si>
  <si>
    <t>Total N</t>
  </si>
  <si>
    <t>Total C</t>
  </si>
  <si>
    <t>Total H</t>
  </si>
  <si>
    <t>O(%)</t>
  </si>
  <si>
    <t>C / N</t>
  </si>
  <si>
    <t>H/C</t>
  </si>
  <si>
    <t>O/C</t>
  </si>
  <si>
    <t>Ash (%)</t>
  </si>
  <si>
    <r>
      <rPr>
        <rFont val="Times New Roman"/>
        <color rgb="FF000000"/>
        <sz val="11.0"/>
      </rPr>
      <t xml:space="preserve">HHV predicted </t>
    </r>
    <r>
      <rPr>
        <rFont val="Times New Roman"/>
        <color rgb="FF000000"/>
        <sz val="11.0"/>
        <vertAlign val="superscript"/>
      </rPr>
      <t xml:space="preserve">2 </t>
    </r>
    <r>
      <rPr>
        <rFont val="Times New Roman"/>
        <color rgb="FF000000"/>
        <sz val="11.0"/>
      </rPr>
      <t>(MJ kg</t>
    </r>
    <r>
      <rPr>
        <rFont val="Times New Roman"/>
        <color rgb="FF000000"/>
        <sz val="11.0"/>
        <vertAlign val="superscript"/>
      </rPr>
      <t>-1</t>
    </r>
    <r>
      <rPr>
        <rFont val="Times New Roman"/>
        <color rgb="FF000000"/>
        <sz val="11.0"/>
      </rPr>
      <t>)</t>
    </r>
  </si>
  <si>
    <t>( mg )</t>
  </si>
  <si>
    <t>( % )</t>
  </si>
  <si>
    <t>Ratio</t>
  </si>
  <si>
    <t>error</t>
  </si>
  <si>
    <t>Tukey %N</t>
  </si>
  <si>
    <t>a</t>
  </si>
  <si>
    <t>b</t>
  </si>
  <si>
    <t>c</t>
  </si>
  <si>
    <t>d</t>
  </si>
  <si>
    <t>e</t>
  </si>
  <si>
    <t>SS1</t>
  </si>
  <si>
    <t xml:space="preserve">SS-A </t>
  </si>
  <si>
    <t>H2404</t>
  </si>
  <si>
    <t>****</t>
  </si>
  <si>
    <t>SS-B</t>
  </si>
  <si>
    <t>H1804</t>
  </si>
  <si>
    <t>SS-C</t>
  </si>
  <si>
    <t>SS2</t>
  </si>
  <si>
    <t>SS-D</t>
  </si>
  <si>
    <t>P4001</t>
  </si>
  <si>
    <t>Mean</t>
  </si>
  <si>
    <t>H180</t>
  </si>
  <si>
    <t>H180-A</t>
  </si>
  <si>
    <t>P3001</t>
  </si>
  <si>
    <t>H180-B</t>
  </si>
  <si>
    <t>%C</t>
  </si>
  <si>
    <t>H180-C</t>
  </si>
  <si>
    <t>H180-D</t>
  </si>
  <si>
    <t>H240</t>
  </si>
  <si>
    <t>H240-A</t>
  </si>
  <si>
    <t>H240-B</t>
  </si>
  <si>
    <t>H240-C</t>
  </si>
  <si>
    <t>H240-D</t>
  </si>
  <si>
    <t>%H</t>
  </si>
  <si>
    <t>P300</t>
  </si>
  <si>
    <t>P300-A</t>
  </si>
  <si>
    <t>P300-B</t>
  </si>
  <si>
    <t>P300-C</t>
  </si>
  <si>
    <t>P300-D</t>
  </si>
  <si>
    <t>P400</t>
  </si>
  <si>
    <t>P400-A</t>
  </si>
  <si>
    <t>%O</t>
  </si>
  <si>
    <t>P400-B</t>
  </si>
  <si>
    <t>P400-C</t>
  </si>
  <si>
    <t>P400-D</t>
  </si>
  <si>
    <t>CK-A</t>
  </si>
  <si>
    <t>CK-B</t>
  </si>
  <si>
    <t>CK-C</t>
  </si>
  <si>
    <t>CK-D</t>
  </si>
  <si>
    <t>MJ/kg</t>
  </si>
  <si>
    <t>Anthracite</t>
  </si>
  <si>
    <t>bituminus coal</t>
  </si>
  <si>
    <t>Sub-bituminus coal</t>
  </si>
  <si>
    <t>lignite</t>
  </si>
  <si>
    <t>SS</t>
  </si>
  <si>
    <t>H180-4</t>
  </si>
  <si>
    <t>H240-4</t>
  </si>
  <si>
    <t>P300-1</t>
  </si>
  <si>
    <t>P400-1</t>
  </si>
  <si>
    <t>SSUK (another sample of SS sourced in the UK)</t>
  </si>
  <si>
    <t>error O/C</t>
  </si>
  <si>
    <t>new 4 repl. Maria (Elemental TCN 23-8-2018)</t>
  </si>
  <si>
    <t>Mean:</t>
  </si>
  <si>
    <t>A.M smith et al 2016</t>
  </si>
  <si>
    <t>C</t>
  </si>
  <si>
    <t>H</t>
  </si>
  <si>
    <t>O</t>
  </si>
  <si>
    <t>N</t>
  </si>
  <si>
    <t>C/N</t>
  </si>
  <si>
    <t>N/C</t>
  </si>
  <si>
    <t>HHV (MJ/kg)</t>
  </si>
  <si>
    <t>CaCO3(%)</t>
  </si>
  <si>
    <t>Corg (C(%)-CaCO3(%))</t>
  </si>
  <si>
    <t>SSES</t>
  </si>
  <si>
    <t>SSUK</t>
  </si>
  <si>
    <t>*The weight of biochar should be between 20 and 25 mg</t>
  </si>
  <si>
    <t>A.M smith et al 2016:</t>
  </si>
  <si>
    <t>mean CaCO3</t>
  </si>
  <si>
    <t>mean ash</t>
  </si>
  <si>
    <t>f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</si>
</sst>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4">
    <numFmt numFmtId="164" formatCode="0.000"/>
    <numFmt numFmtId="165" formatCode="0.000000"/>
    <numFmt numFmtId="166" formatCode="0.00000"/>
    <numFmt numFmtId="167" formatCode="0.0000000"/>
  </numFmts>
  <fonts count="16">
    <font>
      <sz val="11.0"/>
      <color theme="1"/>
      <name val="Calibri"/>
      <scheme val="minor"/>
    </font>
    <font>
      <b/>
      <sz val="14.0"/>
      <color theme="1"/>
      <name val="Calibri"/>
    </font>
    <font>
      <color theme="1"/>
      <name val="Calibri"/>
      <scheme val="minor"/>
    </font>
    <font>
      <b/>
      <sz val="11.0"/>
      <color theme="1"/>
      <name val="Calibri"/>
    </font>
    <font>
      <sz val="11.0"/>
      <color rgb="FF000000"/>
      <name val="Times New Roman"/>
    </font>
    <font>
      <sz val="11.0"/>
      <color theme="1"/>
      <name val="Calibri"/>
    </font>
    <font>
      <sz val="10.0"/>
      <color rgb="FF000000"/>
      <name val="Times New Roman"/>
    </font>
    <font>
      <sz val="10.0"/>
      <color rgb="FF000000"/>
      <name val="Arial"/>
    </font>
    <font>
      <b/>
      <sz val="10.0"/>
      <color rgb="FF000000"/>
      <name val="Times New Roman"/>
    </font>
    <font>
      <sz val="11.0"/>
      <color rgb="FF000000"/>
      <name val="Calibri"/>
    </font>
    <font>
      <sz val="9.0"/>
      <color rgb="FF000000"/>
      <name val="Arial"/>
    </font>
    <font>
      <sz val="11.0"/>
      <color rgb="FFE36C09"/>
      <name val="Calibri"/>
    </font>
    <font>
      <b/>
      <sz val="9.0"/>
      <color rgb="FF000000"/>
      <name val="Arial"/>
    </font>
    <font>
      <color theme="1"/>
      <name val="&quot;Times New Roman&quot;"/>
    </font>
    <font>
      <sz val="12.0"/>
      <color theme="1"/>
      <name val="Times New Roman"/>
    </font>
    <font>
      <sz val="11.0"/>
      <color theme="1"/>
      <name val="Times New Roman"/>
    </font>
  </fonts>
  <fills count="3">
    <fill>
      <patternFill patternType="none"/>
    </fill>
    <fill>
      <patternFill patternType="lightGray"/>
    </fill>
    <fill>
      <patternFill patternType="solid">
        <fgColor rgb="FFDDD9C4"/>
        <bgColor rgb="FFDDD9C4"/>
      </patternFill>
    </fill>
  </fills>
  <borders count="2">
    <border/>
    <border>
      <bottom style="thin">
        <color rgb="FF000000"/>
      </bottom>
    </border>
  </borders>
  <cellStyleXfs count="1">
    <xf borderId="0" fillId="0" fontId="0" numFmtId="0" applyAlignment="1" applyFont="1"/>
  </cellStyleXfs>
  <cellXfs count="48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0" fillId="0" fontId="3" numFmtId="0" xfId="0" applyAlignment="1" applyFont="1">
      <alignment horizontal="center"/>
    </xf>
    <xf borderId="0" fillId="0" fontId="3" numFmtId="0" xfId="0" applyFont="1"/>
    <xf borderId="0" fillId="0" fontId="4" numFmtId="0" xfId="0" applyFont="1"/>
    <xf borderId="0" fillId="0" fontId="5" numFmtId="164" xfId="0" applyFont="1" applyNumberFormat="1"/>
    <xf borderId="0" fillId="0" fontId="5" numFmtId="0" xfId="0" applyFont="1"/>
    <xf borderId="0" fillId="0" fontId="5" numFmtId="2" xfId="0" applyFont="1" applyNumberFormat="1"/>
    <xf borderId="0" fillId="0" fontId="6" numFmtId="2" xfId="0" applyAlignment="1" applyFont="1" applyNumberFormat="1">
      <alignment horizontal="center" shrinkToFit="0" vertical="center" wrapText="1"/>
    </xf>
    <xf borderId="0" fillId="0" fontId="7" numFmtId="1" xfId="0" applyAlignment="1" applyFont="1" applyNumberFormat="1">
      <alignment horizontal="right" vertical="center"/>
    </xf>
    <xf borderId="0" fillId="0" fontId="7" numFmtId="165" xfId="0" applyAlignment="1" applyFont="1" applyNumberFormat="1">
      <alignment horizontal="right" vertical="center"/>
    </xf>
    <xf borderId="0" fillId="0" fontId="3" numFmtId="2" xfId="0" applyFont="1" applyNumberFormat="1"/>
    <xf borderId="0" fillId="0" fontId="8" numFmtId="2" xfId="0" applyAlignment="1" applyFont="1" applyNumberFormat="1">
      <alignment horizontal="center" shrinkToFit="0" vertical="center" wrapText="1"/>
    </xf>
    <xf borderId="0" fillId="0" fontId="7" numFmtId="166" xfId="0" applyAlignment="1" applyFont="1" applyNumberFormat="1">
      <alignment horizontal="right" vertical="center"/>
    </xf>
    <xf borderId="0" fillId="0" fontId="3" numFmtId="164" xfId="0" applyFont="1" applyNumberFormat="1"/>
    <xf borderId="0" fillId="0" fontId="5" numFmtId="167" xfId="0" applyFont="1" applyNumberFormat="1"/>
    <xf borderId="0" fillId="0" fontId="9" numFmtId="0" xfId="0" applyAlignment="1" applyFont="1">
      <alignment shrinkToFit="0" vertical="bottom" wrapText="0"/>
    </xf>
    <xf borderId="1" fillId="0" fontId="9" numFmtId="0" xfId="0" applyAlignment="1" applyBorder="1" applyFont="1">
      <alignment readingOrder="0" shrinkToFit="0" vertical="bottom" wrapText="0"/>
    </xf>
    <xf borderId="1" fillId="0" fontId="9" numFmtId="0" xfId="0" applyAlignment="1" applyBorder="1" applyFont="1">
      <alignment shrinkToFit="0" vertical="bottom" wrapText="0"/>
    </xf>
    <xf borderId="0" fillId="0" fontId="9" numFmtId="0" xfId="0" applyAlignment="1" applyFont="1">
      <alignment readingOrder="0" shrinkToFit="0" vertical="bottom" wrapText="0"/>
    </xf>
    <xf borderId="0" fillId="0" fontId="9" numFmtId="0" xfId="0" applyAlignment="1" applyFont="1">
      <alignment horizontal="center" readingOrder="0" shrinkToFit="0" wrapText="0"/>
    </xf>
    <xf borderId="0" fillId="0" fontId="9" numFmtId="2" xfId="0" applyAlignment="1" applyFont="1" applyNumberFormat="1">
      <alignment horizontal="right" readingOrder="0" shrinkToFit="0" vertical="bottom" wrapText="0"/>
    </xf>
    <xf borderId="0" fillId="0" fontId="9" numFmtId="0" xfId="0" applyAlignment="1" applyFont="1">
      <alignment horizontal="center" shrinkToFit="0" wrapText="0"/>
    </xf>
    <xf borderId="0" fillId="0" fontId="9" numFmtId="0" xfId="0" applyAlignment="1" applyFont="1">
      <alignment horizontal="center" vertical="center"/>
    </xf>
    <xf borderId="0" fillId="0" fontId="9" numFmtId="164" xfId="0" applyAlignment="1" applyFont="1" applyNumberFormat="1">
      <alignment horizontal="right" readingOrder="0" shrinkToFit="0" vertical="bottom" wrapText="0"/>
    </xf>
    <xf borderId="0" fillId="0" fontId="9" numFmtId="164" xfId="0" applyAlignment="1" applyFont="1" applyNumberFormat="1">
      <alignment horizontal="center" shrinkToFit="0" vertical="bottom" wrapText="0"/>
    </xf>
    <xf borderId="0" fillId="0" fontId="9" numFmtId="2" xfId="0" applyAlignment="1" applyFont="1" applyNumberFormat="1">
      <alignment shrinkToFit="0" vertical="bottom" wrapText="0"/>
    </xf>
    <xf borderId="0" fillId="0" fontId="10" numFmtId="0" xfId="0" applyAlignment="1" applyFont="1">
      <alignment horizontal="center" shrinkToFit="0" wrapText="0"/>
    </xf>
    <xf borderId="0" fillId="0" fontId="10" numFmtId="0" xfId="0" applyAlignment="1" applyFont="1">
      <alignment horizontal="center" readingOrder="0" shrinkToFit="0" wrapText="0"/>
    </xf>
    <xf borderId="0" fillId="0" fontId="5" numFmtId="0" xfId="0" applyAlignment="1" applyFont="1">
      <alignment horizontal="center" vertical="center"/>
    </xf>
    <xf borderId="0" fillId="0" fontId="11" numFmtId="0" xfId="0" applyAlignment="1" applyFont="1">
      <alignment horizontal="center" vertical="center"/>
    </xf>
    <xf borderId="0" fillId="0" fontId="10" numFmtId="2" xfId="0" applyAlignment="1" applyFont="1" applyNumberFormat="1">
      <alignment horizontal="center" readingOrder="0" shrinkToFit="0" wrapText="0"/>
    </xf>
    <xf borderId="0" fillId="0" fontId="12" numFmtId="2" xfId="0" applyAlignment="1" applyFont="1" applyNumberFormat="1">
      <alignment horizontal="center" readingOrder="0" shrinkToFit="0" wrapText="0"/>
    </xf>
    <xf borderId="0" fillId="0" fontId="9" numFmtId="0" xfId="0" applyAlignment="1" applyFont="1">
      <alignment horizontal="right" readingOrder="0" shrinkToFit="0" vertical="bottom" wrapText="0"/>
    </xf>
    <xf borderId="0" fillId="0" fontId="9" numFmtId="2" xfId="0" applyAlignment="1" applyFont="1" applyNumberFormat="1">
      <alignment horizontal="center" readingOrder="0" shrinkToFit="0" wrapText="0"/>
    </xf>
    <xf borderId="0" fillId="0" fontId="11" numFmtId="2" xfId="0" applyAlignment="1" applyFont="1" applyNumberFormat="1">
      <alignment horizontal="center" vertical="center"/>
    </xf>
    <xf borderId="0" fillId="0" fontId="9" numFmtId="0" xfId="0" applyAlignment="1" applyFont="1">
      <alignment shrinkToFit="0" vertical="bottom" wrapText="0"/>
    </xf>
    <xf borderId="0" fillId="0" fontId="13" numFmtId="164" xfId="0" applyAlignment="1" applyFont="1" applyNumberFormat="1">
      <alignment horizontal="center" shrinkToFit="0" vertical="bottom" wrapText="0"/>
    </xf>
    <xf borderId="0" fillId="0" fontId="10" numFmtId="0" xfId="0" applyAlignment="1" applyFont="1">
      <alignment horizontal="left" readingOrder="0" shrinkToFit="0" wrapText="0"/>
    </xf>
    <xf borderId="0" fillId="0" fontId="9" numFmtId="0" xfId="0" applyAlignment="1" applyFont="1">
      <alignment horizontal="left" readingOrder="0" shrinkToFit="0" vertical="bottom" wrapText="0"/>
    </xf>
    <xf borderId="0" fillId="0" fontId="14" numFmtId="0" xfId="0" applyAlignment="1" applyFont="1">
      <alignment shrinkToFit="0" vertical="center" wrapText="1"/>
    </xf>
    <xf borderId="0" fillId="0" fontId="15" numFmtId="0" xfId="0" applyAlignment="1" applyFont="1">
      <alignment shrinkToFit="0" vertical="center" wrapText="1"/>
    </xf>
    <xf borderId="0" fillId="2" fontId="10" numFmtId="0" xfId="0" applyAlignment="1" applyFill="1" applyFont="1">
      <alignment readingOrder="0" shrinkToFit="0" vertical="bottom" wrapText="0"/>
    </xf>
    <xf borderId="0" fillId="2" fontId="10" numFmtId="0" xfId="0" applyAlignment="1" applyFont="1">
      <alignment shrinkToFit="0" vertical="bottom" wrapText="0"/>
    </xf>
    <xf borderId="0" fillId="0" fontId="10" numFmtId="0" xfId="0" applyAlignment="1" applyFont="1">
      <alignment readingOrder="0" shrinkToFit="0" vertical="bottom" wrapText="0"/>
    </xf>
    <xf borderId="0" fillId="0" fontId="10" numFmtId="0" xfId="0" applyAlignment="1" applyFont="1">
      <alignment shrinkToFit="0" vertical="bottom" wrapText="0"/>
    </xf>
    <xf borderId="0" fillId="0" fontId="9" numFmtId="2" xfId="0" applyAlignment="1" applyFont="1" applyNumberFormat="1">
      <alignment horizontal="center" shrinkToFit="0" vertical="bottom" wrapText="0"/>
    </xf>
  </cellXfs>
  <cellStyles count="1">
    <cellStyle xfId="0" name="Normal" builtinId="0"/>
  </cellStyles>
  <dxfs count="0"/>
</styleSheet>
</file>

<file path=xl/_rels/comments1.xml.rels><?xml version="1.0" encoding="UTF-8" standalone="yes"?><Relationships xmlns="http://schemas.openxmlformats.org/package/2006/relationships"><Relationship Id="rId1" Type="http://customschemas.google.com/relationships/workbookmetadata" Target="commentsmeta0"/></Relationships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customschemas.google.com/relationships/workbookmetadata" Target="metadata"/></Relationships>
</file>

<file path=xl/drawings/_rels/drawing1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3</xdr:col>
      <xdr:colOff>76200</xdr:colOff>
      <xdr:row>2</xdr:row>
      <xdr:rowOff>152400</xdr:rowOff>
    </xdr:from>
    <xdr:ext cx="3219450" cy="190500"/>
    <xdr:pic>
      <xdr:nvPicPr>
        <xdr:cNvPr id="0" name="image1.png" title="Image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>
  <xdr:oneCellAnchor>
    <xdr:from>
      <xdr:col>0</xdr:col>
      <xdr:colOff>0</xdr:colOff>
      <xdr:row>19</xdr:row>
      <xdr:rowOff>0</xdr:rowOff>
    </xdr:from>
    <xdr:ext cx="4000500" cy="133350"/>
    <xdr:pic>
      <xdr:nvPicPr>
        <xdr:cNvPr id="0" name="image1.png"/>
        <xdr:cNvPicPr preferRelativeResize="0"/>
      </xdr:nvPicPr>
      <xdr:blipFill>
        <a:blip cstate="print" r:embed="rId1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" width="9.29"/>
    <col customWidth="1" min="2" max="2" width="18.71"/>
    <col customWidth="1" min="3" max="6" width="12.71"/>
    <col customWidth="1" min="7" max="7" width="15.29"/>
    <col customWidth="1" min="8" max="8" width="12.71"/>
    <col customWidth="1" min="9" max="10" width="9.29"/>
    <col customWidth="1" min="11" max="13" width="12.71"/>
    <col customWidth="1" min="14" max="14" width="9.29"/>
    <col customWidth="1" min="15" max="15" width="12.57"/>
    <col customWidth="1" min="16" max="26" width="9.29"/>
  </cols>
  <sheetData>
    <row r="1" ht="14.25" customHeight="1">
      <c r="B1" s="1" t="s">
        <v>0</v>
      </c>
    </row>
    <row r="2" ht="14.25" customHeight="1">
      <c r="B2" s="1" t="s">
        <v>1</v>
      </c>
    </row>
    <row r="3" ht="14.25" customHeight="1">
      <c r="B3" s="2" t="s">
        <v>2</v>
      </c>
    </row>
    <row r="4" ht="14.25" customHeight="1">
      <c r="B4" s="2" t="s">
        <v>3</v>
      </c>
    </row>
    <row r="5" ht="14.25" customHeight="1">
      <c r="F5" s="3"/>
      <c r="H5" s="3"/>
      <c r="K5" s="3"/>
      <c r="L5" s="3"/>
    </row>
    <row r="6" ht="14.25" customHeight="1">
      <c r="B6" s="4" t="s">
        <v>4</v>
      </c>
      <c r="C6" s="4" t="s">
        <v>5</v>
      </c>
      <c r="D6" s="3" t="s">
        <v>6</v>
      </c>
      <c r="E6" s="3" t="s">
        <v>7</v>
      </c>
      <c r="F6" s="3" t="s">
        <v>8</v>
      </c>
      <c r="G6" s="3" t="s">
        <v>9</v>
      </c>
      <c r="H6" s="3" t="s">
        <v>10</v>
      </c>
      <c r="I6" s="3" t="s">
        <v>11</v>
      </c>
      <c r="J6" s="3"/>
      <c r="K6" s="3" t="s">
        <v>12</v>
      </c>
      <c r="L6" s="3"/>
      <c r="M6" s="3" t="s">
        <v>13</v>
      </c>
      <c r="O6" s="5" t="s">
        <v>14</v>
      </c>
    </row>
    <row r="7" ht="14.25" customHeight="1">
      <c r="B7" s="4"/>
      <c r="C7" s="3" t="s">
        <v>15</v>
      </c>
      <c r="D7" s="3" t="s">
        <v>16</v>
      </c>
      <c r="E7" s="3" t="s">
        <v>16</v>
      </c>
      <c r="F7" s="3" t="s">
        <v>16</v>
      </c>
      <c r="H7" s="3" t="s">
        <v>17</v>
      </c>
      <c r="K7" s="3"/>
      <c r="L7" s="3"/>
    </row>
    <row r="8" ht="14.25" customHeight="1">
      <c r="C8" s="6"/>
      <c r="D8" s="6"/>
      <c r="E8" s="6"/>
      <c r="F8" s="6"/>
      <c r="G8" s="7"/>
      <c r="H8" s="6"/>
      <c r="J8" s="2" t="s">
        <v>18</v>
      </c>
      <c r="K8" s="6"/>
      <c r="L8" s="6"/>
      <c r="Q8" s="2" t="s">
        <v>19</v>
      </c>
      <c r="S8" s="2" t="s">
        <v>20</v>
      </c>
      <c r="T8" s="2" t="s">
        <v>21</v>
      </c>
      <c r="U8" s="2" t="s">
        <v>22</v>
      </c>
      <c r="V8" s="2" t="s">
        <v>23</v>
      </c>
      <c r="W8" s="2" t="s">
        <v>24</v>
      </c>
    </row>
    <row r="9" ht="14.25" customHeight="1">
      <c r="A9" s="2" t="s">
        <v>25</v>
      </c>
      <c r="B9" s="2" t="s">
        <v>26</v>
      </c>
      <c r="C9" s="8">
        <v>19.108999</v>
      </c>
      <c r="D9" s="8">
        <v>5.540402</v>
      </c>
      <c r="E9" s="8">
        <v>35.347076</v>
      </c>
      <c r="F9" s="8">
        <v>6.352402</v>
      </c>
      <c r="G9" s="9">
        <f t="shared" ref="G9:G38" si="1">100-(D9+E9+F9+M9)</f>
        <v>22.9779495</v>
      </c>
      <c r="H9" s="8">
        <v>6.379876</v>
      </c>
      <c r="I9" s="6">
        <f t="shared" ref="I9:I38" si="2">F9/E9</f>
        <v>0.1797150633</v>
      </c>
      <c r="J9" s="6"/>
      <c r="K9" s="8">
        <f t="shared" ref="K9:K38" si="3">G9/E9</f>
        <v>0.6500664864</v>
      </c>
      <c r="L9" s="8"/>
      <c r="M9" s="2">
        <f>Means!C25</f>
        <v>29.7821705</v>
      </c>
      <c r="O9" s="8">
        <f t="shared" ref="O9:O38" si="4">0.3383*E9+1.422*F9-(G9/8)</f>
        <v>18.11878777</v>
      </c>
      <c r="P9" s="8"/>
      <c r="Q9" s="10" t="s">
        <v>27</v>
      </c>
      <c r="R9" s="11">
        <v>3.6824425</v>
      </c>
      <c r="S9" s="10" t="s">
        <v>28</v>
      </c>
      <c r="T9" s="10"/>
      <c r="U9" s="10"/>
      <c r="V9" s="10"/>
      <c r="W9" s="10"/>
    </row>
    <row r="10" ht="14.25" customHeight="1">
      <c r="A10" s="2" t="s">
        <v>25</v>
      </c>
      <c r="B10" s="2" t="s">
        <v>29</v>
      </c>
      <c r="C10" s="8">
        <v>20.389999</v>
      </c>
      <c r="D10" s="8">
        <v>5.477436</v>
      </c>
      <c r="E10" s="8">
        <v>35.148739</v>
      </c>
      <c r="F10" s="8">
        <v>6.296338</v>
      </c>
      <c r="G10" s="9">
        <f t="shared" si="1"/>
        <v>23.2953165</v>
      </c>
      <c r="H10" s="8">
        <v>6.417006</v>
      </c>
      <c r="I10" s="6">
        <f t="shared" si="2"/>
        <v>0.1791341078</v>
      </c>
      <c r="J10" s="6"/>
      <c r="K10" s="8">
        <f t="shared" si="3"/>
        <v>0.662763933</v>
      </c>
      <c r="L10" s="8"/>
      <c r="M10" s="2">
        <f t="shared" ref="M10:M13" si="5">M9</f>
        <v>29.7821705</v>
      </c>
      <c r="O10" s="8">
        <f t="shared" si="4"/>
        <v>17.93229648</v>
      </c>
      <c r="P10" s="8"/>
      <c r="Q10" s="10" t="s">
        <v>30</v>
      </c>
      <c r="R10" s="11">
        <v>3.83003225</v>
      </c>
      <c r="S10" s="10" t="s">
        <v>28</v>
      </c>
      <c r="T10" s="10"/>
      <c r="U10" s="10"/>
      <c r="V10" s="10"/>
      <c r="W10" s="10"/>
    </row>
    <row r="11" ht="14.25" customHeight="1">
      <c r="A11" s="2" t="s">
        <v>25</v>
      </c>
      <c r="B11" s="2" t="s">
        <v>31</v>
      </c>
      <c r="C11" s="8">
        <v>19.91</v>
      </c>
      <c r="D11" s="8">
        <v>5.463465</v>
      </c>
      <c r="E11" s="8">
        <v>34.776482</v>
      </c>
      <c r="F11" s="8">
        <v>6.254964</v>
      </c>
      <c r="G11" s="9">
        <f t="shared" si="1"/>
        <v>23.7229185</v>
      </c>
      <c r="H11" s="8">
        <v>6.365279</v>
      </c>
      <c r="I11" s="6">
        <f t="shared" si="2"/>
        <v>0.1798618963</v>
      </c>
      <c r="J11" s="6"/>
      <c r="K11" s="8">
        <f t="shared" si="3"/>
        <v>0.6821540632</v>
      </c>
      <c r="L11" s="8"/>
      <c r="M11" s="2">
        <f t="shared" si="5"/>
        <v>29.7821705</v>
      </c>
      <c r="O11" s="8">
        <f t="shared" si="4"/>
        <v>17.69407786</v>
      </c>
      <c r="P11" s="8"/>
      <c r="Q11" s="10" t="s">
        <v>32</v>
      </c>
      <c r="R11" s="11">
        <v>4.547371</v>
      </c>
      <c r="S11" s="10"/>
      <c r="T11" s="10" t="s">
        <v>28</v>
      </c>
      <c r="U11" s="10"/>
      <c r="V11" s="10"/>
      <c r="W11" s="10"/>
    </row>
    <row r="12" ht="14.25" customHeight="1">
      <c r="A12" s="2" t="s">
        <v>25</v>
      </c>
      <c r="B12" s="2" t="s">
        <v>33</v>
      </c>
      <c r="C12" s="8">
        <v>19.308001</v>
      </c>
      <c r="D12" s="8">
        <v>5.517431</v>
      </c>
      <c r="E12" s="8">
        <v>35.171021</v>
      </c>
      <c r="F12" s="8">
        <v>6.345134</v>
      </c>
      <c r="G12" s="9">
        <f t="shared" si="1"/>
        <v>23.1842435</v>
      </c>
      <c r="H12" s="8">
        <v>6.374528</v>
      </c>
      <c r="I12" s="6">
        <f t="shared" si="2"/>
        <v>0.1804080126</v>
      </c>
      <c r="J12" s="6"/>
      <c r="K12" s="8">
        <f t="shared" si="3"/>
        <v>0.6591859673</v>
      </c>
      <c r="L12" s="8"/>
      <c r="M12" s="2">
        <f t="shared" si="5"/>
        <v>29.7821705</v>
      </c>
      <c r="O12" s="8">
        <f t="shared" si="4"/>
        <v>18.02310651</v>
      </c>
      <c r="P12" s="8"/>
      <c r="Q12" s="10" t="s">
        <v>34</v>
      </c>
      <c r="R12" s="11">
        <v>4.73328</v>
      </c>
      <c r="S12" s="10"/>
      <c r="T12" s="10"/>
      <c r="U12" s="10" t="s">
        <v>28</v>
      </c>
      <c r="V12" s="10"/>
      <c r="W12" s="10"/>
    </row>
    <row r="13" ht="14.25" customHeight="1">
      <c r="B13" s="4" t="s">
        <v>35</v>
      </c>
      <c r="C13" s="12"/>
      <c r="D13" s="12">
        <f t="shared" ref="D13:F13" si="6">(D9+D10+D11+D12)/4</f>
        <v>5.4996835</v>
      </c>
      <c r="E13" s="12">
        <f t="shared" si="6"/>
        <v>35.1108295</v>
      </c>
      <c r="F13" s="12">
        <f t="shared" si="6"/>
        <v>6.3122095</v>
      </c>
      <c r="G13" s="13">
        <f t="shared" si="1"/>
        <v>23.295107</v>
      </c>
      <c r="H13" s="12">
        <f>(H9+H10+H11+H12)/4</f>
        <v>6.38417225</v>
      </c>
      <c r="I13" s="6">
        <f t="shared" si="2"/>
        <v>0.1797795606</v>
      </c>
      <c r="J13" s="6">
        <f>_xlfn.STDEV.S(I9:I12)/(SQRT(COUNTA(I9:I12)))</f>
        <v>0.0002618046636</v>
      </c>
      <c r="K13" s="8">
        <f t="shared" si="3"/>
        <v>0.6634735588</v>
      </c>
      <c r="L13" s="6">
        <f>_xlfn.STDEV.S(K9:K12)/(SQRT(COUNTA(K9:K12)))</f>
        <v>0.00675511393</v>
      </c>
      <c r="M13" s="2">
        <f t="shared" si="5"/>
        <v>29.7821705</v>
      </c>
      <c r="O13" s="12">
        <f t="shared" si="4"/>
        <v>17.94206715</v>
      </c>
      <c r="P13" s="8"/>
      <c r="Q13" s="10" t="s">
        <v>25</v>
      </c>
      <c r="R13" s="11">
        <v>5.4996835</v>
      </c>
      <c r="S13" s="10"/>
      <c r="T13" s="10"/>
      <c r="U13" s="10"/>
      <c r="V13" s="10" t="s">
        <v>28</v>
      </c>
      <c r="W13" s="10"/>
    </row>
    <row r="14" ht="14.25" customHeight="1">
      <c r="A14" s="2" t="s">
        <v>36</v>
      </c>
      <c r="B14" s="2" t="s">
        <v>37</v>
      </c>
      <c r="C14" s="8">
        <v>20.504</v>
      </c>
      <c r="D14" s="8">
        <v>3.766941</v>
      </c>
      <c r="E14" s="8">
        <v>33.519054</v>
      </c>
      <c r="F14" s="8">
        <v>4.889945</v>
      </c>
      <c r="G14" s="9">
        <f t="shared" si="1"/>
        <v>16.9124165</v>
      </c>
      <c r="H14" s="8">
        <v>8.898216</v>
      </c>
      <c r="I14" s="6">
        <f t="shared" si="2"/>
        <v>0.1458855313</v>
      </c>
      <c r="J14" s="6"/>
      <c r="K14" s="8">
        <f t="shared" si="3"/>
        <v>0.5045612713</v>
      </c>
      <c r="L14" s="8"/>
      <c r="M14" s="2">
        <f>Means!C34</f>
        <v>40.9116435</v>
      </c>
      <c r="O14" s="8">
        <f t="shared" si="4"/>
        <v>16.1789457</v>
      </c>
      <c r="P14" s="8"/>
      <c r="Q14" s="10" t="s">
        <v>38</v>
      </c>
      <c r="R14" s="11">
        <v>5.763288</v>
      </c>
      <c r="S14" s="10"/>
      <c r="T14" s="10"/>
      <c r="U14" s="10"/>
      <c r="V14" s="10"/>
      <c r="W14" s="10" t="s">
        <v>28</v>
      </c>
    </row>
    <row r="15" ht="14.25" customHeight="1">
      <c r="A15" s="2" t="s">
        <v>36</v>
      </c>
      <c r="B15" s="2" t="s">
        <v>39</v>
      </c>
      <c r="C15" s="8">
        <v>20.52</v>
      </c>
      <c r="D15" s="8">
        <v>3.822499</v>
      </c>
      <c r="E15" s="8">
        <v>34.017876</v>
      </c>
      <c r="F15" s="8">
        <v>4.956248</v>
      </c>
      <c r="G15" s="9">
        <f t="shared" si="1"/>
        <v>16.2917335</v>
      </c>
      <c r="H15" s="8">
        <v>8.899381</v>
      </c>
      <c r="I15" s="6">
        <f t="shared" si="2"/>
        <v>0.1456953985</v>
      </c>
      <c r="J15" s="6"/>
      <c r="K15" s="8">
        <f t="shared" si="3"/>
        <v>0.4789168348</v>
      </c>
      <c r="L15" s="8"/>
      <c r="M15" s="2">
        <f t="shared" ref="M15:M18" si="7">M14</f>
        <v>40.9116435</v>
      </c>
      <c r="O15" s="8">
        <f t="shared" si="4"/>
        <v>16.51956542</v>
      </c>
      <c r="P15" s="8"/>
      <c r="Q15" s="10" t="s">
        <v>40</v>
      </c>
    </row>
    <row r="16" ht="14.25" customHeight="1">
      <c r="A16" s="2" t="s">
        <v>36</v>
      </c>
      <c r="B16" s="2" t="s">
        <v>41</v>
      </c>
      <c r="C16" s="8">
        <v>19.983</v>
      </c>
      <c r="D16" s="8">
        <v>3.863941</v>
      </c>
      <c r="E16" s="8">
        <v>34.022549</v>
      </c>
      <c r="F16" s="8">
        <v>4.956602</v>
      </c>
      <c r="G16" s="9">
        <f t="shared" si="1"/>
        <v>16.2452645</v>
      </c>
      <c r="H16" s="8">
        <v>8.805142</v>
      </c>
      <c r="I16" s="6">
        <f t="shared" si="2"/>
        <v>0.1456857921</v>
      </c>
      <c r="J16" s="6"/>
      <c r="K16" s="8">
        <f t="shared" si="3"/>
        <v>0.477485226</v>
      </c>
      <c r="L16" s="8"/>
      <c r="M16" s="2">
        <f t="shared" si="7"/>
        <v>40.9116435</v>
      </c>
      <c r="O16" s="8">
        <f t="shared" si="4"/>
        <v>16.52745831</v>
      </c>
      <c r="P16" s="8"/>
      <c r="Q16" s="10" t="s">
        <v>30</v>
      </c>
      <c r="R16" s="14">
        <v>33.90019325</v>
      </c>
      <c r="S16" s="10" t="s">
        <v>28</v>
      </c>
      <c r="T16" s="10"/>
    </row>
    <row r="17" ht="14.25" customHeight="1">
      <c r="A17" s="2" t="s">
        <v>36</v>
      </c>
      <c r="B17" s="2" t="s">
        <v>42</v>
      </c>
      <c r="C17" s="8">
        <v>19.504999</v>
      </c>
      <c r="D17" s="8">
        <v>3.866748</v>
      </c>
      <c r="E17" s="8">
        <v>34.041294</v>
      </c>
      <c r="F17" s="8">
        <v>4.970076</v>
      </c>
      <c r="G17" s="9">
        <f t="shared" si="1"/>
        <v>16.2102385</v>
      </c>
      <c r="H17" s="8">
        <v>8.803598</v>
      </c>
      <c r="I17" s="6">
        <f t="shared" si="2"/>
        <v>0.1460013829</v>
      </c>
      <c r="J17" s="6"/>
      <c r="K17" s="8">
        <f t="shared" si="3"/>
        <v>0.4761933697</v>
      </c>
      <c r="L17" s="8"/>
      <c r="M17" s="2">
        <f t="shared" si="7"/>
        <v>40.9116435</v>
      </c>
      <c r="O17" s="8">
        <f t="shared" si="4"/>
        <v>16.55733802</v>
      </c>
      <c r="P17" s="8"/>
      <c r="Q17" s="10" t="s">
        <v>34</v>
      </c>
      <c r="R17" s="14">
        <v>34.480442249999996</v>
      </c>
      <c r="S17" s="10" t="s">
        <v>28</v>
      </c>
      <c r="T17" s="10"/>
    </row>
    <row r="18" ht="14.25" customHeight="1">
      <c r="B18" s="4" t="s">
        <v>35</v>
      </c>
      <c r="C18" s="12"/>
      <c r="D18" s="12">
        <f t="shared" ref="D18:F18" si="8">(D14+D15+D16+D17)/4</f>
        <v>3.83003225</v>
      </c>
      <c r="E18" s="12">
        <f t="shared" si="8"/>
        <v>33.90019325</v>
      </c>
      <c r="F18" s="12">
        <f t="shared" si="8"/>
        <v>4.94321775</v>
      </c>
      <c r="G18" s="13">
        <f t="shared" si="1"/>
        <v>16.41491325</v>
      </c>
      <c r="H18" s="12">
        <f>(H14+H15+H16+H17)/4</f>
        <v>8.85158425</v>
      </c>
      <c r="I18" s="6">
        <f t="shared" si="2"/>
        <v>0.1458168015</v>
      </c>
      <c r="J18" s="6">
        <f>_xlfn.STDEV.S(I14:I17)/(SQRT(COUNTA(I14:I17)))</f>
        <v>0.00007675503637</v>
      </c>
      <c r="K18" s="8">
        <f t="shared" si="3"/>
        <v>0.4842129698</v>
      </c>
      <c r="L18" s="6">
        <f>_xlfn.STDEV.S(K14:K17)/(SQRT(COUNTA(K14:K17)))</f>
        <v>0.006780214557</v>
      </c>
      <c r="M18" s="2">
        <f t="shared" si="7"/>
        <v>40.9116435</v>
      </c>
      <c r="O18" s="12">
        <f t="shared" si="4"/>
        <v>16.44582686</v>
      </c>
      <c r="P18" s="8"/>
      <c r="Q18" s="10" t="s">
        <v>32</v>
      </c>
      <c r="R18" s="14">
        <v>34.876981</v>
      </c>
      <c r="S18" s="10" t="s">
        <v>28</v>
      </c>
      <c r="T18" s="10"/>
    </row>
    <row r="19" ht="14.25" customHeight="1">
      <c r="A19" s="2" t="s">
        <v>43</v>
      </c>
      <c r="B19" s="2" t="s">
        <v>44</v>
      </c>
      <c r="C19" s="8">
        <v>19.612</v>
      </c>
      <c r="D19" s="8">
        <v>3.696378</v>
      </c>
      <c r="E19" s="8">
        <v>35.513966</v>
      </c>
      <c r="F19" s="8">
        <v>4.876483</v>
      </c>
      <c r="G19" s="9">
        <f t="shared" si="1"/>
        <v>11.5472272</v>
      </c>
      <c r="H19" s="8">
        <v>9.607773</v>
      </c>
      <c r="I19" s="6">
        <f t="shared" si="2"/>
        <v>0.1373116987</v>
      </c>
      <c r="J19" s="6"/>
      <c r="K19" s="8">
        <f t="shared" si="3"/>
        <v>0.3251460904</v>
      </c>
      <c r="L19" s="8"/>
      <c r="M19" s="2">
        <f>Means!C37</f>
        <v>44.3659458</v>
      </c>
      <c r="O19" s="8">
        <f t="shared" si="4"/>
        <v>17.50533012</v>
      </c>
      <c r="P19" s="8"/>
      <c r="Q19" s="10" t="s">
        <v>27</v>
      </c>
      <c r="R19" s="14">
        <v>34.982051</v>
      </c>
      <c r="S19" s="10" t="s">
        <v>28</v>
      </c>
      <c r="T19" s="10"/>
    </row>
    <row r="20" ht="14.25" customHeight="1">
      <c r="A20" s="2" t="s">
        <v>43</v>
      </c>
      <c r="B20" s="2" t="s">
        <v>45</v>
      </c>
      <c r="C20" s="8">
        <v>19.434</v>
      </c>
      <c r="D20" s="8">
        <v>3.72345</v>
      </c>
      <c r="E20" s="8">
        <v>35.397247</v>
      </c>
      <c r="F20" s="8">
        <v>4.874997</v>
      </c>
      <c r="G20" s="9">
        <f t="shared" si="1"/>
        <v>11.6383602</v>
      </c>
      <c r="H20" s="8">
        <v>9.506572</v>
      </c>
      <c r="I20" s="6">
        <f t="shared" si="2"/>
        <v>0.1377224901</v>
      </c>
      <c r="J20" s="6"/>
      <c r="K20" s="8">
        <f t="shared" si="3"/>
        <v>0.328792807</v>
      </c>
      <c r="L20" s="8"/>
      <c r="M20" s="2">
        <f t="shared" ref="M20:M23" si="9">M19</f>
        <v>44.3659458</v>
      </c>
      <c r="O20" s="8">
        <f t="shared" si="4"/>
        <v>17.45233937</v>
      </c>
      <c r="P20" s="8"/>
      <c r="Q20" s="10" t="s">
        <v>25</v>
      </c>
      <c r="R20" s="14">
        <v>35.110829499999994</v>
      </c>
      <c r="S20" s="10" t="s">
        <v>28</v>
      </c>
      <c r="T20" s="10"/>
    </row>
    <row r="21" ht="14.25" customHeight="1">
      <c r="A21" s="2" t="s">
        <v>43</v>
      </c>
      <c r="B21" s="2" t="s">
        <v>46</v>
      </c>
      <c r="C21" s="8">
        <v>19.135</v>
      </c>
      <c r="D21" s="8">
        <v>3.697825</v>
      </c>
      <c r="E21" s="8">
        <v>34.72443</v>
      </c>
      <c r="F21" s="8">
        <v>4.781176</v>
      </c>
      <c r="G21" s="9">
        <f t="shared" si="1"/>
        <v>12.4306232</v>
      </c>
      <c r="H21" s="8">
        <v>9.390501</v>
      </c>
      <c r="I21" s="6">
        <f t="shared" si="2"/>
        <v>0.137689114</v>
      </c>
      <c r="J21" s="6"/>
      <c r="K21" s="8">
        <f t="shared" si="3"/>
        <v>0.3579791864</v>
      </c>
      <c r="L21" s="8"/>
      <c r="M21" s="2">
        <f t="shared" si="9"/>
        <v>44.3659458</v>
      </c>
      <c r="O21" s="8">
        <f t="shared" si="4"/>
        <v>16.99227904</v>
      </c>
      <c r="P21" s="8"/>
      <c r="Q21" s="10" t="s">
        <v>38</v>
      </c>
      <c r="R21" s="14">
        <v>38.66367525</v>
      </c>
      <c r="S21" s="10"/>
      <c r="T21" s="10" t="s">
        <v>28</v>
      </c>
    </row>
    <row r="22" ht="14.25" customHeight="1">
      <c r="A22" s="2" t="s">
        <v>43</v>
      </c>
      <c r="B22" s="2" t="s">
        <v>47</v>
      </c>
      <c r="C22" s="8">
        <v>19.959999</v>
      </c>
      <c r="D22" s="8">
        <v>3.612117</v>
      </c>
      <c r="E22" s="8">
        <v>34.292561</v>
      </c>
      <c r="F22" s="8">
        <v>4.743581</v>
      </c>
      <c r="G22" s="9">
        <f t="shared" si="1"/>
        <v>12.9857952</v>
      </c>
      <c r="H22" s="8">
        <v>9.493758</v>
      </c>
      <c r="I22" s="6">
        <f t="shared" si="2"/>
        <v>0.1383268225</v>
      </c>
      <c r="J22" s="6"/>
      <c r="K22" s="8">
        <f t="shared" si="3"/>
        <v>0.3786767398</v>
      </c>
      <c r="L22" s="8"/>
      <c r="M22" s="2">
        <f t="shared" si="9"/>
        <v>44.3659458</v>
      </c>
      <c r="O22" s="8">
        <f t="shared" si="4"/>
        <v>16.72332117</v>
      </c>
      <c r="P22" s="8"/>
      <c r="Q22" s="10" t="s">
        <v>48</v>
      </c>
    </row>
    <row r="23" ht="14.25" customHeight="1">
      <c r="B23" s="4" t="s">
        <v>35</v>
      </c>
      <c r="C23" s="12"/>
      <c r="D23" s="12">
        <f t="shared" ref="D23:F23" si="10">(D19+D20+D21+D22)/4</f>
        <v>3.6824425</v>
      </c>
      <c r="E23" s="12">
        <f t="shared" si="10"/>
        <v>34.982051</v>
      </c>
      <c r="F23" s="12">
        <f t="shared" si="10"/>
        <v>4.81905925</v>
      </c>
      <c r="G23" s="13">
        <f t="shared" si="1"/>
        <v>12.15050145</v>
      </c>
      <c r="H23" s="12">
        <f>(H19+H20+H21+H22)/4</f>
        <v>9.499651</v>
      </c>
      <c r="I23" s="6">
        <f t="shared" si="2"/>
        <v>0.1377580534</v>
      </c>
      <c r="J23" s="6">
        <f>_xlfn.STDEV.S(I19:I22)/(SQRT(COUNTA(I19:I22)))</f>
        <v>0.0002098944211</v>
      </c>
      <c r="K23" s="8">
        <f t="shared" si="3"/>
        <v>0.3473353078</v>
      </c>
      <c r="L23" s="6">
        <f>_xlfn.STDEV.S(K19:K22)/(SQRT(COUNTA(K19:K22)))</f>
        <v>0.01268650972</v>
      </c>
      <c r="M23" s="2">
        <f t="shared" si="9"/>
        <v>44.3659458</v>
      </c>
      <c r="O23" s="12">
        <f t="shared" si="4"/>
        <v>17.16831743</v>
      </c>
      <c r="P23" s="8"/>
      <c r="Q23" s="10" t="s">
        <v>34</v>
      </c>
      <c r="R23" s="11">
        <v>2.906184</v>
      </c>
      <c r="S23" s="10"/>
      <c r="T23" s="10"/>
      <c r="U23" s="10" t="s">
        <v>28</v>
      </c>
      <c r="V23" s="10"/>
      <c r="W23" s="10"/>
    </row>
    <row r="24" ht="14.25" customHeight="1">
      <c r="A24" s="2" t="s">
        <v>49</v>
      </c>
      <c r="B24" s="2" t="s">
        <v>50</v>
      </c>
      <c r="C24" s="8">
        <v>20.216999</v>
      </c>
      <c r="D24" s="8">
        <v>5.788953</v>
      </c>
      <c r="E24" s="8">
        <v>38.860714</v>
      </c>
      <c r="F24" s="8">
        <v>4.705947</v>
      </c>
      <c r="G24" s="9">
        <f t="shared" si="1"/>
        <v>12.3041382</v>
      </c>
      <c r="H24" s="8">
        <v>6.712909</v>
      </c>
      <c r="I24" s="6">
        <f t="shared" si="2"/>
        <v>0.1210978007</v>
      </c>
      <c r="J24" s="6"/>
      <c r="K24" s="8">
        <f t="shared" si="3"/>
        <v>0.3166215165</v>
      </c>
      <c r="L24" s="8"/>
      <c r="M24" s="2">
        <f>Means!C28</f>
        <v>38.3402478</v>
      </c>
      <c r="O24" s="8">
        <f t="shared" si="4"/>
        <v>18.30041891</v>
      </c>
      <c r="P24" s="8"/>
      <c r="Q24" s="10" t="s">
        <v>38</v>
      </c>
      <c r="R24" s="11">
        <v>4.674021249999999</v>
      </c>
      <c r="S24" s="10" t="s">
        <v>28</v>
      </c>
      <c r="T24" s="10"/>
      <c r="U24" s="10"/>
      <c r="V24" s="10"/>
      <c r="W24" s="10"/>
    </row>
    <row r="25" ht="14.25" customHeight="1">
      <c r="A25" s="2" t="s">
        <v>49</v>
      </c>
      <c r="B25" s="2" t="s">
        <v>51</v>
      </c>
      <c r="C25" s="8">
        <v>20.91</v>
      </c>
      <c r="D25" s="8">
        <v>5.681378</v>
      </c>
      <c r="E25" s="8">
        <v>38.308201</v>
      </c>
      <c r="F25" s="8">
        <v>4.636181</v>
      </c>
      <c r="G25" s="9">
        <f t="shared" si="1"/>
        <v>13.0339922</v>
      </c>
      <c r="H25" s="8">
        <v>6.742766</v>
      </c>
      <c r="I25" s="6">
        <f t="shared" si="2"/>
        <v>0.1210231981</v>
      </c>
      <c r="J25" s="6"/>
      <c r="K25" s="8">
        <f t="shared" si="3"/>
        <v>0.3402402582</v>
      </c>
      <c r="L25" s="8"/>
      <c r="M25" s="2">
        <f t="shared" ref="M25:M28" si="11">M24</f>
        <v>38.3402478</v>
      </c>
      <c r="O25" s="8">
        <f t="shared" si="4"/>
        <v>17.92306476</v>
      </c>
      <c r="P25" s="8"/>
      <c r="Q25" s="10" t="s">
        <v>27</v>
      </c>
      <c r="R25" s="11">
        <v>4.8190592500000005</v>
      </c>
      <c r="S25" s="10" t="s">
        <v>28</v>
      </c>
      <c r="T25" s="10" t="s">
        <v>28</v>
      </c>
      <c r="U25" s="10"/>
      <c r="V25" s="10"/>
      <c r="W25" s="10"/>
    </row>
    <row r="26" ht="14.25" customHeight="1">
      <c r="A26" s="2" t="s">
        <v>49</v>
      </c>
      <c r="B26" s="2" t="s">
        <v>52</v>
      </c>
      <c r="C26" s="8">
        <v>19.471001</v>
      </c>
      <c r="D26" s="8">
        <v>5.848999</v>
      </c>
      <c r="E26" s="8">
        <v>38.849998</v>
      </c>
      <c r="F26" s="8">
        <v>4.711003</v>
      </c>
      <c r="G26" s="9">
        <f t="shared" si="1"/>
        <v>12.2497522</v>
      </c>
      <c r="H26" s="8">
        <v>6.642162</v>
      </c>
      <c r="I26" s="6">
        <f t="shared" si="2"/>
        <v>0.1212613447</v>
      </c>
      <c r="J26" s="6"/>
      <c r="K26" s="8">
        <f t="shared" si="3"/>
        <v>0.3153089532</v>
      </c>
      <c r="L26" s="8"/>
      <c r="M26" s="2">
        <f t="shared" si="11"/>
        <v>38.3402478</v>
      </c>
      <c r="O26" s="8">
        <f t="shared" si="4"/>
        <v>18.31078156</v>
      </c>
      <c r="P26" s="8"/>
      <c r="Q26" s="10" t="s">
        <v>30</v>
      </c>
      <c r="R26" s="11">
        <v>4.94321775</v>
      </c>
      <c r="S26" s="10"/>
      <c r="T26" s="10" t="s">
        <v>28</v>
      </c>
      <c r="U26" s="10"/>
      <c r="V26" s="10"/>
      <c r="W26" s="10"/>
    </row>
    <row r="27" ht="14.25" customHeight="1">
      <c r="A27" s="2" t="s">
        <v>49</v>
      </c>
      <c r="B27" s="2" t="s">
        <v>53</v>
      </c>
      <c r="C27" s="8">
        <v>20.063</v>
      </c>
      <c r="D27" s="8">
        <v>5.733822</v>
      </c>
      <c r="E27" s="8">
        <v>38.635788</v>
      </c>
      <c r="F27" s="8">
        <v>4.642954</v>
      </c>
      <c r="G27" s="9">
        <f t="shared" si="1"/>
        <v>12.6471882</v>
      </c>
      <c r="H27" s="8">
        <v>6.738226</v>
      </c>
      <c r="I27" s="6">
        <f t="shared" si="2"/>
        <v>0.1201723645</v>
      </c>
      <c r="J27" s="6"/>
      <c r="K27" s="8">
        <f t="shared" si="3"/>
        <v>0.3273438657</v>
      </c>
      <c r="L27" s="8"/>
      <c r="M27" s="2">
        <f t="shared" si="11"/>
        <v>38.3402478</v>
      </c>
      <c r="O27" s="8">
        <f t="shared" si="4"/>
        <v>18.09186914</v>
      </c>
      <c r="P27" s="8"/>
      <c r="Q27" s="10" t="s">
        <v>32</v>
      </c>
      <c r="R27" s="11">
        <v>5.71847975</v>
      </c>
      <c r="S27" s="10"/>
      <c r="T27" s="10"/>
      <c r="U27" s="10"/>
      <c r="V27" s="10" t="s">
        <v>28</v>
      </c>
      <c r="W27" s="10"/>
    </row>
    <row r="28" ht="14.25" customHeight="1">
      <c r="B28" s="4" t="s">
        <v>35</v>
      </c>
      <c r="C28" s="12"/>
      <c r="D28" s="12">
        <f t="shared" ref="D28:F28" si="12">(D24+D25+D26+D27)/4</f>
        <v>5.763288</v>
      </c>
      <c r="E28" s="12">
        <f t="shared" si="12"/>
        <v>38.66367525</v>
      </c>
      <c r="F28" s="12">
        <f t="shared" si="12"/>
        <v>4.67402125</v>
      </c>
      <c r="G28" s="13">
        <f t="shared" si="1"/>
        <v>12.5587677</v>
      </c>
      <c r="H28" s="12">
        <f>(H24+H25+H26+H27)/4</f>
        <v>6.70901575</v>
      </c>
      <c r="I28" s="6">
        <f t="shared" si="2"/>
        <v>0.1208892124</v>
      </c>
      <c r="J28" s="6">
        <f>_xlfn.STDEV.S(I24:I27)/(SQRT(COUNTA(I24:I27)))</f>
        <v>0.000243894348</v>
      </c>
      <c r="K28" s="8">
        <f t="shared" si="3"/>
        <v>0.3248208459</v>
      </c>
      <c r="L28" s="6">
        <f>_xlfn.STDEV.S(K24:K27)/(SQRT(COUNTA(K24:K27)))</f>
        <v>0.005786591154</v>
      </c>
      <c r="M28" s="2">
        <f t="shared" si="11"/>
        <v>38.3402478</v>
      </c>
      <c r="O28" s="12">
        <f t="shared" si="4"/>
        <v>18.15653359</v>
      </c>
      <c r="P28" s="8"/>
      <c r="Q28" s="10" t="s">
        <v>25</v>
      </c>
      <c r="R28" s="11">
        <v>6.3122095</v>
      </c>
      <c r="S28" s="10"/>
      <c r="T28" s="10"/>
      <c r="U28" s="10"/>
      <c r="V28" s="10"/>
      <c r="W28" s="10" t="s">
        <v>28</v>
      </c>
    </row>
    <row r="29" ht="14.25" customHeight="1">
      <c r="A29" s="2" t="s">
        <v>54</v>
      </c>
      <c r="B29" s="2" t="s">
        <v>55</v>
      </c>
      <c r="C29" s="8">
        <v>20.631001</v>
      </c>
      <c r="D29" s="8">
        <v>4.764225</v>
      </c>
      <c r="E29" s="8">
        <v>34.669216</v>
      </c>
      <c r="F29" s="8">
        <v>2.8865</v>
      </c>
      <c r="G29" s="9">
        <f t="shared" si="1"/>
        <v>6.8047567</v>
      </c>
      <c r="H29" s="8">
        <v>7.276989</v>
      </c>
      <c r="I29" s="6">
        <f t="shared" si="2"/>
        <v>0.08325830039</v>
      </c>
      <c r="J29" s="6"/>
      <c r="K29" s="8">
        <f t="shared" si="3"/>
        <v>0.1962766248</v>
      </c>
      <c r="L29" s="8"/>
      <c r="M29" s="2">
        <f>Means!C31</f>
        <v>50.8753023</v>
      </c>
      <c r="O29" s="8">
        <f t="shared" si="4"/>
        <v>14.98260419</v>
      </c>
      <c r="P29" s="8"/>
      <c r="Q29" s="10" t="s">
        <v>56</v>
      </c>
    </row>
    <row r="30" ht="14.25" customHeight="1">
      <c r="A30" s="2" t="s">
        <v>54</v>
      </c>
      <c r="B30" s="2" t="s">
        <v>57</v>
      </c>
      <c r="C30" s="8">
        <v>19.896</v>
      </c>
      <c r="D30" s="8">
        <v>4.704924</v>
      </c>
      <c r="E30" s="8">
        <v>34.374165</v>
      </c>
      <c r="F30" s="8">
        <v>2.898661</v>
      </c>
      <c r="G30" s="9">
        <f t="shared" si="1"/>
        <v>7.1469477</v>
      </c>
      <c r="H30" s="8">
        <v>7.305998</v>
      </c>
      <c r="I30" s="6">
        <f t="shared" si="2"/>
        <v>0.08432673201</v>
      </c>
      <c r="J30" s="6"/>
      <c r="K30" s="8">
        <f t="shared" si="3"/>
        <v>0.2079162563</v>
      </c>
      <c r="L30" s="8"/>
      <c r="M30" s="2">
        <f t="shared" ref="M30:M33" si="13">M29</f>
        <v>50.8753023</v>
      </c>
      <c r="O30" s="8">
        <f t="shared" si="4"/>
        <v>14.8573075</v>
      </c>
      <c r="P30" s="8"/>
      <c r="Q30" s="10" t="s">
        <v>34</v>
      </c>
      <c r="R30" s="14">
        <v>7.1800937499999975</v>
      </c>
      <c r="S30" s="10"/>
      <c r="T30" s="10" t="s">
        <v>28</v>
      </c>
      <c r="U30" s="10"/>
      <c r="V30" s="10"/>
      <c r="W30" s="10"/>
    </row>
    <row r="31" ht="14.25" customHeight="1">
      <c r="A31" s="2" t="s">
        <v>54</v>
      </c>
      <c r="B31" s="2" t="s">
        <v>58</v>
      </c>
      <c r="C31" s="8">
        <v>20.586</v>
      </c>
      <c r="D31" s="8">
        <v>4.735247</v>
      </c>
      <c r="E31" s="8">
        <v>34.572838</v>
      </c>
      <c r="F31" s="8">
        <v>2.941436</v>
      </c>
      <c r="G31" s="9">
        <f t="shared" si="1"/>
        <v>6.8751767</v>
      </c>
      <c r="H31" s="8">
        <v>7.301169</v>
      </c>
      <c r="I31" s="6">
        <f t="shared" si="2"/>
        <v>0.08507939094</v>
      </c>
      <c r="J31" s="6"/>
      <c r="K31" s="8">
        <f t="shared" si="3"/>
        <v>0.1988606403</v>
      </c>
      <c r="L31" s="8"/>
      <c r="M31" s="2">
        <f t="shared" si="13"/>
        <v>50.8753023</v>
      </c>
      <c r="O31" s="8">
        <f t="shared" si="4"/>
        <v>15.019316</v>
      </c>
      <c r="P31" s="8"/>
      <c r="Q31" s="10" t="s">
        <v>38</v>
      </c>
      <c r="R31" s="14">
        <v>13.199015499999998</v>
      </c>
      <c r="S31" s="10" t="s">
        <v>28</v>
      </c>
      <c r="T31" s="10"/>
      <c r="U31" s="10"/>
      <c r="V31" s="10"/>
      <c r="W31" s="10"/>
    </row>
    <row r="32" ht="14.25" customHeight="1">
      <c r="A32" s="2" t="s">
        <v>54</v>
      </c>
      <c r="B32" s="2" t="s">
        <v>59</v>
      </c>
      <c r="C32" s="8">
        <v>19.037001</v>
      </c>
      <c r="D32" s="8">
        <v>4.728724</v>
      </c>
      <c r="E32" s="8">
        <v>34.30555</v>
      </c>
      <c r="F32" s="8">
        <v>2.898139</v>
      </c>
      <c r="G32" s="9">
        <f t="shared" si="1"/>
        <v>7.1922847</v>
      </c>
      <c r="H32" s="8">
        <v>7.254717</v>
      </c>
      <c r="I32" s="6">
        <f t="shared" si="2"/>
        <v>0.08448017886</v>
      </c>
      <c r="J32" s="6"/>
      <c r="K32" s="8">
        <f t="shared" si="3"/>
        <v>0.209653677</v>
      </c>
      <c r="L32" s="8"/>
      <c r="M32" s="2">
        <f t="shared" si="13"/>
        <v>50.8753023</v>
      </c>
      <c r="O32" s="8">
        <f t="shared" si="4"/>
        <v>14.82768564</v>
      </c>
      <c r="P32" s="8"/>
      <c r="Q32" s="10" t="s">
        <v>27</v>
      </c>
      <c r="R32" s="14">
        <v>14.316447249999992</v>
      </c>
      <c r="S32" s="10" t="s">
        <v>28</v>
      </c>
      <c r="T32" s="10"/>
      <c r="U32" s="10"/>
      <c r="V32" s="10"/>
      <c r="W32" s="10"/>
    </row>
    <row r="33" ht="14.25" customHeight="1">
      <c r="B33" s="4" t="s">
        <v>35</v>
      </c>
      <c r="C33" s="12"/>
      <c r="D33" s="12">
        <f t="shared" ref="D33:F33" si="14">(D29+D30+D31+D32)/4</f>
        <v>4.73328</v>
      </c>
      <c r="E33" s="12">
        <f t="shared" si="14"/>
        <v>34.48044225</v>
      </c>
      <c r="F33" s="12">
        <f t="shared" si="14"/>
        <v>2.906184</v>
      </c>
      <c r="G33" s="13">
        <f t="shared" si="1"/>
        <v>7.00479145</v>
      </c>
      <c r="H33" s="12">
        <f>(H29+H30+H31+H32)/4</f>
        <v>7.28471825</v>
      </c>
      <c r="I33" s="6">
        <f t="shared" si="2"/>
        <v>0.08428499782</v>
      </c>
      <c r="J33" s="6">
        <f>_xlfn.STDEV.S(I29:I32)/(SQRT(COUNTA(I29:I32)))</f>
        <v>0.0003791437837</v>
      </c>
      <c r="K33" s="8">
        <f t="shared" si="3"/>
        <v>0.2031525988</v>
      </c>
      <c r="L33" s="6">
        <f>_xlfn.STDEV.S(K29:K32)/(SQRT(COUNTA(K29:K32)))</f>
        <v>0.003299672145</v>
      </c>
      <c r="M33" s="2">
        <f t="shared" si="13"/>
        <v>50.8753023</v>
      </c>
      <c r="O33" s="12">
        <f t="shared" si="4"/>
        <v>14.92172833</v>
      </c>
      <c r="P33" s="8"/>
      <c r="Q33" s="10" t="s">
        <v>30</v>
      </c>
      <c r="R33" s="14">
        <v>17.526556750000005</v>
      </c>
      <c r="S33" s="10"/>
      <c r="T33" s="10"/>
      <c r="U33" s="10" t="s">
        <v>28</v>
      </c>
      <c r="V33" s="10"/>
      <c r="W33" s="10"/>
    </row>
    <row r="34" ht="14.25" customHeight="1">
      <c r="A34" s="2" t="s">
        <v>32</v>
      </c>
      <c r="B34" s="2" t="s">
        <v>60</v>
      </c>
      <c r="C34" s="8">
        <v>20.09</v>
      </c>
      <c r="D34" s="8">
        <v>4.629529</v>
      </c>
      <c r="E34" s="8">
        <v>35.592278</v>
      </c>
      <c r="F34" s="8">
        <v>5.852381</v>
      </c>
      <c r="G34" s="9">
        <f t="shared" si="1"/>
        <v>53.925812</v>
      </c>
      <c r="H34" s="8">
        <v>7.688098</v>
      </c>
      <c r="I34" s="6">
        <f t="shared" si="2"/>
        <v>0.1644283909</v>
      </c>
      <c r="J34" s="6"/>
      <c r="K34" s="8">
        <f t="shared" si="3"/>
        <v>1.51509864</v>
      </c>
      <c r="L34" s="8"/>
      <c r="M34" s="2" t="str">
        <f>Means!C40</f>
        <v/>
      </c>
      <c r="O34" s="8">
        <f t="shared" si="4"/>
        <v>13.62222693</v>
      </c>
      <c r="P34" s="8"/>
      <c r="Q34" s="10" t="s">
        <v>25</v>
      </c>
      <c r="R34" s="14">
        <v>24.377277499999998</v>
      </c>
      <c r="S34" s="10"/>
      <c r="T34" s="10"/>
      <c r="U34" s="10"/>
      <c r="V34" s="10" t="s">
        <v>28</v>
      </c>
      <c r="W34" s="10"/>
    </row>
    <row r="35" ht="14.25" customHeight="1">
      <c r="A35" s="2" t="s">
        <v>32</v>
      </c>
      <c r="B35" s="2" t="s">
        <v>61</v>
      </c>
      <c r="C35" s="8">
        <v>20.853001</v>
      </c>
      <c r="D35" s="8">
        <v>4.62058</v>
      </c>
      <c r="E35" s="8">
        <v>35.400787</v>
      </c>
      <c r="F35" s="8">
        <v>5.79001</v>
      </c>
      <c r="G35" s="9">
        <f t="shared" si="1"/>
        <v>54.188623</v>
      </c>
      <c r="H35" s="8">
        <v>7.661547</v>
      </c>
      <c r="I35" s="6">
        <f t="shared" si="2"/>
        <v>0.1635559684</v>
      </c>
      <c r="J35" s="6"/>
      <c r="K35" s="8">
        <f t="shared" si="3"/>
        <v>1.530718032</v>
      </c>
      <c r="L35" s="8"/>
      <c r="M35" s="2" t="str">
        <f t="shared" ref="M35:M38" si="15">M34</f>
        <v/>
      </c>
      <c r="O35" s="8">
        <f t="shared" si="4"/>
        <v>13.43590259</v>
      </c>
      <c r="P35" s="8"/>
      <c r="Q35" s="10" t="s">
        <v>32</v>
      </c>
      <c r="R35" s="14">
        <v>45.65716825</v>
      </c>
      <c r="S35" s="10"/>
      <c r="T35" s="10"/>
      <c r="U35" s="10"/>
      <c r="V35" s="10"/>
      <c r="W35" s="10" t="s">
        <v>28</v>
      </c>
    </row>
    <row r="36" ht="14.25" customHeight="1">
      <c r="A36" s="2" t="s">
        <v>32</v>
      </c>
      <c r="B36" s="2" t="s">
        <v>62</v>
      </c>
      <c r="C36" s="8">
        <v>20.471001</v>
      </c>
      <c r="D36" s="8">
        <v>4.604289</v>
      </c>
      <c r="E36" s="8">
        <v>35.506329</v>
      </c>
      <c r="F36" s="8">
        <v>5.831958</v>
      </c>
      <c r="G36" s="9">
        <f t="shared" si="1"/>
        <v>54.057424</v>
      </c>
      <c r="H36" s="8">
        <v>7.711577</v>
      </c>
      <c r="I36" s="6">
        <f t="shared" si="2"/>
        <v>0.1642512241</v>
      </c>
      <c r="J36" s="6"/>
      <c r="K36" s="8">
        <f t="shared" si="3"/>
        <v>1.522472909</v>
      </c>
      <c r="L36" s="8"/>
      <c r="M36" s="2" t="str">
        <f t="shared" si="15"/>
        <v/>
      </c>
      <c r="O36" s="8">
        <f t="shared" si="4"/>
        <v>13.54765738</v>
      </c>
      <c r="P36" s="8"/>
    </row>
    <row r="37" ht="14.25" customHeight="1">
      <c r="A37" s="2" t="s">
        <v>32</v>
      </c>
      <c r="B37" s="2" t="s">
        <v>63</v>
      </c>
      <c r="C37" s="8">
        <v>19.795</v>
      </c>
      <c r="D37" s="8">
        <v>4.335086</v>
      </c>
      <c r="E37" s="8">
        <v>33.00853</v>
      </c>
      <c r="F37" s="8">
        <v>5.39957</v>
      </c>
      <c r="G37" s="9">
        <f t="shared" si="1"/>
        <v>57.256814</v>
      </c>
      <c r="H37" s="8">
        <v>7.614274</v>
      </c>
      <c r="I37" s="6">
        <f t="shared" si="2"/>
        <v>0.1635810501</v>
      </c>
      <c r="J37" s="6"/>
      <c r="K37" s="8">
        <f t="shared" si="3"/>
        <v>1.7346066</v>
      </c>
      <c r="L37" s="8"/>
      <c r="M37" s="2" t="str">
        <f t="shared" si="15"/>
        <v/>
      </c>
      <c r="O37" s="8">
        <f t="shared" si="4"/>
        <v>11.68787249</v>
      </c>
      <c r="P37" s="8"/>
      <c r="Q37" s="10" t="s">
        <v>64</v>
      </c>
    </row>
    <row r="38" ht="14.25" customHeight="1">
      <c r="B38" s="4" t="s">
        <v>35</v>
      </c>
      <c r="C38" s="12"/>
      <c r="D38" s="12">
        <f t="shared" ref="D38:F38" si="16">(D34+D35+D36+D37)/4</f>
        <v>4.547371</v>
      </c>
      <c r="E38" s="12">
        <f t="shared" si="16"/>
        <v>34.876981</v>
      </c>
      <c r="F38" s="12">
        <f t="shared" si="16"/>
        <v>5.71847975</v>
      </c>
      <c r="G38" s="13">
        <f t="shared" si="1"/>
        <v>54.85716825</v>
      </c>
      <c r="H38" s="12">
        <f>(H34+H35+H36+H37)/4</f>
        <v>7.668874</v>
      </c>
      <c r="I38" s="6">
        <f t="shared" si="2"/>
        <v>0.163961432</v>
      </c>
      <c r="J38" s="6">
        <f>_xlfn.STDEV.S(I34:I37)/(SQRT(COUNTA(I34:I37)))</f>
        <v>0.0002256305125</v>
      </c>
      <c r="K38" s="8">
        <f t="shared" si="3"/>
        <v>1.572876054</v>
      </c>
      <c r="L38" s="6">
        <f>_xlfn.STDEV.S(K34:K37)/(SQRT(COUNTA(K34:K37)))</f>
        <v>0.05305683333</v>
      </c>
      <c r="M38" s="2" t="str">
        <f t="shared" si="15"/>
        <v/>
      </c>
      <c r="O38" s="12">
        <f t="shared" si="4"/>
        <v>13.07341485</v>
      </c>
      <c r="P38" s="8"/>
      <c r="Q38" s="10" t="s">
        <v>32</v>
      </c>
      <c r="R38" s="14">
        <v>14.223414845549998</v>
      </c>
      <c r="S38" s="10" t="s">
        <v>28</v>
      </c>
      <c r="T38" s="10"/>
      <c r="U38" s="10"/>
      <c r="V38" s="10"/>
    </row>
    <row r="39" ht="14.25" customHeight="1">
      <c r="C39" s="8"/>
      <c r="D39" s="8"/>
      <c r="E39" s="8"/>
      <c r="F39" s="8"/>
      <c r="H39" s="8"/>
      <c r="I39" s="6"/>
      <c r="J39" s="6"/>
      <c r="K39" s="8"/>
      <c r="L39" s="8"/>
      <c r="O39" s="8"/>
      <c r="P39" s="8"/>
      <c r="Q39" s="10" t="s">
        <v>34</v>
      </c>
      <c r="R39" s="14">
        <v>14.899815542425</v>
      </c>
      <c r="S39" s="10" t="s">
        <v>28</v>
      </c>
      <c r="T39" s="10"/>
      <c r="U39" s="10"/>
      <c r="V39" s="10"/>
    </row>
    <row r="40" ht="14.25" customHeight="1">
      <c r="C40" s="8"/>
      <c r="D40" s="8"/>
      <c r="E40" s="8"/>
      <c r="F40" s="8"/>
      <c r="H40" s="8"/>
      <c r="I40" s="6"/>
      <c r="J40" s="6"/>
      <c r="K40" s="8"/>
      <c r="L40" s="8"/>
      <c r="Q40" s="10" t="s">
        <v>30</v>
      </c>
      <c r="R40" s="14">
        <v>16.306871423224997</v>
      </c>
      <c r="S40" s="10"/>
      <c r="T40" s="10" t="s">
        <v>28</v>
      </c>
      <c r="U40" s="10"/>
      <c r="V40" s="10"/>
    </row>
    <row r="41" ht="14.25" customHeight="1">
      <c r="C41" s="8"/>
      <c r="D41" s="8"/>
      <c r="E41" s="8"/>
      <c r="F41" s="8"/>
      <c r="H41" s="8"/>
      <c r="I41" s="6"/>
      <c r="J41" s="6"/>
      <c r="K41" s="8"/>
      <c r="L41" s="8"/>
      <c r="Q41" s="10" t="s">
        <v>27</v>
      </c>
      <c r="R41" s="14">
        <v>16.89757420055</v>
      </c>
      <c r="S41" s="10"/>
      <c r="T41" s="10" t="s">
        <v>28</v>
      </c>
      <c r="U41" s="10" t="s">
        <v>28</v>
      </c>
      <c r="V41" s="10"/>
    </row>
    <row r="42" ht="14.25" customHeight="1">
      <c r="C42" s="8"/>
      <c r="D42" s="8"/>
      <c r="E42" s="8"/>
      <c r="F42" s="8"/>
      <c r="H42" s="8"/>
      <c r="I42" s="6"/>
      <c r="J42" s="6"/>
      <c r="K42" s="8"/>
      <c r="L42" s="8"/>
      <c r="Q42" s="10" t="s">
        <v>25</v>
      </c>
      <c r="R42" s="14">
        <v>17.80679584135</v>
      </c>
      <c r="S42" s="10"/>
      <c r="T42" s="10"/>
      <c r="U42" s="10" t="s">
        <v>28</v>
      </c>
      <c r="V42" s="10" t="s">
        <v>28</v>
      </c>
    </row>
    <row r="43" ht="14.25" customHeight="1">
      <c r="B43" s="4"/>
      <c r="C43" s="12"/>
      <c r="D43" s="12"/>
      <c r="E43" s="12"/>
      <c r="F43" s="12"/>
      <c r="H43" s="12"/>
      <c r="I43" s="6"/>
      <c r="J43" s="6"/>
      <c r="K43" s="8"/>
      <c r="L43" s="8"/>
      <c r="Q43" s="10" t="s">
        <v>38</v>
      </c>
      <c r="R43" s="14">
        <v>18.076502617075</v>
      </c>
      <c r="S43" s="10"/>
      <c r="T43" s="10"/>
      <c r="U43" s="10"/>
      <c r="V43" s="10" t="s">
        <v>28</v>
      </c>
    </row>
    <row r="44" ht="14.25" customHeight="1">
      <c r="C44" s="8"/>
      <c r="D44" s="8"/>
      <c r="E44" s="8"/>
      <c r="F44" s="8"/>
      <c r="H44" s="8"/>
      <c r="I44" s="6"/>
      <c r="J44" s="6"/>
      <c r="K44" s="8"/>
      <c r="L44" s="8"/>
    </row>
    <row r="45" ht="14.25" customHeight="1">
      <c r="C45" s="8"/>
      <c r="D45" s="8"/>
      <c r="E45" s="8"/>
      <c r="F45" s="8"/>
      <c r="H45" s="8"/>
      <c r="I45" s="6"/>
      <c r="J45" s="6"/>
      <c r="K45" s="8"/>
      <c r="L45" s="8"/>
    </row>
    <row r="46" ht="14.25" customHeight="1">
      <c r="C46" s="8"/>
      <c r="D46" s="8"/>
      <c r="E46" s="8"/>
      <c r="F46" s="8"/>
      <c r="H46" s="8"/>
      <c r="I46" s="6"/>
      <c r="J46" s="6"/>
      <c r="K46" s="8"/>
      <c r="L46" s="8"/>
    </row>
    <row r="47" ht="14.25" customHeight="1">
      <c r="C47" s="8"/>
      <c r="D47" s="8"/>
      <c r="E47" s="8"/>
      <c r="F47" s="8"/>
      <c r="H47" s="8"/>
      <c r="I47" s="6"/>
      <c r="J47" s="6"/>
      <c r="K47" s="8"/>
      <c r="L47" s="8"/>
    </row>
    <row r="48" ht="14.25" customHeight="1">
      <c r="B48" s="4"/>
      <c r="C48" s="12"/>
      <c r="D48" s="12"/>
      <c r="E48" s="12"/>
      <c r="F48" s="12"/>
      <c r="H48" s="12"/>
      <c r="I48" s="6"/>
      <c r="J48" s="6"/>
      <c r="K48" s="8"/>
      <c r="L48" s="8"/>
    </row>
    <row r="49" ht="14.25" customHeight="1">
      <c r="C49" s="6"/>
      <c r="D49" s="6"/>
      <c r="E49" s="6"/>
      <c r="F49" s="6"/>
      <c r="H49" s="6"/>
      <c r="K49" s="6"/>
      <c r="L49" s="6"/>
    </row>
    <row r="50" ht="14.25" customHeight="1">
      <c r="B50" s="4"/>
      <c r="C50" s="6"/>
      <c r="D50" s="12"/>
      <c r="E50" s="12"/>
      <c r="F50" s="12"/>
      <c r="H50" s="12"/>
      <c r="K50" s="12"/>
      <c r="L50" s="12"/>
      <c r="M50" s="6"/>
    </row>
    <row r="51" ht="14.25" customHeight="1">
      <c r="C51" s="6"/>
      <c r="D51" s="6"/>
      <c r="E51" s="6"/>
      <c r="F51" s="6"/>
      <c r="H51" s="6"/>
      <c r="K51" s="6"/>
      <c r="L51" s="6"/>
      <c r="M51" s="6"/>
    </row>
    <row r="52" ht="14.25" customHeight="1">
      <c r="C52" s="6"/>
      <c r="D52" s="6"/>
      <c r="E52" s="6"/>
      <c r="F52" s="6"/>
      <c r="H52" s="6"/>
      <c r="K52" s="6"/>
      <c r="L52" s="6"/>
      <c r="M52" s="6"/>
    </row>
    <row r="53" ht="14.25" customHeight="1">
      <c r="C53" s="6"/>
      <c r="D53" s="15"/>
      <c r="E53" s="6"/>
      <c r="F53" s="6"/>
      <c r="H53" s="6"/>
      <c r="K53" s="6"/>
      <c r="L53" s="6"/>
      <c r="M53" s="6"/>
      <c r="P53" s="6"/>
      <c r="Q53" s="6"/>
      <c r="R53" s="6"/>
      <c r="S53" s="6"/>
      <c r="T53" s="6"/>
    </row>
    <row r="54" ht="14.25" customHeight="1">
      <c r="C54" s="6"/>
      <c r="D54" s="15"/>
      <c r="E54" s="6"/>
      <c r="F54" s="6"/>
      <c r="H54" s="6"/>
      <c r="K54" s="6"/>
      <c r="L54" s="6"/>
      <c r="M54" s="6"/>
      <c r="P54" s="6"/>
    </row>
    <row r="55" ht="14.25" customHeight="1">
      <c r="C55" s="6"/>
      <c r="D55" s="15"/>
      <c r="E55" s="6"/>
      <c r="F55" s="6"/>
      <c r="G55" s="6"/>
      <c r="H55" s="6"/>
      <c r="K55" s="6"/>
      <c r="L55" s="6"/>
      <c r="M55" s="6"/>
      <c r="P55" s="6"/>
      <c r="R55" s="6"/>
      <c r="S55" s="6"/>
      <c r="T55" s="16"/>
    </row>
    <row r="56" ht="14.25" customHeight="1">
      <c r="C56" s="6"/>
      <c r="D56" s="15"/>
      <c r="E56" s="6"/>
      <c r="F56" s="6"/>
    </row>
    <row r="57" ht="14.25" customHeight="1">
      <c r="C57" s="6"/>
      <c r="D57" s="15"/>
      <c r="E57" s="6"/>
      <c r="F57" s="6"/>
    </row>
    <row r="58" ht="14.25" customHeight="1">
      <c r="C58" s="6"/>
      <c r="D58" s="15"/>
      <c r="E58" s="6"/>
      <c r="F58" s="6"/>
    </row>
    <row r="59" ht="14.25" customHeight="1">
      <c r="C59" s="6"/>
      <c r="D59" s="15"/>
      <c r="E59" s="6"/>
      <c r="F59" s="6"/>
      <c r="H59" s="6"/>
      <c r="K59" s="6"/>
      <c r="L59" s="6"/>
    </row>
    <row r="60" ht="14.25" customHeight="1">
      <c r="C60" s="6"/>
      <c r="D60" s="15"/>
      <c r="E60" s="6"/>
      <c r="F60" s="6"/>
      <c r="H60" s="6"/>
      <c r="K60" s="6"/>
      <c r="L60" s="6"/>
      <c r="M60" s="6"/>
    </row>
    <row r="61" ht="14.25" customHeight="1">
      <c r="C61" s="6"/>
      <c r="D61" s="15"/>
      <c r="E61" s="6"/>
      <c r="F61" s="6"/>
    </row>
    <row r="62" ht="14.25" customHeight="1">
      <c r="C62" s="6"/>
      <c r="D62" s="15"/>
      <c r="E62" s="6"/>
      <c r="F62" s="6"/>
    </row>
    <row r="63" ht="14.25" customHeight="1">
      <c r="C63" s="6"/>
      <c r="D63" s="15"/>
      <c r="E63" s="6"/>
      <c r="F63" s="6"/>
    </row>
    <row r="64" ht="14.25" customHeight="1">
      <c r="C64" s="6"/>
      <c r="D64" s="15"/>
      <c r="E64" s="6"/>
      <c r="F64" s="6"/>
      <c r="H64" s="6"/>
      <c r="K64" s="6"/>
      <c r="L64" s="6"/>
      <c r="M64" s="6"/>
    </row>
    <row r="65" ht="14.25" customHeight="1">
      <c r="C65" s="6"/>
      <c r="D65" s="15"/>
      <c r="E65" s="6"/>
      <c r="F65" s="6"/>
      <c r="H65" s="6"/>
      <c r="K65" s="6"/>
      <c r="L65" s="6"/>
      <c r="M65" s="6"/>
    </row>
    <row r="66" ht="14.25" customHeight="1">
      <c r="C66" s="6"/>
      <c r="D66" s="15"/>
      <c r="E66" s="6"/>
      <c r="F66" s="6"/>
      <c r="H66" s="6"/>
      <c r="K66" s="6"/>
      <c r="L66" s="6"/>
      <c r="M66" s="6"/>
    </row>
    <row r="67" ht="14.25" customHeight="1">
      <c r="C67" s="6"/>
      <c r="D67" s="15"/>
      <c r="E67" s="6"/>
      <c r="F67" s="6"/>
      <c r="H67" s="6"/>
      <c r="K67" s="6"/>
      <c r="L67" s="6"/>
      <c r="M67" s="6"/>
    </row>
    <row r="68" ht="14.25" customHeight="1">
      <c r="C68" s="6"/>
      <c r="D68" s="15"/>
      <c r="E68" s="6"/>
      <c r="F68" s="6"/>
      <c r="H68" s="6"/>
      <c r="K68" s="6"/>
      <c r="L68" s="6"/>
      <c r="M68" s="6"/>
    </row>
    <row r="69" ht="14.25" customHeight="1">
      <c r="C69" s="6"/>
      <c r="D69" s="15"/>
      <c r="E69" s="6"/>
      <c r="F69" s="6"/>
      <c r="H69" s="6"/>
      <c r="K69" s="6"/>
      <c r="L69" s="6"/>
      <c r="M69" s="6"/>
    </row>
    <row r="70" ht="14.25" customHeight="1">
      <c r="C70" s="6"/>
      <c r="D70" s="15"/>
      <c r="E70" s="6"/>
      <c r="F70" s="6"/>
      <c r="H70" s="6"/>
      <c r="K70" s="6"/>
      <c r="L70" s="6"/>
      <c r="M70" s="6"/>
    </row>
    <row r="71" ht="14.25" customHeight="1">
      <c r="C71" s="6"/>
      <c r="D71" s="15"/>
      <c r="E71" s="6"/>
      <c r="F71" s="6"/>
      <c r="H71" s="6"/>
      <c r="K71" s="6"/>
      <c r="L71" s="6"/>
    </row>
    <row r="72" ht="14.25" customHeight="1">
      <c r="C72" s="6"/>
      <c r="D72" s="15"/>
      <c r="E72" s="6"/>
      <c r="F72" s="6"/>
      <c r="H72" s="6"/>
      <c r="K72" s="6"/>
      <c r="L72" s="6"/>
    </row>
    <row r="73" ht="14.25" customHeight="1">
      <c r="C73" s="6"/>
      <c r="D73" s="15"/>
      <c r="E73" s="6"/>
      <c r="F73" s="6"/>
      <c r="H73" s="6"/>
      <c r="K73" s="6"/>
      <c r="L73" s="6"/>
      <c r="M73" s="6"/>
    </row>
    <row r="74" ht="14.25" customHeight="1">
      <c r="C74" s="6"/>
      <c r="D74" s="15"/>
      <c r="E74" s="6"/>
      <c r="F74" s="6"/>
      <c r="H74" s="6"/>
      <c r="K74" s="6"/>
      <c r="L74" s="6"/>
      <c r="M74" s="6"/>
    </row>
    <row r="75" ht="14.25" customHeight="1">
      <c r="C75" s="6"/>
      <c r="D75" s="15"/>
      <c r="E75" s="6"/>
      <c r="F75" s="6"/>
      <c r="H75" s="6"/>
      <c r="K75" s="6"/>
      <c r="L75" s="6"/>
      <c r="M75" s="6"/>
    </row>
    <row r="76" ht="14.25" customHeight="1">
      <c r="C76" s="6"/>
      <c r="D76" s="15"/>
      <c r="E76" s="6"/>
      <c r="F76" s="6"/>
      <c r="H76" s="6"/>
      <c r="K76" s="6"/>
      <c r="L76" s="6"/>
      <c r="M76" s="6"/>
    </row>
    <row r="77" ht="14.25" customHeight="1">
      <c r="C77" s="6"/>
      <c r="D77" s="15"/>
      <c r="E77" s="6"/>
      <c r="F77" s="6"/>
      <c r="H77" s="6"/>
      <c r="K77" s="6"/>
      <c r="L77" s="6"/>
      <c r="M77" s="6"/>
    </row>
    <row r="78" ht="14.25" customHeight="1">
      <c r="C78" s="6"/>
      <c r="D78" s="15"/>
      <c r="E78" s="6"/>
      <c r="F78" s="6"/>
      <c r="H78" s="6"/>
      <c r="K78" s="6"/>
      <c r="L78" s="6"/>
      <c r="M78" s="6"/>
    </row>
    <row r="79" ht="14.25" customHeight="1">
      <c r="C79" s="6"/>
      <c r="D79" s="15"/>
      <c r="E79" s="6"/>
      <c r="F79" s="6"/>
      <c r="H79" s="6"/>
      <c r="K79" s="6"/>
      <c r="L79" s="6"/>
      <c r="M79" s="6"/>
    </row>
    <row r="80" ht="14.25" customHeight="1">
      <c r="C80" s="6"/>
      <c r="D80" s="15"/>
      <c r="E80" s="6"/>
      <c r="F80" s="6"/>
      <c r="H80" s="6"/>
      <c r="K80" s="6"/>
      <c r="L80" s="6"/>
      <c r="M80" s="6"/>
    </row>
    <row r="81" ht="14.25" customHeight="1">
      <c r="C81" s="6"/>
      <c r="D81" s="15"/>
      <c r="E81" s="6"/>
      <c r="F81" s="6"/>
      <c r="H81" s="6"/>
      <c r="K81" s="6"/>
      <c r="L81" s="6"/>
      <c r="M81" s="6"/>
    </row>
    <row r="82" ht="14.25" customHeight="1">
      <c r="C82" s="6"/>
      <c r="D82" s="15"/>
      <c r="E82" s="6"/>
      <c r="F82" s="6"/>
      <c r="H82" s="6"/>
      <c r="K82" s="6"/>
      <c r="L82" s="6"/>
      <c r="M82" s="6"/>
    </row>
    <row r="83" ht="14.25" customHeight="1">
      <c r="C83" s="6"/>
      <c r="D83" s="15"/>
      <c r="E83" s="6"/>
      <c r="F83" s="6"/>
      <c r="H83" s="6"/>
      <c r="K83" s="6"/>
      <c r="L83" s="6"/>
      <c r="M83" s="6"/>
    </row>
    <row r="84" ht="14.25" customHeight="1">
      <c r="C84" s="6"/>
      <c r="D84" s="15"/>
      <c r="E84" s="6"/>
      <c r="F84" s="6"/>
      <c r="H84" s="6"/>
      <c r="K84" s="6"/>
      <c r="L84" s="6"/>
      <c r="M84" s="6"/>
    </row>
    <row r="85" ht="14.25" customHeight="1">
      <c r="C85" s="6"/>
      <c r="D85" s="15"/>
      <c r="E85" s="6"/>
      <c r="F85" s="6"/>
      <c r="H85" s="6"/>
      <c r="K85" s="6"/>
      <c r="L85" s="6"/>
      <c r="M85" s="6"/>
    </row>
    <row r="86" ht="14.25" customHeight="1">
      <c r="C86" s="6"/>
      <c r="D86" s="15"/>
      <c r="E86" s="6"/>
      <c r="F86" s="6"/>
      <c r="H86" s="6"/>
      <c r="K86" s="6"/>
      <c r="L86" s="6"/>
      <c r="M86" s="6"/>
    </row>
    <row r="87" ht="14.25" customHeight="1">
      <c r="C87" s="6"/>
      <c r="D87" s="15"/>
      <c r="E87" s="6"/>
      <c r="F87" s="6"/>
      <c r="H87" s="6"/>
      <c r="K87" s="6"/>
      <c r="L87" s="6"/>
      <c r="M87" s="6"/>
    </row>
    <row r="88" ht="14.25" customHeight="1">
      <c r="C88" s="6"/>
      <c r="D88" s="15"/>
      <c r="E88" s="6"/>
      <c r="F88" s="6"/>
      <c r="H88" s="6"/>
      <c r="K88" s="6"/>
      <c r="L88" s="6"/>
      <c r="M88" s="6"/>
    </row>
    <row r="89" ht="14.25" customHeight="1">
      <c r="C89" s="6"/>
      <c r="D89" s="15"/>
      <c r="E89" s="6"/>
      <c r="F89" s="6"/>
      <c r="H89" s="6"/>
      <c r="K89" s="6"/>
      <c r="L89" s="6"/>
      <c r="M89" s="6"/>
    </row>
    <row r="90" ht="14.25" customHeight="1">
      <c r="C90" s="6"/>
      <c r="D90" s="15"/>
      <c r="E90" s="6"/>
      <c r="F90" s="6"/>
      <c r="H90" s="6"/>
      <c r="K90" s="6"/>
      <c r="L90" s="6"/>
      <c r="M90" s="6"/>
    </row>
    <row r="91" ht="14.25" customHeight="1">
      <c r="C91" s="6"/>
      <c r="D91" s="15"/>
      <c r="E91" s="6"/>
      <c r="F91" s="6"/>
      <c r="H91" s="6"/>
      <c r="K91" s="6"/>
      <c r="L91" s="6"/>
      <c r="M91" s="6"/>
    </row>
    <row r="92" ht="14.25" customHeight="1">
      <c r="C92" s="6"/>
      <c r="D92" s="15"/>
      <c r="E92" s="6"/>
      <c r="F92" s="6"/>
      <c r="H92" s="6"/>
      <c r="K92" s="6"/>
      <c r="L92" s="6"/>
      <c r="M92" s="6"/>
    </row>
    <row r="93" ht="14.25" customHeight="1">
      <c r="C93" s="6"/>
      <c r="D93" s="15"/>
      <c r="E93" s="6"/>
      <c r="F93" s="6"/>
      <c r="H93" s="6"/>
      <c r="K93" s="6"/>
      <c r="L93" s="6"/>
      <c r="M93" s="6"/>
    </row>
    <row r="94" ht="14.25" customHeight="1">
      <c r="C94" s="6"/>
      <c r="D94" s="15"/>
      <c r="E94" s="6"/>
      <c r="F94" s="6"/>
      <c r="H94" s="6"/>
      <c r="K94" s="6"/>
      <c r="L94" s="6"/>
      <c r="M94" s="6"/>
    </row>
    <row r="95" ht="14.25" customHeight="1">
      <c r="C95" s="6"/>
      <c r="D95" s="15"/>
      <c r="E95" s="6"/>
      <c r="F95" s="6"/>
      <c r="H95" s="6"/>
      <c r="K95" s="6"/>
      <c r="L95" s="6"/>
      <c r="M95" s="6"/>
    </row>
    <row r="96" ht="14.25" customHeight="1">
      <c r="C96" s="6"/>
      <c r="D96" s="15"/>
      <c r="E96" s="6"/>
      <c r="F96" s="6"/>
      <c r="H96" s="6"/>
      <c r="K96" s="6"/>
      <c r="L96" s="6"/>
      <c r="M96" s="6"/>
    </row>
    <row r="97" ht="14.25" customHeight="1">
      <c r="C97" s="6"/>
      <c r="D97" s="15"/>
      <c r="E97" s="6"/>
      <c r="F97" s="6"/>
      <c r="H97" s="6"/>
      <c r="K97" s="6"/>
      <c r="L97" s="6"/>
      <c r="M97" s="6"/>
    </row>
    <row r="98" ht="14.25" customHeight="1">
      <c r="C98" s="6"/>
      <c r="D98" s="15"/>
      <c r="E98" s="6"/>
      <c r="F98" s="6"/>
      <c r="H98" s="6"/>
      <c r="K98" s="6"/>
      <c r="L98" s="6"/>
      <c r="M98" s="6"/>
    </row>
    <row r="99" ht="14.25" customHeight="1">
      <c r="C99" s="6"/>
      <c r="D99" s="15"/>
      <c r="E99" s="6"/>
      <c r="F99" s="6"/>
      <c r="H99" s="6"/>
      <c r="K99" s="6"/>
      <c r="L99" s="6"/>
      <c r="M99" s="6"/>
    </row>
    <row r="100" ht="14.25" customHeight="1">
      <c r="C100" s="6"/>
      <c r="D100" s="15"/>
      <c r="E100" s="6"/>
      <c r="F100" s="6"/>
      <c r="H100" s="6"/>
      <c r="K100" s="6"/>
      <c r="L100" s="6"/>
      <c r="M100" s="6"/>
    </row>
    <row r="101" ht="14.25" customHeight="1">
      <c r="C101" s="6"/>
      <c r="D101" s="15"/>
      <c r="E101" s="6"/>
      <c r="F101" s="6"/>
      <c r="H101" s="6"/>
      <c r="K101" s="6"/>
      <c r="L101" s="6"/>
      <c r="M101" s="6"/>
    </row>
    <row r="102" ht="14.25" customHeight="1">
      <c r="C102" s="6"/>
      <c r="D102" s="15"/>
      <c r="E102" s="6"/>
      <c r="F102" s="6"/>
      <c r="H102" s="6"/>
      <c r="K102" s="6"/>
      <c r="L102" s="6"/>
      <c r="M102" s="6"/>
    </row>
    <row r="103" ht="14.25" customHeight="1">
      <c r="C103" s="6"/>
      <c r="D103" s="15"/>
      <c r="E103" s="6"/>
      <c r="F103" s="6"/>
      <c r="H103" s="6"/>
      <c r="K103" s="6"/>
      <c r="L103" s="6"/>
      <c r="M103" s="6"/>
    </row>
    <row r="104" ht="14.25" customHeight="1">
      <c r="C104" s="6"/>
      <c r="D104" s="15"/>
      <c r="E104" s="6"/>
      <c r="F104" s="6"/>
      <c r="H104" s="6"/>
      <c r="K104" s="6"/>
      <c r="L104" s="6"/>
      <c r="M104" s="6"/>
    </row>
    <row r="105" ht="14.25" customHeight="1">
      <c r="C105" s="6"/>
      <c r="D105" s="15"/>
      <c r="E105" s="6"/>
      <c r="F105" s="6"/>
      <c r="H105" s="6"/>
      <c r="K105" s="6"/>
      <c r="L105" s="6"/>
      <c r="M105" s="6"/>
    </row>
    <row r="106" ht="14.25" customHeight="1">
      <c r="C106" s="6"/>
      <c r="D106" s="15"/>
      <c r="E106" s="6"/>
      <c r="F106" s="6"/>
      <c r="H106" s="6"/>
      <c r="K106" s="6"/>
      <c r="L106" s="6"/>
      <c r="M106" s="6"/>
    </row>
    <row r="107" ht="14.25" customHeight="1">
      <c r="C107" s="6"/>
      <c r="D107" s="15"/>
      <c r="E107" s="6"/>
      <c r="F107" s="6"/>
      <c r="H107" s="6"/>
      <c r="K107" s="6"/>
      <c r="L107" s="6"/>
      <c r="M107" s="6"/>
    </row>
    <row r="108" ht="14.25" customHeight="1">
      <c r="C108" s="6"/>
      <c r="D108" s="15"/>
      <c r="E108" s="6"/>
      <c r="F108" s="6"/>
      <c r="H108" s="6"/>
      <c r="K108" s="6"/>
      <c r="L108" s="6"/>
      <c r="M108" s="6"/>
    </row>
    <row r="109" ht="14.25" customHeight="1">
      <c r="C109" s="6"/>
      <c r="D109" s="15"/>
      <c r="E109" s="6"/>
      <c r="F109" s="6"/>
      <c r="H109" s="6"/>
      <c r="K109" s="6"/>
      <c r="L109" s="6"/>
      <c r="M109" s="6"/>
    </row>
    <row r="110" ht="14.25" customHeight="1">
      <c r="C110" s="6"/>
      <c r="D110" s="15"/>
      <c r="E110" s="6"/>
      <c r="F110" s="6"/>
      <c r="H110" s="6"/>
      <c r="K110" s="6"/>
      <c r="L110" s="6"/>
      <c r="M110" s="6"/>
    </row>
    <row r="111" ht="14.25" customHeight="1">
      <c r="C111" s="6"/>
      <c r="D111" s="15"/>
      <c r="E111" s="6"/>
      <c r="F111" s="6"/>
      <c r="H111" s="6"/>
      <c r="K111" s="6"/>
      <c r="L111" s="6"/>
      <c r="M111" s="6"/>
    </row>
    <row r="112" ht="14.25" customHeight="1">
      <c r="C112" s="6"/>
      <c r="D112" s="15"/>
      <c r="E112" s="6"/>
      <c r="F112" s="6"/>
      <c r="H112" s="6"/>
      <c r="K112" s="6"/>
      <c r="L112" s="6"/>
      <c r="M112" s="6"/>
    </row>
    <row r="113" ht="14.25" customHeight="1">
      <c r="C113" s="6"/>
      <c r="D113" s="15"/>
      <c r="E113" s="6"/>
      <c r="F113" s="6"/>
      <c r="H113" s="6"/>
      <c r="K113" s="6"/>
      <c r="L113" s="6"/>
      <c r="M113" s="6"/>
    </row>
    <row r="114" ht="14.25" customHeight="1">
      <c r="C114" s="6"/>
      <c r="D114" s="15"/>
      <c r="E114" s="6"/>
      <c r="F114" s="6"/>
      <c r="H114" s="6"/>
      <c r="K114" s="6"/>
      <c r="L114" s="6"/>
      <c r="M114" s="6"/>
    </row>
    <row r="115" ht="14.25" customHeight="1">
      <c r="C115" s="6"/>
      <c r="D115" s="15"/>
      <c r="E115" s="6"/>
      <c r="F115" s="6"/>
      <c r="H115" s="6"/>
      <c r="K115" s="6"/>
      <c r="L115" s="6"/>
      <c r="M115" s="6"/>
    </row>
    <row r="116" ht="14.25" customHeight="1">
      <c r="C116" s="6"/>
      <c r="D116" s="15"/>
      <c r="E116" s="6"/>
      <c r="F116" s="6"/>
      <c r="H116" s="6"/>
      <c r="K116" s="6"/>
      <c r="L116" s="6"/>
      <c r="M116" s="6"/>
    </row>
    <row r="117" ht="14.25" customHeight="1">
      <c r="C117" s="6"/>
      <c r="D117" s="15"/>
      <c r="E117" s="6"/>
      <c r="F117" s="6"/>
      <c r="H117" s="6"/>
      <c r="K117" s="6"/>
      <c r="L117" s="6"/>
      <c r="M117" s="6"/>
    </row>
    <row r="118" ht="14.25" customHeight="1">
      <c r="C118" s="6"/>
      <c r="D118" s="15"/>
      <c r="E118" s="6"/>
      <c r="F118" s="6"/>
      <c r="H118" s="6"/>
      <c r="K118" s="6"/>
      <c r="L118" s="6"/>
      <c r="M118" s="6"/>
    </row>
    <row r="119" ht="14.25" customHeight="1">
      <c r="C119" s="6"/>
      <c r="D119" s="15"/>
      <c r="E119" s="6"/>
      <c r="F119" s="6"/>
      <c r="H119" s="6"/>
      <c r="K119" s="6"/>
      <c r="L119" s="6"/>
      <c r="M119" s="6"/>
    </row>
    <row r="120" ht="14.25" customHeight="1">
      <c r="C120" s="6"/>
      <c r="D120" s="15"/>
      <c r="E120" s="6"/>
      <c r="F120" s="6"/>
      <c r="H120" s="6"/>
      <c r="K120" s="6"/>
      <c r="L120" s="6"/>
      <c r="M120" s="6"/>
    </row>
    <row r="121" ht="14.25" customHeight="1">
      <c r="C121" s="6"/>
      <c r="D121" s="15"/>
      <c r="E121" s="6"/>
      <c r="F121" s="6"/>
      <c r="H121" s="6"/>
      <c r="K121" s="6"/>
      <c r="L121" s="6"/>
      <c r="M121" s="6"/>
    </row>
    <row r="122" ht="14.25" customHeight="1">
      <c r="C122" s="6"/>
      <c r="D122" s="15"/>
      <c r="E122" s="6"/>
      <c r="F122" s="6"/>
      <c r="H122" s="6"/>
      <c r="K122" s="6"/>
      <c r="L122" s="6"/>
      <c r="M122" s="6"/>
    </row>
    <row r="123" ht="14.25" customHeight="1">
      <c r="C123" s="6"/>
      <c r="D123" s="15"/>
      <c r="E123" s="6"/>
      <c r="F123" s="6"/>
      <c r="H123" s="6"/>
      <c r="K123" s="6"/>
      <c r="L123" s="6"/>
      <c r="M123" s="6"/>
    </row>
    <row r="124" ht="14.25" customHeight="1">
      <c r="C124" s="6"/>
      <c r="D124" s="15"/>
      <c r="E124" s="6"/>
      <c r="F124" s="6"/>
      <c r="H124" s="6"/>
      <c r="K124" s="6"/>
      <c r="L124" s="6"/>
      <c r="M124" s="6"/>
    </row>
    <row r="125" ht="14.25" customHeight="1">
      <c r="C125" s="6"/>
      <c r="D125" s="15"/>
      <c r="E125" s="6"/>
      <c r="F125" s="6"/>
      <c r="H125" s="6"/>
      <c r="K125" s="6"/>
      <c r="L125" s="6"/>
      <c r="M125" s="6"/>
    </row>
    <row r="126" ht="14.25" customHeight="1">
      <c r="C126" s="6"/>
      <c r="D126" s="15"/>
      <c r="E126" s="6"/>
      <c r="F126" s="6"/>
      <c r="H126" s="6"/>
      <c r="K126" s="6"/>
      <c r="L126" s="6"/>
      <c r="M126" s="6"/>
    </row>
    <row r="127" ht="14.25" customHeight="1">
      <c r="C127" s="6"/>
      <c r="D127" s="15"/>
      <c r="E127" s="6"/>
      <c r="F127" s="6"/>
      <c r="H127" s="6"/>
      <c r="K127" s="6"/>
      <c r="L127" s="6"/>
      <c r="M127" s="6"/>
    </row>
    <row r="128" ht="14.25" customHeight="1">
      <c r="C128" s="6"/>
      <c r="D128" s="15"/>
      <c r="E128" s="6"/>
      <c r="F128" s="6"/>
      <c r="H128" s="6"/>
      <c r="K128" s="6"/>
      <c r="L128" s="6"/>
      <c r="M128" s="6"/>
    </row>
    <row r="129" ht="14.25" customHeight="1">
      <c r="C129" s="6"/>
      <c r="D129" s="15"/>
      <c r="E129" s="6"/>
      <c r="F129" s="6"/>
      <c r="H129" s="6"/>
      <c r="K129" s="6"/>
      <c r="L129" s="6"/>
      <c r="M129" s="6"/>
    </row>
    <row r="130" ht="14.25" customHeight="1">
      <c r="C130" s="6"/>
      <c r="D130" s="15"/>
      <c r="E130" s="6"/>
      <c r="F130" s="6"/>
      <c r="H130" s="6"/>
      <c r="K130" s="6"/>
      <c r="L130" s="6"/>
      <c r="M130" s="6"/>
    </row>
    <row r="131" ht="14.25" customHeight="1">
      <c r="C131" s="6"/>
      <c r="D131" s="15"/>
      <c r="E131" s="6"/>
      <c r="F131" s="6"/>
      <c r="H131" s="6"/>
      <c r="K131" s="6"/>
      <c r="L131" s="6"/>
      <c r="M131" s="6"/>
    </row>
    <row r="132" ht="14.25" customHeight="1">
      <c r="C132" s="6"/>
      <c r="D132" s="15"/>
      <c r="E132" s="6"/>
      <c r="F132" s="6"/>
      <c r="H132" s="6"/>
      <c r="K132" s="6"/>
      <c r="L132" s="6"/>
      <c r="M132" s="6"/>
    </row>
    <row r="133" ht="14.25" customHeight="1">
      <c r="C133" s="6"/>
      <c r="D133" s="15"/>
      <c r="E133" s="6"/>
      <c r="F133" s="6"/>
      <c r="H133" s="6"/>
      <c r="K133" s="6"/>
      <c r="L133" s="6"/>
      <c r="M133" s="6"/>
    </row>
    <row r="134" ht="14.25" customHeight="1">
      <c r="C134" s="6"/>
      <c r="D134" s="15"/>
      <c r="E134" s="6"/>
      <c r="F134" s="6"/>
      <c r="H134" s="6"/>
      <c r="K134" s="6"/>
      <c r="L134" s="6"/>
      <c r="M134" s="6"/>
    </row>
    <row r="135" ht="14.25" customHeight="1">
      <c r="C135" s="6"/>
      <c r="D135" s="15"/>
      <c r="E135" s="6"/>
      <c r="F135" s="6"/>
      <c r="H135" s="6"/>
      <c r="K135" s="6"/>
      <c r="L135" s="6"/>
      <c r="M135" s="6"/>
    </row>
    <row r="136" ht="14.25" customHeight="1">
      <c r="C136" s="6"/>
      <c r="D136" s="15"/>
      <c r="E136" s="6"/>
      <c r="F136" s="6"/>
      <c r="H136" s="6"/>
      <c r="K136" s="6"/>
      <c r="L136" s="6"/>
      <c r="M136" s="6"/>
    </row>
    <row r="137" ht="14.25" customHeight="1">
      <c r="C137" s="6"/>
      <c r="D137" s="15"/>
      <c r="E137" s="6"/>
      <c r="F137" s="6"/>
      <c r="H137" s="6"/>
      <c r="K137" s="6"/>
      <c r="L137" s="6"/>
      <c r="M137" s="6"/>
    </row>
    <row r="138" ht="14.25" customHeight="1">
      <c r="C138" s="6"/>
      <c r="D138" s="15"/>
      <c r="E138" s="6"/>
      <c r="F138" s="6"/>
      <c r="H138" s="6"/>
      <c r="K138" s="6"/>
      <c r="L138" s="6"/>
      <c r="M138" s="6"/>
    </row>
    <row r="139" ht="14.25" customHeight="1">
      <c r="C139" s="6"/>
      <c r="D139" s="15"/>
      <c r="E139" s="6"/>
      <c r="F139" s="6"/>
      <c r="H139" s="6"/>
      <c r="K139" s="6"/>
      <c r="L139" s="6"/>
      <c r="M139" s="6"/>
    </row>
    <row r="140" ht="14.25" customHeight="1">
      <c r="C140" s="6"/>
      <c r="D140" s="15"/>
      <c r="E140" s="6"/>
      <c r="F140" s="6"/>
      <c r="H140" s="6"/>
      <c r="K140" s="6"/>
      <c r="L140" s="6"/>
      <c r="M140" s="6"/>
    </row>
    <row r="141" ht="14.25" customHeight="1">
      <c r="C141" s="6"/>
      <c r="D141" s="15"/>
      <c r="E141" s="6"/>
      <c r="F141" s="6"/>
      <c r="H141" s="6"/>
      <c r="K141" s="6"/>
      <c r="L141" s="6"/>
      <c r="M141" s="6"/>
    </row>
    <row r="142" ht="14.25" customHeight="1">
      <c r="C142" s="6"/>
      <c r="D142" s="15"/>
      <c r="E142" s="6"/>
      <c r="F142" s="6"/>
      <c r="H142" s="6"/>
      <c r="K142" s="6"/>
      <c r="L142" s="6"/>
      <c r="M142" s="6"/>
    </row>
    <row r="143" ht="14.25" customHeight="1">
      <c r="C143" s="6"/>
      <c r="D143" s="15"/>
      <c r="E143" s="6"/>
      <c r="F143" s="6"/>
      <c r="H143" s="6"/>
      <c r="K143" s="6"/>
      <c r="L143" s="6"/>
      <c r="M143" s="6"/>
    </row>
    <row r="144" ht="14.25" customHeight="1">
      <c r="C144" s="6"/>
      <c r="D144" s="15"/>
      <c r="E144" s="6"/>
      <c r="F144" s="6"/>
      <c r="H144" s="6"/>
      <c r="K144" s="6"/>
      <c r="L144" s="6"/>
      <c r="M144" s="6"/>
    </row>
    <row r="145" ht="14.25" customHeight="1">
      <c r="C145" s="6"/>
      <c r="D145" s="15"/>
      <c r="E145" s="6"/>
      <c r="F145" s="6"/>
      <c r="H145" s="6"/>
      <c r="K145" s="6"/>
      <c r="L145" s="6"/>
      <c r="M145" s="6"/>
    </row>
    <row r="146" ht="14.25" customHeight="1">
      <c r="C146" s="6"/>
      <c r="D146" s="15"/>
      <c r="E146" s="6"/>
      <c r="F146" s="6"/>
      <c r="H146" s="6"/>
      <c r="K146" s="6"/>
      <c r="L146" s="6"/>
      <c r="M146" s="6"/>
    </row>
    <row r="147" ht="14.25" customHeight="1">
      <c r="C147" s="6"/>
      <c r="D147" s="15"/>
      <c r="E147" s="6"/>
      <c r="F147" s="6"/>
      <c r="H147" s="6"/>
      <c r="K147" s="6"/>
      <c r="L147" s="6"/>
      <c r="M147" s="6"/>
    </row>
    <row r="148" ht="14.25" customHeight="1">
      <c r="C148" s="6"/>
      <c r="D148" s="15"/>
      <c r="E148" s="6"/>
      <c r="F148" s="6"/>
      <c r="H148" s="6"/>
      <c r="K148" s="6"/>
      <c r="L148" s="6"/>
      <c r="M148" s="6"/>
    </row>
    <row r="149" ht="14.25" customHeight="1">
      <c r="C149" s="6"/>
      <c r="D149" s="15"/>
      <c r="E149" s="6"/>
      <c r="F149" s="6"/>
      <c r="H149" s="6"/>
      <c r="K149" s="6"/>
      <c r="L149" s="6"/>
      <c r="M149" s="6"/>
    </row>
    <row r="150" ht="14.25" customHeight="1">
      <c r="C150" s="6"/>
      <c r="D150" s="15"/>
      <c r="E150" s="6"/>
      <c r="F150" s="6"/>
      <c r="H150" s="6"/>
      <c r="K150" s="6"/>
      <c r="L150" s="6"/>
      <c r="M150" s="6"/>
    </row>
    <row r="151" ht="14.25" customHeight="1">
      <c r="C151" s="6"/>
      <c r="D151" s="15"/>
      <c r="E151" s="6"/>
      <c r="F151" s="6"/>
      <c r="H151" s="6"/>
      <c r="K151" s="6"/>
      <c r="L151" s="6"/>
      <c r="M151" s="6"/>
    </row>
    <row r="152" ht="14.25" customHeight="1">
      <c r="C152" s="6"/>
      <c r="D152" s="15"/>
      <c r="E152" s="6"/>
      <c r="F152" s="6"/>
      <c r="H152" s="6"/>
      <c r="K152" s="6"/>
      <c r="L152" s="6"/>
      <c r="M152" s="6"/>
    </row>
    <row r="153" ht="14.25" customHeight="1">
      <c r="C153" s="6"/>
      <c r="D153" s="15"/>
      <c r="E153" s="6"/>
      <c r="F153" s="6"/>
      <c r="H153" s="6"/>
      <c r="K153" s="6"/>
      <c r="L153" s="6"/>
      <c r="M153" s="6"/>
    </row>
    <row r="154" ht="14.25" customHeight="1">
      <c r="C154" s="6"/>
      <c r="D154" s="15"/>
      <c r="E154" s="6"/>
      <c r="F154" s="6"/>
      <c r="H154" s="6"/>
      <c r="K154" s="6"/>
      <c r="L154" s="6"/>
      <c r="M154" s="6"/>
    </row>
    <row r="155" ht="14.25" customHeight="1">
      <c r="C155" s="6"/>
      <c r="D155" s="15"/>
      <c r="E155" s="6"/>
      <c r="F155" s="6"/>
      <c r="H155" s="6"/>
      <c r="K155" s="6"/>
      <c r="L155" s="6"/>
      <c r="M155" s="6"/>
    </row>
    <row r="156" ht="14.25" customHeight="1">
      <c r="C156" s="6"/>
      <c r="D156" s="15"/>
      <c r="E156" s="6"/>
      <c r="F156" s="6"/>
      <c r="H156" s="6"/>
      <c r="K156" s="6"/>
      <c r="L156" s="6"/>
    </row>
    <row r="157" ht="14.25" customHeight="1">
      <c r="C157" s="6"/>
      <c r="D157" s="15"/>
      <c r="E157" s="6"/>
      <c r="F157" s="6"/>
      <c r="H157" s="6"/>
      <c r="K157" s="6"/>
      <c r="L157" s="6"/>
    </row>
    <row r="158" ht="14.25" customHeight="1">
      <c r="C158" s="6"/>
      <c r="D158" s="15"/>
      <c r="E158" s="6"/>
      <c r="F158" s="6"/>
      <c r="H158" s="6"/>
      <c r="K158" s="6"/>
      <c r="L158" s="6"/>
    </row>
    <row r="159" ht="14.25" customHeight="1">
      <c r="C159" s="6"/>
      <c r="D159" s="15"/>
      <c r="E159" s="6"/>
      <c r="F159" s="6"/>
      <c r="H159" s="6"/>
      <c r="K159" s="6"/>
      <c r="L159" s="6"/>
    </row>
    <row r="160" ht="14.25" customHeight="1">
      <c r="C160" s="6"/>
      <c r="D160" s="15"/>
      <c r="E160" s="6"/>
      <c r="F160" s="6"/>
      <c r="H160" s="6"/>
      <c r="K160" s="6"/>
      <c r="L160" s="6"/>
    </row>
    <row r="161" ht="14.25" customHeight="1">
      <c r="C161" s="6"/>
      <c r="D161" s="15"/>
      <c r="E161" s="6"/>
      <c r="F161" s="6"/>
      <c r="H161" s="6"/>
      <c r="K161" s="6"/>
      <c r="L161" s="6"/>
    </row>
    <row r="162" ht="14.25" customHeight="1">
      <c r="C162" s="6"/>
      <c r="D162" s="15"/>
      <c r="E162" s="6"/>
      <c r="F162" s="6"/>
      <c r="H162" s="6"/>
      <c r="K162" s="6"/>
      <c r="L162" s="6"/>
    </row>
    <row r="163" ht="14.25" customHeight="1">
      <c r="C163" s="6"/>
      <c r="D163" s="15"/>
      <c r="E163" s="6"/>
      <c r="F163" s="6"/>
      <c r="H163" s="6"/>
      <c r="K163" s="6"/>
      <c r="L163" s="6"/>
    </row>
    <row r="164" ht="14.25" customHeight="1">
      <c r="C164" s="6"/>
      <c r="D164" s="15"/>
      <c r="E164" s="6"/>
      <c r="F164" s="6"/>
      <c r="H164" s="6"/>
      <c r="K164" s="6"/>
      <c r="L164" s="6"/>
    </row>
    <row r="165" ht="14.25" customHeight="1">
      <c r="C165" s="6"/>
      <c r="D165" s="15"/>
      <c r="E165" s="6"/>
      <c r="F165" s="6"/>
      <c r="H165" s="6"/>
      <c r="K165" s="6"/>
      <c r="L165" s="6"/>
    </row>
    <row r="166" ht="14.25" customHeight="1">
      <c r="C166" s="6"/>
      <c r="D166" s="15"/>
      <c r="E166" s="6"/>
      <c r="F166" s="6"/>
      <c r="H166" s="6"/>
      <c r="K166" s="6"/>
      <c r="L166" s="6"/>
    </row>
    <row r="167" ht="14.25" customHeight="1">
      <c r="C167" s="6"/>
      <c r="D167" s="15"/>
      <c r="E167" s="6"/>
      <c r="F167" s="6"/>
      <c r="H167" s="6"/>
      <c r="K167" s="6"/>
      <c r="L167" s="6"/>
    </row>
    <row r="168" ht="14.25" customHeight="1">
      <c r="C168" s="6"/>
      <c r="D168" s="15"/>
      <c r="E168" s="6"/>
      <c r="F168" s="6"/>
      <c r="H168" s="6"/>
      <c r="K168" s="6"/>
      <c r="L168" s="6"/>
    </row>
    <row r="169" ht="14.25" customHeight="1">
      <c r="C169" s="6"/>
      <c r="D169" s="15"/>
      <c r="E169" s="6"/>
      <c r="F169" s="6"/>
      <c r="H169" s="6"/>
      <c r="K169" s="6"/>
      <c r="L169" s="6"/>
    </row>
    <row r="170" ht="14.25" customHeight="1">
      <c r="C170" s="6"/>
      <c r="D170" s="15"/>
      <c r="E170" s="6"/>
      <c r="F170" s="6"/>
      <c r="H170" s="6"/>
      <c r="K170" s="6"/>
      <c r="L170" s="6"/>
    </row>
    <row r="171" ht="14.25" customHeight="1">
      <c r="C171" s="6"/>
      <c r="D171" s="15"/>
      <c r="E171" s="6"/>
      <c r="F171" s="6"/>
      <c r="H171" s="6"/>
      <c r="K171" s="6"/>
      <c r="L171" s="6"/>
    </row>
    <row r="172" ht="14.25" customHeight="1">
      <c r="C172" s="6"/>
      <c r="D172" s="15"/>
      <c r="E172" s="6"/>
      <c r="F172" s="6"/>
      <c r="H172" s="6"/>
      <c r="K172" s="6"/>
      <c r="L172" s="6"/>
    </row>
    <row r="173" ht="14.25" customHeight="1">
      <c r="C173" s="6"/>
      <c r="D173" s="15"/>
      <c r="E173" s="6"/>
      <c r="F173" s="6"/>
      <c r="H173" s="6"/>
      <c r="K173" s="6"/>
      <c r="L173" s="6"/>
    </row>
    <row r="174" ht="14.25" customHeight="1">
      <c r="C174" s="6"/>
      <c r="D174" s="15"/>
      <c r="E174" s="6"/>
      <c r="F174" s="6"/>
      <c r="H174" s="6"/>
      <c r="K174" s="6"/>
      <c r="L174" s="6"/>
    </row>
    <row r="175" ht="14.25" customHeight="1">
      <c r="C175" s="6"/>
      <c r="D175" s="15"/>
      <c r="E175" s="6"/>
      <c r="F175" s="6"/>
      <c r="H175" s="6"/>
      <c r="K175" s="6"/>
      <c r="L175" s="6"/>
    </row>
    <row r="176" ht="14.25" customHeight="1">
      <c r="C176" s="6"/>
      <c r="D176" s="15"/>
      <c r="E176" s="6"/>
      <c r="F176" s="6"/>
      <c r="H176" s="6"/>
      <c r="K176" s="6"/>
      <c r="L176" s="6"/>
    </row>
    <row r="177" ht="14.25" customHeight="1">
      <c r="C177" s="6"/>
      <c r="D177" s="15"/>
      <c r="E177" s="6"/>
      <c r="F177" s="6"/>
      <c r="H177" s="6"/>
      <c r="K177" s="6"/>
      <c r="L177" s="6"/>
    </row>
    <row r="178" ht="14.25" customHeight="1">
      <c r="C178" s="6"/>
      <c r="D178" s="15"/>
      <c r="E178" s="6"/>
      <c r="F178" s="6"/>
      <c r="H178" s="6"/>
      <c r="K178" s="6"/>
      <c r="L178" s="6"/>
    </row>
    <row r="179" ht="14.25" customHeight="1">
      <c r="C179" s="6"/>
      <c r="D179" s="15"/>
      <c r="E179" s="6"/>
      <c r="F179" s="6"/>
      <c r="H179" s="6"/>
      <c r="K179" s="6"/>
      <c r="L179" s="6"/>
    </row>
    <row r="180" ht="14.25" customHeight="1">
      <c r="C180" s="6"/>
      <c r="D180" s="15"/>
      <c r="E180" s="6"/>
      <c r="F180" s="6"/>
      <c r="H180" s="6"/>
      <c r="K180" s="6"/>
      <c r="L180" s="6"/>
    </row>
    <row r="181" ht="14.25" customHeight="1">
      <c r="C181" s="6"/>
      <c r="D181" s="15"/>
      <c r="E181" s="6"/>
      <c r="F181" s="6"/>
      <c r="H181" s="6"/>
      <c r="K181" s="6"/>
      <c r="L181" s="6"/>
    </row>
    <row r="182" ht="14.25" customHeight="1">
      <c r="C182" s="6"/>
      <c r="D182" s="15"/>
      <c r="E182" s="6"/>
      <c r="F182" s="6"/>
      <c r="H182" s="6"/>
      <c r="K182" s="6"/>
      <c r="L182" s="6"/>
    </row>
    <row r="183" ht="14.25" customHeight="1">
      <c r="C183" s="6"/>
      <c r="D183" s="15"/>
      <c r="E183" s="6"/>
      <c r="F183" s="6"/>
      <c r="H183" s="6"/>
      <c r="K183" s="6"/>
      <c r="L183" s="6"/>
    </row>
    <row r="184" ht="14.25" customHeight="1">
      <c r="C184" s="6"/>
      <c r="D184" s="15"/>
      <c r="E184" s="6"/>
      <c r="F184" s="6"/>
      <c r="H184" s="6"/>
      <c r="K184" s="6"/>
      <c r="L184" s="6"/>
    </row>
    <row r="185" ht="14.25" customHeight="1">
      <c r="C185" s="6"/>
      <c r="D185" s="15"/>
      <c r="E185" s="6"/>
      <c r="F185" s="6"/>
      <c r="H185" s="6"/>
      <c r="K185" s="6"/>
      <c r="L185" s="6"/>
    </row>
    <row r="186" ht="14.25" customHeight="1"/>
    <row r="187" ht="14.25" customHeight="1"/>
    <row r="188" ht="14.25" customHeight="1"/>
    <row r="189" ht="14.25" customHeight="1"/>
    <row r="190" ht="14.25" customHeight="1">
      <c r="C190" s="6"/>
      <c r="D190" s="15"/>
      <c r="E190" s="6"/>
      <c r="F190" s="6"/>
      <c r="H190" s="6"/>
      <c r="K190" s="6"/>
      <c r="L190" s="6"/>
    </row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3" width="11.43"/>
    <col customWidth="1" min="4" max="4" width="15.71"/>
    <col customWidth="1" min="5" max="6" width="11.43"/>
    <col customWidth="1" min="7" max="7" width="21.29"/>
    <col customWidth="1" min="8" max="9" width="11.43"/>
    <col customWidth="1" min="10" max="10" width="20.29"/>
    <col customWidth="1" min="11" max="11" width="24.0"/>
    <col customWidth="1" min="12" max="26" width="11.43"/>
  </cols>
  <sheetData>
    <row r="1" ht="14.25" customHeight="1">
      <c r="A1" s="17"/>
      <c r="B1" s="18" t="s">
        <v>65</v>
      </c>
      <c r="C1" s="18" t="s">
        <v>66</v>
      </c>
      <c r="D1" s="18" t="s">
        <v>67</v>
      </c>
      <c r="E1" s="18" t="s">
        <v>68</v>
      </c>
      <c r="F1" s="18" t="s">
        <v>69</v>
      </c>
      <c r="G1" s="18" t="s">
        <v>70</v>
      </c>
      <c r="H1" s="18" t="s">
        <v>71</v>
      </c>
      <c r="I1" s="18" t="s">
        <v>72</v>
      </c>
      <c r="J1" s="18" t="s">
        <v>73</v>
      </c>
      <c r="K1" s="18" t="s">
        <v>74</v>
      </c>
      <c r="L1" s="19"/>
    </row>
    <row r="2" ht="14.25" customHeight="1">
      <c r="A2" s="20" t="s">
        <v>12</v>
      </c>
      <c r="B2" s="21">
        <v>0.025</v>
      </c>
      <c r="C2" s="21">
        <v>0.025</v>
      </c>
      <c r="D2" s="21">
        <v>0.2</v>
      </c>
      <c r="E2" s="21">
        <v>0.25</v>
      </c>
      <c r="F2" s="22">
        <v>0.5</v>
      </c>
      <c r="G2" s="22">
        <v>0.36</v>
      </c>
      <c r="H2" s="22">
        <v>0.26</v>
      </c>
      <c r="I2" s="22">
        <v>0.24</v>
      </c>
      <c r="J2" s="22">
        <v>0.15</v>
      </c>
      <c r="K2" s="22">
        <v>0.47</v>
      </c>
      <c r="L2" s="23"/>
      <c r="M2" s="24"/>
    </row>
    <row r="3" ht="14.25" customHeight="1">
      <c r="A3" s="20" t="s">
        <v>11</v>
      </c>
      <c r="B3" s="21">
        <v>0.35</v>
      </c>
      <c r="C3" s="21">
        <v>0.75</v>
      </c>
      <c r="D3" s="21">
        <v>0.85</v>
      </c>
      <c r="E3" s="21">
        <v>1.2</v>
      </c>
      <c r="F3" s="22">
        <v>2.16</v>
      </c>
      <c r="G3" s="22">
        <v>1.75</v>
      </c>
      <c r="H3" s="22">
        <v>1.65</v>
      </c>
      <c r="I3" s="22">
        <v>1.45</v>
      </c>
      <c r="J3" s="22">
        <v>1.01</v>
      </c>
      <c r="K3" s="22">
        <v>1.97</v>
      </c>
      <c r="L3" s="23"/>
      <c r="M3" s="24"/>
    </row>
    <row r="4" ht="14.25" customHeight="1">
      <c r="A4" s="20" t="s">
        <v>75</v>
      </c>
      <c r="B4" s="17"/>
      <c r="C4" s="17"/>
      <c r="D4" s="17"/>
      <c r="E4" s="17"/>
      <c r="F4" s="25">
        <v>0.007</v>
      </c>
      <c r="G4" s="25">
        <v>0.007</v>
      </c>
      <c r="H4" s="25">
        <v>0.013</v>
      </c>
      <c r="I4" s="25">
        <v>0.006</v>
      </c>
      <c r="J4" s="25">
        <v>0.003</v>
      </c>
      <c r="K4" s="25">
        <v>0.036</v>
      </c>
      <c r="L4" s="26"/>
    </row>
    <row r="5" ht="14.25" customHeight="1">
      <c r="A5" s="17"/>
      <c r="B5" s="17"/>
      <c r="C5" s="17"/>
      <c r="D5" s="17"/>
      <c r="E5" s="17"/>
      <c r="F5" s="27"/>
      <c r="G5" s="27"/>
      <c r="H5" s="27"/>
      <c r="I5" s="27"/>
      <c r="J5" s="27"/>
      <c r="K5" s="27"/>
      <c r="L5" s="17"/>
    </row>
    <row r="6" ht="14.25" customHeight="1">
      <c r="A6" s="28"/>
      <c r="B6" s="29" t="s">
        <v>76</v>
      </c>
      <c r="C6" s="28"/>
      <c r="D6" s="28"/>
      <c r="E6" s="28"/>
      <c r="F6" s="28"/>
      <c r="G6" s="28"/>
      <c r="H6" s="28"/>
      <c r="I6" s="28"/>
      <c r="J6" s="28"/>
      <c r="K6" s="23"/>
      <c r="L6" s="23"/>
      <c r="M6" s="30"/>
    </row>
    <row r="7" ht="14.25" customHeight="1">
      <c r="A7" s="28"/>
      <c r="B7" s="29" t="s">
        <v>77</v>
      </c>
      <c r="C7" s="23"/>
      <c r="D7" s="28"/>
      <c r="E7" s="23"/>
      <c r="F7" s="28"/>
      <c r="G7" s="28"/>
      <c r="H7" s="28"/>
      <c r="I7" s="28"/>
      <c r="J7" s="29" t="s">
        <v>78</v>
      </c>
      <c r="L7" s="23"/>
      <c r="M7" s="30"/>
    </row>
    <row r="8" ht="14.25" customHeight="1">
      <c r="A8" s="23"/>
      <c r="B8" s="29" t="s">
        <v>79</v>
      </c>
      <c r="C8" s="29" t="s">
        <v>80</v>
      </c>
      <c r="D8" s="29" t="s">
        <v>81</v>
      </c>
      <c r="E8" s="21" t="s">
        <v>82</v>
      </c>
      <c r="F8" s="29" t="s">
        <v>11</v>
      </c>
      <c r="G8" s="29" t="s">
        <v>12</v>
      </c>
      <c r="H8" s="21" t="s">
        <v>83</v>
      </c>
      <c r="I8" s="29" t="s">
        <v>84</v>
      </c>
      <c r="J8" s="29" t="s">
        <v>85</v>
      </c>
      <c r="K8" s="21" t="s">
        <v>86</v>
      </c>
      <c r="L8" s="21" t="s">
        <v>87</v>
      </c>
      <c r="M8" s="31"/>
    </row>
    <row r="9" ht="14.25" customHeight="1">
      <c r="A9" s="29" t="s">
        <v>88</v>
      </c>
      <c r="B9" s="32">
        <v>35.11</v>
      </c>
      <c r="C9" s="32">
        <v>6.31</v>
      </c>
      <c r="D9" s="32">
        <v>23.3</v>
      </c>
      <c r="E9" s="32">
        <v>5.5</v>
      </c>
      <c r="F9" s="32">
        <v>2.16</v>
      </c>
      <c r="G9" s="32">
        <v>0.5</v>
      </c>
      <c r="H9" s="32">
        <v>6.38</v>
      </c>
      <c r="I9" s="32">
        <v>0.16</v>
      </c>
      <c r="J9" s="33">
        <v>17.94</v>
      </c>
      <c r="K9" s="34">
        <v>1.808201868</v>
      </c>
      <c r="L9" s="35">
        <v>33.3</v>
      </c>
      <c r="M9" s="36"/>
    </row>
    <row r="10" ht="14.25" customHeight="1">
      <c r="A10" s="29" t="s">
        <v>30</v>
      </c>
      <c r="B10" s="32">
        <v>33.9</v>
      </c>
      <c r="C10" s="32">
        <v>4.94</v>
      </c>
      <c r="D10" s="32">
        <v>16.41</v>
      </c>
      <c r="E10" s="32">
        <v>3.83</v>
      </c>
      <c r="F10" s="32">
        <v>1.75</v>
      </c>
      <c r="G10" s="32">
        <v>0.36</v>
      </c>
      <c r="H10" s="32">
        <v>8.85</v>
      </c>
      <c r="I10" s="32">
        <v>0.11</v>
      </c>
      <c r="J10" s="33">
        <v>16.44</v>
      </c>
      <c r="K10" s="34">
        <v>1.936975462</v>
      </c>
      <c r="L10" s="35">
        <v>31.96</v>
      </c>
      <c r="M10" s="36"/>
    </row>
    <row r="11" ht="14.25" customHeight="1">
      <c r="A11" s="29" t="s">
        <v>27</v>
      </c>
      <c r="B11" s="32">
        <v>34.98</v>
      </c>
      <c r="C11" s="32">
        <v>4.82</v>
      </c>
      <c r="D11" s="32">
        <v>12.15</v>
      </c>
      <c r="E11" s="32">
        <v>3.68</v>
      </c>
      <c r="F11" s="32">
        <v>1.65</v>
      </c>
      <c r="G11" s="32">
        <v>0.26</v>
      </c>
      <c r="H11" s="33">
        <v>9.51</v>
      </c>
      <c r="I11" s="32">
        <v>0.11</v>
      </c>
      <c r="J11" s="33">
        <v>17.17</v>
      </c>
      <c r="K11" s="34">
        <v>1.903762637</v>
      </c>
      <c r="L11" s="35">
        <v>33.08</v>
      </c>
      <c r="M11" s="36"/>
    </row>
    <row r="12" ht="14.25" customHeight="1">
      <c r="A12" s="29" t="s">
        <v>38</v>
      </c>
      <c r="B12" s="32">
        <v>38.66</v>
      </c>
      <c r="C12" s="32">
        <v>4.67</v>
      </c>
      <c r="D12" s="32">
        <v>12.56</v>
      </c>
      <c r="E12" s="32">
        <v>5.76</v>
      </c>
      <c r="F12" s="32">
        <v>1.45</v>
      </c>
      <c r="G12" s="32">
        <v>0.24</v>
      </c>
      <c r="H12" s="32">
        <v>6.71</v>
      </c>
      <c r="I12" s="32">
        <v>0.15</v>
      </c>
      <c r="J12" s="33">
        <v>18.15</v>
      </c>
      <c r="K12" s="34">
        <v>2.493895153</v>
      </c>
      <c r="L12" s="35">
        <v>36.17</v>
      </c>
      <c r="M12" s="36"/>
    </row>
    <row r="13" ht="14.25" customHeight="1">
      <c r="A13" s="29" t="s">
        <v>34</v>
      </c>
      <c r="B13" s="32">
        <v>34.48</v>
      </c>
      <c r="C13" s="32">
        <v>2.91</v>
      </c>
      <c r="D13" s="32">
        <v>7.0</v>
      </c>
      <c r="E13" s="32">
        <v>4.73</v>
      </c>
      <c r="F13" s="32">
        <v>1.01</v>
      </c>
      <c r="G13" s="32">
        <v>0.15</v>
      </c>
      <c r="H13" s="32">
        <v>7.29</v>
      </c>
      <c r="I13" s="32">
        <v>0.14</v>
      </c>
      <c r="J13" s="33">
        <v>14.93</v>
      </c>
      <c r="K13" s="34">
        <v>2.472779311</v>
      </c>
      <c r="L13" s="35">
        <v>32.01</v>
      </c>
      <c r="M13" s="36"/>
      <c r="O13" s="6"/>
    </row>
    <row r="14" ht="14.25" customHeight="1">
      <c r="A14" s="29" t="s">
        <v>89</v>
      </c>
      <c r="B14" s="29">
        <v>34.88</v>
      </c>
      <c r="C14" s="29">
        <v>5.72</v>
      </c>
      <c r="D14" s="32">
        <v>22.09</v>
      </c>
      <c r="E14" s="29">
        <v>4.55</v>
      </c>
      <c r="F14" s="32">
        <v>1.97</v>
      </c>
      <c r="G14" s="32">
        <v>0.47</v>
      </c>
      <c r="H14" s="32">
        <v>7.67</v>
      </c>
      <c r="I14" s="32">
        <v>0.13</v>
      </c>
      <c r="J14" s="33">
        <v>17.17</v>
      </c>
      <c r="K14" s="34">
        <v>3.958219281</v>
      </c>
      <c r="L14" s="35">
        <v>30.92</v>
      </c>
      <c r="M14" s="36"/>
      <c r="O14" s="6"/>
    </row>
    <row r="15" ht="14.25" customHeight="1">
      <c r="A15" s="37"/>
      <c r="B15" s="38"/>
      <c r="C15" s="38"/>
      <c r="D15" s="38"/>
      <c r="E15" s="38"/>
      <c r="F15" s="38"/>
      <c r="G15" s="38"/>
      <c r="H15" s="38"/>
      <c r="I15" s="27"/>
      <c r="J15" s="27"/>
      <c r="K15" s="27"/>
      <c r="L15" s="37"/>
    </row>
    <row r="16" ht="14.25" customHeight="1">
      <c r="A16" s="37"/>
      <c r="B16" s="38"/>
      <c r="C16" s="38"/>
      <c r="D16" s="38"/>
      <c r="E16" s="38"/>
      <c r="F16" s="38"/>
      <c r="G16" s="38"/>
      <c r="H16" s="38"/>
      <c r="I16" s="27"/>
      <c r="J16" s="27"/>
      <c r="K16" s="27"/>
      <c r="L16" s="37"/>
    </row>
    <row r="17" ht="14.25" customHeight="1">
      <c r="A17" s="28"/>
      <c r="B17" s="28"/>
      <c r="C17" s="28"/>
      <c r="D17" s="28"/>
      <c r="E17" s="38"/>
      <c r="F17" s="38"/>
      <c r="G17" s="38"/>
      <c r="H17" s="38"/>
      <c r="I17" s="27"/>
      <c r="J17" s="27"/>
      <c r="K17" s="27"/>
      <c r="L17" s="37"/>
    </row>
    <row r="18" ht="14.25" customHeight="1">
      <c r="A18" s="39" t="s">
        <v>90</v>
      </c>
      <c r="E18" s="37"/>
      <c r="F18" s="37"/>
      <c r="G18" s="37"/>
      <c r="H18" s="37"/>
      <c r="I18" s="37"/>
      <c r="J18" s="37"/>
      <c r="K18" s="37"/>
      <c r="L18" s="37"/>
    </row>
    <row r="19" ht="14.25" customHeight="1">
      <c r="A19" s="40" t="s">
        <v>91</v>
      </c>
      <c r="B19" s="28"/>
      <c r="C19" s="28"/>
      <c r="D19" s="28"/>
      <c r="E19" s="37"/>
      <c r="F19" s="37"/>
      <c r="G19" s="37"/>
      <c r="H19" s="37"/>
      <c r="I19" s="37"/>
      <c r="J19" s="37"/>
      <c r="K19" s="37"/>
      <c r="L19" s="37"/>
      <c r="M19" s="7"/>
      <c r="N19" s="7"/>
    </row>
    <row r="20" ht="14.25" customHeight="1">
      <c r="A20" s="28"/>
      <c r="B20" s="28"/>
      <c r="C20" s="28"/>
      <c r="D20" s="28"/>
      <c r="E20" s="37"/>
      <c r="F20" s="37"/>
      <c r="G20" s="37"/>
      <c r="H20" s="37"/>
      <c r="I20" s="37"/>
      <c r="J20" s="37"/>
      <c r="K20" s="37"/>
      <c r="L20" s="17"/>
      <c r="M20" s="7"/>
      <c r="N20" s="7"/>
    </row>
    <row r="21" ht="14.25" customHeight="1">
      <c r="A21" s="37"/>
      <c r="B21" s="37"/>
      <c r="C21" s="37"/>
      <c r="D21" s="37"/>
      <c r="E21" s="37"/>
      <c r="F21" s="37"/>
      <c r="G21" s="37"/>
      <c r="H21" s="37"/>
      <c r="I21" s="37"/>
      <c r="J21" s="37"/>
      <c r="K21" s="27"/>
      <c r="L21" s="17"/>
      <c r="M21" s="41"/>
      <c r="N21" s="8"/>
    </row>
    <row r="22" ht="14.25" customHeight="1">
      <c r="A22" s="37"/>
      <c r="B22" s="37"/>
      <c r="C22" s="37"/>
      <c r="D22" s="37"/>
      <c r="E22" s="37"/>
      <c r="F22" s="37"/>
      <c r="G22" s="37"/>
      <c r="H22" s="37"/>
      <c r="I22" s="37"/>
      <c r="J22" s="37"/>
      <c r="K22" s="27"/>
      <c r="L22" s="17"/>
      <c r="M22" s="42"/>
      <c r="N22" s="8"/>
    </row>
    <row r="23" ht="14.25" customHeight="1">
      <c r="A23" s="37"/>
      <c r="B23" s="37"/>
      <c r="C23" s="37"/>
      <c r="D23" s="37"/>
      <c r="E23" s="37"/>
      <c r="F23" s="37"/>
      <c r="G23" s="37"/>
      <c r="H23" s="37"/>
      <c r="I23" s="37"/>
      <c r="J23" s="37"/>
      <c r="K23" s="27"/>
      <c r="L23" s="17"/>
      <c r="M23" s="42"/>
      <c r="N23" s="8"/>
    </row>
    <row r="24" ht="14.25" customHeight="1">
      <c r="A24" s="17"/>
      <c r="B24" s="20" t="s">
        <v>92</v>
      </c>
      <c r="C24" s="20" t="s">
        <v>93</v>
      </c>
      <c r="D24" s="37"/>
      <c r="E24" s="37"/>
      <c r="F24" s="37"/>
      <c r="G24" s="37"/>
      <c r="H24" s="37"/>
      <c r="I24" s="37"/>
      <c r="J24" s="37"/>
      <c r="K24" s="27"/>
      <c r="L24" s="17"/>
      <c r="M24" s="42"/>
      <c r="N24" s="8"/>
    </row>
    <row r="25" ht="14.25" customHeight="1">
      <c r="A25" s="43" t="s">
        <v>69</v>
      </c>
      <c r="B25" s="34">
        <v>1.80820187</v>
      </c>
      <c r="C25" s="34">
        <v>29.7821705</v>
      </c>
      <c r="D25" s="37"/>
      <c r="E25" s="37"/>
      <c r="F25" s="37"/>
      <c r="G25" s="37"/>
      <c r="H25" s="37"/>
      <c r="I25" s="37"/>
      <c r="J25" s="37"/>
      <c r="K25" s="27"/>
      <c r="L25" s="17"/>
      <c r="M25" s="42"/>
      <c r="N25" s="8"/>
    </row>
    <row r="26" ht="14.25" customHeight="1">
      <c r="A26" s="44"/>
      <c r="B26" s="20" t="s">
        <v>94</v>
      </c>
      <c r="C26" s="20" t="s">
        <v>21</v>
      </c>
      <c r="D26" s="37"/>
      <c r="E26" s="37"/>
      <c r="F26" s="37"/>
      <c r="G26" s="37"/>
      <c r="H26" s="37"/>
      <c r="I26" s="37"/>
      <c r="J26" s="37"/>
      <c r="K26" s="37"/>
      <c r="L26" s="37"/>
    </row>
    <row r="27" ht="14.25" customHeight="1">
      <c r="A27" s="44"/>
      <c r="B27" s="17"/>
      <c r="C27" s="17"/>
      <c r="D27" s="37"/>
      <c r="E27" s="37"/>
      <c r="F27" s="37"/>
      <c r="G27" s="37"/>
      <c r="H27" s="37"/>
      <c r="I27" s="37"/>
      <c r="J27" s="37"/>
      <c r="K27" s="37"/>
      <c r="L27" s="37"/>
    </row>
    <row r="28" ht="14.25" customHeight="1">
      <c r="A28" s="45" t="s">
        <v>38</v>
      </c>
      <c r="B28" s="34">
        <v>2.49389515</v>
      </c>
      <c r="C28" s="34">
        <v>38.3402478</v>
      </c>
      <c r="D28" s="37"/>
      <c r="E28" s="37"/>
      <c r="F28" s="37"/>
      <c r="G28" s="37"/>
      <c r="H28" s="37"/>
      <c r="I28" s="37"/>
      <c r="J28" s="37"/>
      <c r="K28" s="37"/>
      <c r="L28" s="37"/>
    </row>
    <row r="29" ht="14.25" customHeight="1">
      <c r="A29" s="46"/>
      <c r="B29" s="20" t="s">
        <v>23</v>
      </c>
      <c r="C29" s="20" t="s">
        <v>22</v>
      </c>
      <c r="D29" s="27"/>
      <c r="E29" s="27"/>
      <c r="F29" s="27"/>
      <c r="G29" s="47"/>
      <c r="H29" s="38"/>
      <c r="I29" s="27"/>
      <c r="J29" s="47"/>
      <c r="K29" s="37"/>
      <c r="L29" s="37"/>
    </row>
    <row r="30" ht="14.25" customHeight="1">
      <c r="A30" s="46"/>
      <c r="B30" s="17"/>
      <c r="C30" s="17"/>
      <c r="D30" s="27"/>
      <c r="E30" s="27"/>
      <c r="F30" s="27"/>
      <c r="G30" s="47"/>
      <c r="H30" s="38"/>
      <c r="I30" s="27"/>
      <c r="J30" s="47"/>
      <c r="K30" s="37"/>
      <c r="L30" s="37"/>
    </row>
    <row r="31" ht="14.25" customHeight="1">
      <c r="A31" s="43" t="s">
        <v>34</v>
      </c>
      <c r="B31" s="34">
        <v>2.47277931</v>
      </c>
      <c r="C31" s="34">
        <v>50.8753023</v>
      </c>
      <c r="D31" s="27"/>
      <c r="E31" s="27"/>
      <c r="F31" s="27"/>
      <c r="G31" s="47"/>
      <c r="H31" s="38"/>
      <c r="I31" s="27"/>
      <c r="J31" s="47"/>
      <c r="K31" s="37"/>
      <c r="L31" s="37"/>
    </row>
    <row r="32" ht="14.25" customHeight="1">
      <c r="A32" s="44"/>
      <c r="B32" s="20" t="s">
        <v>20</v>
      </c>
      <c r="C32" s="20" t="s">
        <v>94</v>
      </c>
      <c r="D32" s="27"/>
      <c r="E32" s="27"/>
      <c r="F32" s="27"/>
      <c r="G32" s="47"/>
      <c r="H32" s="38"/>
      <c r="I32" s="27"/>
      <c r="J32" s="47"/>
      <c r="K32" s="37"/>
      <c r="L32" s="37"/>
    </row>
    <row r="33" ht="14.25" customHeight="1">
      <c r="A33" s="44"/>
      <c r="B33" s="17"/>
      <c r="C33" s="17"/>
      <c r="D33" s="27"/>
      <c r="E33" s="27"/>
      <c r="F33" s="27"/>
      <c r="G33" s="47"/>
      <c r="H33" s="38"/>
      <c r="I33" s="27"/>
      <c r="J33" s="47"/>
      <c r="K33" s="37"/>
      <c r="L33" s="37"/>
    </row>
    <row r="34" ht="14.25" customHeight="1">
      <c r="A34" s="45" t="s">
        <v>30</v>
      </c>
      <c r="B34" s="34">
        <v>1.93697546</v>
      </c>
      <c r="C34" s="34">
        <v>40.9116435</v>
      </c>
      <c r="D34" s="27"/>
      <c r="E34" s="27"/>
      <c r="F34" s="27"/>
      <c r="G34" s="47"/>
      <c r="H34" s="38"/>
      <c r="I34" s="27"/>
      <c r="J34" s="47"/>
      <c r="K34" s="37"/>
      <c r="L34" s="37"/>
    </row>
    <row r="35" ht="14.25" customHeight="1">
      <c r="A35" s="46"/>
      <c r="B35" s="20" t="s">
        <v>22</v>
      </c>
      <c r="C35" s="20" t="s">
        <v>23</v>
      </c>
      <c r="D35" s="27"/>
      <c r="E35" s="27"/>
      <c r="F35" s="27"/>
      <c r="G35" s="47"/>
      <c r="H35" s="38"/>
      <c r="I35" s="27"/>
      <c r="J35" s="47"/>
      <c r="K35" s="37"/>
      <c r="L35" s="37"/>
    </row>
    <row r="36" ht="14.25" customHeight="1">
      <c r="A36" s="46"/>
      <c r="B36" s="17"/>
      <c r="C36" s="17"/>
      <c r="D36" s="37"/>
      <c r="E36" s="37"/>
      <c r="F36" s="37"/>
      <c r="G36" s="37"/>
      <c r="H36" s="38"/>
      <c r="I36" s="37"/>
      <c r="J36" s="37"/>
      <c r="K36" s="37"/>
      <c r="L36" s="37"/>
    </row>
    <row r="37" ht="14.25" customHeight="1">
      <c r="A37" s="43" t="s">
        <v>27</v>
      </c>
      <c r="B37" s="34">
        <v>1.90376264</v>
      </c>
      <c r="C37" s="34">
        <v>44.3659458</v>
      </c>
      <c r="D37" s="37"/>
      <c r="E37" s="37"/>
      <c r="F37" s="37"/>
      <c r="G37" s="37"/>
      <c r="H37" s="37"/>
      <c r="I37" s="37"/>
      <c r="J37" s="37"/>
      <c r="K37" s="37"/>
      <c r="L37" s="37"/>
    </row>
    <row r="38" ht="14.25" customHeight="1">
      <c r="A38" s="44"/>
      <c r="B38" s="20" t="s">
        <v>21</v>
      </c>
      <c r="C38" s="20" t="s">
        <v>24</v>
      </c>
      <c r="D38" s="37"/>
      <c r="E38" s="37"/>
      <c r="F38" s="37"/>
      <c r="G38" s="37"/>
      <c r="H38" s="37"/>
      <c r="I38" s="37"/>
      <c r="J38" s="37"/>
      <c r="K38" s="37"/>
      <c r="L38" s="37"/>
    </row>
    <row r="39" ht="14.25" customHeight="1">
      <c r="A39" s="44"/>
      <c r="B39" s="17"/>
      <c r="C39" s="17"/>
      <c r="D39" s="37"/>
      <c r="E39" s="37"/>
      <c r="F39" s="37"/>
      <c r="G39" s="37"/>
      <c r="H39" s="37"/>
      <c r="I39" s="37"/>
      <c r="J39" s="37"/>
      <c r="K39" s="37"/>
      <c r="L39" s="37"/>
    </row>
    <row r="40" ht="14.25" customHeight="1">
      <c r="D40" s="7"/>
      <c r="E40" s="7"/>
      <c r="F40" s="7"/>
      <c r="G40" s="7"/>
      <c r="H40" s="7"/>
      <c r="I40" s="7"/>
      <c r="J40" s="7"/>
      <c r="K40" s="7"/>
      <c r="L40" s="7"/>
    </row>
    <row r="41" ht="14.25" customHeight="1">
      <c r="D41" s="7"/>
      <c r="E41" s="7"/>
      <c r="F41" s="7"/>
      <c r="G41" s="7"/>
      <c r="H41" s="7"/>
      <c r="I41" s="7"/>
      <c r="J41" s="7"/>
      <c r="K41" s="7"/>
      <c r="L41" s="7"/>
    </row>
    <row r="42" ht="14.25" customHeight="1">
      <c r="D42" s="7"/>
      <c r="E42" s="7"/>
      <c r="F42" s="7"/>
      <c r="G42" s="7"/>
      <c r="H42" s="7"/>
      <c r="I42" s="7"/>
      <c r="J42" s="7"/>
      <c r="K42" s="7"/>
      <c r="L42" s="7"/>
    </row>
    <row r="43" ht="14.25" customHeight="1">
      <c r="D43" s="7"/>
      <c r="E43" s="7"/>
      <c r="F43" s="7"/>
      <c r="G43" s="7"/>
      <c r="H43" s="7"/>
      <c r="I43" s="7"/>
      <c r="J43" s="7"/>
      <c r="K43" s="7"/>
      <c r="L43" s="7"/>
    </row>
    <row r="44" ht="14.25" customHeight="1">
      <c r="A44" s="7"/>
      <c r="D44" s="7"/>
      <c r="E44" s="7"/>
      <c r="F44" s="7"/>
      <c r="G44" s="7"/>
      <c r="H44" s="7"/>
      <c r="I44" s="7"/>
      <c r="J44" s="7"/>
      <c r="K44" s="7"/>
      <c r="L44" s="7"/>
    </row>
    <row r="45" ht="14.25" customHeight="1">
      <c r="D45" s="7"/>
      <c r="E45" s="7"/>
      <c r="F45" s="7"/>
      <c r="G45" s="7"/>
      <c r="H45" s="7"/>
      <c r="I45" s="7"/>
      <c r="J45" s="7"/>
      <c r="K45" s="7"/>
      <c r="L45" s="7"/>
    </row>
    <row r="46" ht="14.25" customHeight="1">
      <c r="D46" s="7"/>
      <c r="E46" s="7"/>
      <c r="F46" s="7"/>
      <c r="G46" s="7"/>
      <c r="H46" s="7"/>
      <c r="I46" s="7"/>
      <c r="J46" s="7"/>
      <c r="K46" s="7"/>
      <c r="L46" s="7"/>
    </row>
    <row r="47" ht="14.25" customHeight="1">
      <c r="D47" s="7"/>
      <c r="E47" s="7"/>
      <c r="F47" s="7"/>
      <c r="G47" s="7"/>
      <c r="H47" s="7"/>
      <c r="I47" s="7"/>
      <c r="J47" s="7"/>
      <c r="K47" s="7"/>
      <c r="L47" s="7"/>
    </row>
    <row r="48" ht="14.25" customHeight="1">
      <c r="C48" s="8"/>
      <c r="D48" s="7"/>
      <c r="E48" s="7"/>
      <c r="F48" s="7"/>
      <c r="G48" s="7"/>
      <c r="H48" s="7"/>
      <c r="I48" s="7"/>
      <c r="J48" s="7"/>
      <c r="K48" s="7"/>
      <c r="L48" s="7"/>
    </row>
    <row r="49" ht="14.25" customHeight="1">
      <c r="A49" s="7"/>
      <c r="B49" s="30"/>
      <c r="C49" s="8"/>
      <c r="D49" s="7"/>
      <c r="E49" s="7"/>
      <c r="F49" s="7"/>
      <c r="G49" s="7"/>
      <c r="H49" s="7"/>
      <c r="I49" s="7"/>
      <c r="J49" s="7"/>
      <c r="K49" s="7"/>
      <c r="L49" s="7"/>
    </row>
    <row r="50" ht="14.25" customHeight="1">
      <c r="A50" s="7"/>
      <c r="B50" s="30"/>
      <c r="C50" s="8"/>
      <c r="D50" s="7"/>
      <c r="E50" s="7"/>
      <c r="F50" s="7"/>
      <c r="G50" s="7"/>
      <c r="H50" s="7"/>
      <c r="I50" s="7"/>
      <c r="J50" s="7"/>
      <c r="K50" s="7"/>
      <c r="L50" s="7"/>
    </row>
    <row r="51" ht="14.25" customHeight="1">
      <c r="A51" s="7"/>
      <c r="B51" s="30"/>
      <c r="C51" s="8"/>
      <c r="D51" s="7"/>
      <c r="E51" s="7"/>
      <c r="F51" s="7"/>
      <c r="G51" s="7"/>
      <c r="H51" s="7"/>
      <c r="I51" s="7"/>
      <c r="J51" s="7"/>
      <c r="K51" s="7"/>
      <c r="L51" s="7"/>
    </row>
    <row r="52" ht="14.25" customHeight="1">
      <c r="A52" s="7"/>
      <c r="B52" s="30"/>
      <c r="C52" s="8"/>
      <c r="D52" s="7"/>
      <c r="E52" s="7"/>
      <c r="F52" s="7"/>
      <c r="G52" s="7"/>
      <c r="H52" s="7"/>
      <c r="I52" s="7"/>
      <c r="J52" s="7"/>
      <c r="K52" s="7"/>
      <c r="L52" s="7"/>
    </row>
    <row r="53" ht="14.25" customHeight="1">
      <c r="A53" s="7"/>
      <c r="B53" s="30"/>
      <c r="C53" s="8"/>
      <c r="D53" s="7"/>
      <c r="E53" s="7"/>
      <c r="F53" s="7"/>
      <c r="G53" s="7"/>
      <c r="H53" s="7"/>
      <c r="I53" s="7"/>
      <c r="J53" s="7"/>
      <c r="K53" s="7"/>
      <c r="L53" s="7"/>
    </row>
    <row r="54" ht="14.25" customHeight="1">
      <c r="A54" s="7"/>
      <c r="B54" s="30"/>
      <c r="C54" s="8"/>
      <c r="D54" s="7"/>
      <c r="E54" s="7"/>
      <c r="F54" s="7"/>
      <c r="G54" s="7"/>
      <c r="H54" s="7"/>
      <c r="I54" s="7"/>
      <c r="J54" s="7"/>
      <c r="K54" s="7"/>
      <c r="L54" s="7"/>
    </row>
    <row r="55" ht="14.25" customHeight="1">
      <c r="A55" s="7"/>
      <c r="B55" s="30"/>
      <c r="C55" s="8"/>
      <c r="D55" s="7"/>
      <c r="E55" s="7"/>
      <c r="F55" s="7"/>
      <c r="G55" s="7"/>
      <c r="H55" s="7"/>
      <c r="I55" s="7"/>
      <c r="J55" s="7"/>
      <c r="K55" s="7"/>
      <c r="L55" s="7"/>
    </row>
    <row r="56" ht="14.25" customHeight="1">
      <c r="A56" s="7"/>
      <c r="B56" s="30"/>
      <c r="C56" s="8"/>
      <c r="D56" s="7"/>
      <c r="E56" s="7"/>
      <c r="F56" s="7"/>
      <c r="G56" s="7"/>
      <c r="H56" s="7"/>
      <c r="I56" s="7"/>
      <c r="J56" s="7"/>
      <c r="K56" s="7"/>
      <c r="L56" s="7"/>
    </row>
    <row r="57" ht="14.25" customHeight="1">
      <c r="A57" s="7"/>
      <c r="B57" s="30"/>
      <c r="C57" s="8"/>
      <c r="D57" s="7"/>
      <c r="E57" s="7"/>
      <c r="F57" s="7"/>
      <c r="G57" s="7"/>
      <c r="H57" s="7"/>
      <c r="I57" s="7"/>
      <c r="J57" s="7"/>
      <c r="K57" s="7"/>
      <c r="L57" s="7"/>
    </row>
    <row r="58" ht="14.25" customHeight="1">
      <c r="A58" s="7"/>
      <c r="B58" s="30"/>
      <c r="C58" s="8"/>
      <c r="D58" s="7"/>
      <c r="E58" s="7"/>
      <c r="F58" s="7"/>
      <c r="G58" s="7"/>
      <c r="H58" s="7"/>
      <c r="I58" s="7"/>
      <c r="J58" s="7"/>
      <c r="K58" s="7"/>
      <c r="L58" s="7"/>
    </row>
    <row r="59" ht="14.25" customHeight="1">
      <c r="A59" s="7"/>
      <c r="B59" s="30"/>
      <c r="C59" s="8"/>
      <c r="D59" s="7"/>
      <c r="E59" s="7"/>
      <c r="F59" s="7"/>
      <c r="G59" s="7"/>
      <c r="H59" s="7"/>
      <c r="I59" s="7"/>
      <c r="J59" s="7"/>
      <c r="K59" s="7"/>
      <c r="L59" s="7"/>
    </row>
    <row r="60" ht="14.25" customHeight="1">
      <c r="A60" s="7"/>
      <c r="B60" s="30"/>
      <c r="C60" s="8"/>
      <c r="D60" s="7"/>
      <c r="E60" s="7"/>
      <c r="F60" s="7"/>
      <c r="G60" s="7"/>
      <c r="H60" s="7"/>
      <c r="I60" s="7"/>
      <c r="J60" s="7"/>
      <c r="K60" s="7"/>
      <c r="L60" s="7"/>
    </row>
    <row r="61" ht="14.25" customHeight="1">
      <c r="A61" s="7"/>
      <c r="B61" s="30"/>
      <c r="C61" s="8"/>
      <c r="D61" s="7"/>
      <c r="E61" s="7"/>
      <c r="F61" s="7"/>
      <c r="G61" s="7"/>
      <c r="H61" s="7"/>
      <c r="I61" s="7"/>
      <c r="J61" s="7"/>
      <c r="K61" s="7"/>
      <c r="L61" s="7"/>
    </row>
    <row r="62" ht="14.25" customHeight="1">
      <c r="A62" s="7"/>
      <c r="B62" s="7"/>
      <c r="C62" s="7"/>
      <c r="D62" s="7"/>
      <c r="E62" s="7"/>
      <c r="F62" s="7"/>
      <c r="G62" s="7"/>
      <c r="H62" s="7"/>
      <c r="I62" s="7"/>
      <c r="J62" s="7"/>
      <c r="K62" s="7"/>
      <c r="L62" s="7"/>
    </row>
    <row r="63" ht="14.25" customHeight="1"/>
    <row r="64" ht="14.25" customHeight="1"/>
    <row r="65" ht="14.25" customHeight="1"/>
    <row r="66" ht="14.25" customHeight="1"/>
    <row r="67" ht="14.25" customHeight="1"/>
    <row r="68" ht="14.25" customHeight="1"/>
    <row r="69" ht="14.25" customHeight="1"/>
    <row r="70" ht="14.25" customHeight="1"/>
    <row r="71" ht="14.25" customHeight="1"/>
    <row r="72" ht="14.25" customHeight="1"/>
    <row r="73" ht="14.25" customHeight="1"/>
    <row r="74" ht="14.25" customHeight="1"/>
    <row r="75" ht="14.25" customHeight="1"/>
    <row r="76" ht="14.25" customHeight="1"/>
    <row r="77" ht="14.25" customHeight="1"/>
    <row r="78" ht="14.25" customHeight="1"/>
    <row r="79" ht="14.25" customHeight="1"/>
    <row r="80" ht="14.25" customHeight="1"/>
    <row r="81" ht="14.25" customHeight="1"/>
    <row r="82" ht="14.25" customHeight="1"/>
    <row r="83" ht="14.25" customHeight="1"/>
    <row r="84" ht="14.25" customHeight="1"/>
    <row r="85" ht="14.25" customHeight="1"/>
    <row r="86" ht="14.25" customHeight="1"/>
    <row r="87" ht="14.25" customHeight="1"/>
    <row r="88" ht="14.25" customHeight="1"/>
    <row r="89" ht="14.25" customHeight="1"/>
    <row r="90" ht="14.25" customHeight="1"/>
    <row r="91" ht="14.25" customHeight="1"/>
    <row r="92" ht="14.25" customHeight="1"/>
    <row r="93" ht="14.25" customHeight="1"/>
    <row r="94" ht="14.25" customHeight="1"/>
    <row r="95" ht="14.25" customHeight="1"/>
    <row r="96" ht="14.25" customHeight="1"/>
    <row r="97" ht="14.25" customHeight="1"/>
    <row r="98" ht="14.25" customHeight="1"/>
    <row r="99" ht="14.25" customHeight="1"/>
    <row r="100" ht="14.25" customHeight="1"/>
    <row r="101" ht="14.25" customHeight="1"/>
    <row r="102" ht="14.25" customHeight="1"/>
    <row r="103" ht="14.25" customHeight="1"/>
    <row r="104" ht="14.25" customHeight="1"/>
    <row r="105" ht="14.25" customHeight="1"/>
    <row r="106" ht="14.25" customHeight="1"/>
    <row r="107" ht="14.25" customHeight="1"/>
    <row r="108" ht="14.25" customHeight="1"/>
    <row r="109" ht="14.25" customHeight="1"/>
    <row r="110" ht="14.25" customHeight="1"/>
    <row r="111" ht="14.25" customHeight="1"/>
    <row r="112" ht="14.25" customHeight="1"/>
    <row r="113" ht="14.25" customHeight="1"/>
    <row r="114" ht="14.25" customHeight="1"/>
    <row r="115" ht="14.25" customHeight="1"/>
    <row r="116" ht="14.25" customHeight="1"/>
    <row r="117" ht="14.25" customHeight="1"/>
    <row r="118" ht="14.25" customHeight="1"/>
    <row r="119" ht="14.25" customHeight="1"/>
    <row r="120" ht="14.25" customHeight="1"/>
    <row r="121" ht="14.25" customHeight="1"/>
    <row r="122" ht="14.25" customHeight="1"/>
    <row r="123" ht="14.25" customHeight="1"/>
    <row r="124" ht="14.25" customHeight="1"/>
    <row r="125" ht="14.25" customHeight="1"/>
    <row r="126" ht="14.25" customHeight="1"/>
    <row r="127" ht="14.25" customHeight="1"/>
    <row r="128" ht="14.25" customHeight="1"/>
    <row r="129" ht="14.25" customHeight="1"/>
    <row r="130" ht="14.25" customHeight="1"/>
    <row r="131" ht="14.25" customHeight="1"/>
    <row r="132" ht="14.25" customHeight="1"/>
    <row r="133" ht="14.25" customHeight="1"/>
    <row r="134" ht="14.25" customHeight="1"/>
    <row r="135" ht="14.25" customHeight="1"/>
    <row r="136" ht="14.25" customHeight="1"/>
    <row r="137" ht="14.25" customHeight="1"/>
    <row r="138" ht="14.25" customHeight="1"/>
    <row r="139" ht="14.25" customHeight="1"/>
    <row r="140" ht="14.25" customHeight="1"/>
    <row r="141" ht="14.25" customHeight="1"/>
    <row r="142" ht="14.25" customHeight="1"/>
    <row r="143" ht="14.25" customHeight="1"/>
    <row r="144" ht="14.25" customHeight="1"/>
    <row r="145" ht="14.25" customHeight="1"/>
    <row r="146" ht="14.25" customHeight="1"/>
    <row r="147" ht="14.25" customHeight="1"/>
    <row r="148" ht="14.25" customHeight="1"/>
    <row r="149" ht="14.25" customHeight="1"/>
    <row r="150" ht="14.25" customHeight="1"/>
    <row r="151" ht="14.25" customHeight="1"/>
    <row r="152" ht="14.25" customHeight="1"/>
    <row r="153" ht="14.25" customHeight="1"/>
    <row r="154" ht="14.25" customHeight="1"/>
    <row r="155" ht="14.25" customHeight="1"/>
    <row r="156" ht="14.25" customHeight="1"/>
    <row r="157" ht="14.25" customHeight="1"/>
    <row r="158" ht="14.25" customHeight="1"/>
    <row r="159" ht="14.25" customHeight="1"/>
    <row r="160" ht="14.25" customHeight="1"/>
    <row r="161" ht="14.25" customHeight="1"/>
    <row r="162" ht="14.25" customHeight="1"/>
    <row r="163" ht="14.25" customHeight="1"/>
    <row r="164" ht="14.25" customHeight="1"/>
    <row r="165" ht="14.25" customHeight="1"/>
    <row r="166" ht="14.25" customHeight="1"/>
    <row r="167" ht="14.25" customHeight="1"/>
    <row r="168" ht="14.25" customHeight="1"/>
    <row r="169" ht="14.25" customHeight="1"/>
    <row r="170" ht="14.25" customHeight="1"/>
    <row r="171" ht="14.25" customHeight="1"/>
    <row r="172" ht="14.25" customHeight="1"/>
    <row r="173" ht="14.25" customHeight="1"/>
    <row r="174" ht="14.25" customHeight="1"/>
    <row r="175" ht="14.25" customHeight="1"/>
    <row r="176" ht="14.25" customHeight="1"/>
    <row r="177" ht="14.25" customHeight="1"/>
    <row r="178" ht="14.25" customHeight="1"/>
    <row r="179" ht="14.25" customHeight="1"/>
    <row r="180" ht="14.25" customHeight="1"/>
    <row r="181" ht="14.25" customHeight="1"/>
    <row r="182" ht="14.25" customHeight="1"/>
    <row r="183" ht="14.25" customHeight="1"/>
    <row r="184" ht="14.25" customHeight="1"/>
    <row r="185" ht="14.25" customHeight="1"/>
    <row r="186" ht="14.25" customHeight="1"/>
    <row r="187" ht="14.25" customHeight="1"/>
    <row r="188" ht="14.25" customHeight="1"/>
    <row r="189" ht="14.25" customHeight="1"/>
    <row r="190" ht="14.25" customHeight="1"/>
    <row r="191" ht="14.25" customHeight="1"/>
    <row r="192" ht="14.25" customHeight="1"/>
    <row r="193" ht="14.25" customHeight="1"/>
    <row r="194" ht="14.25" customHeight="1"/>
    <row r="195" ht="14.25" customHeight="1"/>
    <row r="196" ht="14.25" customHeight="1"/>
    <row r="197" ht="14.25" customHeight="1"/>
    <row r="198" ht="14.25" customHeight="1"/>
    <row r="199" ht="14.25" customHeight="1"/>
    <row r="200" ht="14.25" customHeight="1"/>
    <row r="201" ht="14.25" customHeight="1"/>
    <row r="202" ht="14.25" customHeight="1"/>
    <row r="203" ht="14.25" customHeight="1"/>
    <row r="204" ht="14.25" customHeight="1"/>
    <row r="205" ht="14.25" customHeight="1"/>
    <row r="206" ht="14.25" customHeight="1"/>
    <row r="207" ht="14.25" customHeight="1"/>
    <row r="208" ht="14.25" customHeight="1"/>
    <row r="209" ht="14.25" customHeight="1"/>
    <row r="210" ht="14.25" customHeight="1"/>
    <row r="211" ht="14.25" customHeight="1"/>
    <row r="212" ht="14.25" customHeight="1"/>
    <row r="213" ht="14.25" customHeight="1"/>
    <row r="214" ht="14.25" customHeight="1"/>
    <row r="215" ht="14.25" customHeight="1"/>
    <row r="216" ht="14.25" customHeight="1"/>
    <row r="217" ht="14.25" customHeight="1"/>
    <row r="218" ht="14.25" customHeight="1"/>
    <row r="219" ht="14.25" customHeight="1"/>
    <row r="220" ht="14.25" customHeight="1"/>
    <row r="221" ht="14.25" customHeight="1"/>
    <row r="222" ht="14.25" customHeight="1"/>
    <row r="223" ht="14.25" customHeight="1"/>
    <row r="224" ht="14.25" customHeight="1"/>
    <row r="225" ht="14.25" customHeight="1"/>
    <row r="226" ht="14.25" customHeight="1"/>
    <row r="227" ht="14.25" customHeight="1"/>
    <row r="228" ht="14.25" customHeight="1"/>
    <row r="229" ht="14.25" customHeight="1"/>
    <row r="230" ht="14.25" customHeight="1"/>
    <row r="231" ht="14.25" customHeight="1"/>
    <row r="232" ht="14.25" customHeight="1"/>
    <row r="233" ht="14.25" customHeight="1"/>
    <row r="234" ht="14.25" customHeight="1"/>
    <row r="235" ht="14.25" customHeight="1"/>
    <row r="236" ht="14.25" customHeight="1"/>
    <row r="237" ht="14.25" customHeight="1"/>
    <row r="238" ht="14.25" customHeight="1"/>
    <row r="239" ht="14.25" customHeight="1"/>
    <row r="240" ht="14.25" customHeight="1"/>
    <row r="241" ht="14.25" customHeight="1"/>
    <row r="242" ht="14.25" customHeight="1"/>
    <row r="243" ht="14.25" customHeight="1"/>
    <row r="244" ht="14.25" customHeight="1"/>
    <row r="245" ht="14.25" customHeight="1"/>
    <row r="246" ht="14.25" customHeight="1"/>
    <row r="247" ht="14.25" customHeight="1"/>
    <row r="248" ht="14.25" customHeight="1"/>
    <row r="249" ht="14.25" customHeight="1"/>
    <row r="250" ht="14.25" customHeight="1"/>
    <row r="251" ht="14.25" customHeight="1"/>
    <row r="252" ht="14.25" customHeight="1"/>
    <row r="253" ht="14.25" customHeight="1"/>
    <row r="254" ht="14.25" customHeight="1"/>
    <row r="255" ht="14.25" customHeight="1"/>
    <row r="256" ht="14.25" customHeight="1"/>
    <row r="257" ht="14.25" customHeight="1"/>
    <row r="258" ht="14.25" customHeight="1"/>
    <row r="259" ht="14.25" customHeight="1"/>
    <row r="260" ht="14.25" customHeight="1"/>
    <row r="261" ht="14.25" customHeight="1"/>
    <row r="262" ht="14.25" customHeight="1"/>
    <row r="263" ht="14.25" customHeight="1"/>
    <row r="264" ht="14.25" customHeight="1"/>
    <row r="265" ht="14.25" customHeight="1"/>
    <row r="266" ht="14.25" customHeight="1"/>
    <row r="267" ht="14.25" customHeight="1"/>
    <row r="268" ht="14.25" customHeight="1"/>
    <row r="269" ht="14.25" customHeight="1"/>
    <row r="270" ht="14.25" customHeight="1"/>
    <row r="271" ht="14.25" customHeight="1"/>
    <row r="272" ht="14.25" customHeight="1"/>
    <row r="273" ht="14.25" customHeight="1"/>
    <row r="274" ht="14.25" customHeight="1"/>
    <row r="275" ht="14.25" customHeight="1"/>
    <row r="276" ht="14.25" customHeight="1"/>
    <row r="277" ht="14.25" customHeight="1"/>
    <row r="278" ht="14.25" customHeight="1"/>
    <row r="279" ht="14.25" customHeight="1"/>
    <row r="280" ht="14.25" customHeight="1"/>
    <row r="281" ht="14.25" customHeight="1"/>
    <row r="282" ht="14.25" customHeight="1"/>
    <row r="283" ht="14.25" customHeight="1"/>
    <row r="284" ht="14.25" customHeight="1"/>
    <row r="285" ht="14.25" customHeight="1"/>
    <row r="286" ht="14.25" customHeight="1"/>
    <row r="287" ht="14.25" customHeight="1"/>
    <row r="288" ht="14.25" customHeight="1"/>
    <row r="289" ht="14.25" customHeight="1"/>
    <row r="290" ht="14.25" customHeight="1"/>
    <row r="291" ht="14.25" customHeight="1"/>
    <row r="292" ht="14.25" customHeight="1"/>
    <row r="293" ht="14.25" customHeight="1"/>
    <row r="294" ht="14.25" customHeight="1"/>
    <row r="295" ht="14.25" customHeight="1"/>
    <row r="296" ht="14.25" customHeight="1"/>
    <row r="297" ht="14.25" customHeight="1"/>
    <row r="298" ht="14.25" customHeight="1"/>
    <row r="299" ht="14.25" customHeight="1"/>
    <row r="300" ht="14.25" customHeight="1"/>
    <row r="301" ht="14.25" customHeight="1"/>
    <row r="302" ht="14.25" customHeight="1"/>
    <row r="303" ht="14.25" customHeight="1"/>
    <row r="304" ht="14.25" customHeight="1"/>
    <row r="305" ht="14.25" customHeight="1"/>
    <row r="306" ht="14.25" customHeight="1"/>
    <row r="307" ht="14.25" customHeight="1"/>
    <row r="308" ht="14.25" customHeight="1"/>
    <row r="309" ht="14.25" customHeight="1"/>
    <row r="310" ht="14.25" customHeight="1"/>
    <row r="311" ht="14.25" customHeight="1"/>
    <row r="312" ht="14.25" customHeight="1"/>
    <row r="313" ht="14.25" customHeight="1"/>
    <row r="314" ht="14.25" customHeight="1"/>
    <row r="315" ht="14.25" customHeight="1"/>
    <row r="316" ht="14.25" customHeight="1"/>
    <row r="317" ht="14.25" customHeight="1"/>
    <row r="318" ht="14.25" customHeight="1"/>
    <row r="319" ht="14.25" customHeight="1"/>
    <row r="320" ht="14.25" customHeight="1"/>
    <row r="321" ht="14.25" customHeight="1"/>
    <row r="322" ht="14.25" customHeight="1"/>
    <row r="323" ht="14.25" customHeight="1"/>
    <row r="324" ht="14.25" customHeight="1"/>
    <row r="325" ht="14.25" customHeight="1"/>
    <row r="326" ht="14.25" customHeight="1"/>
    <row r="327" ht="14.25" customHeight="1"/>
    <row r="328" ht="14.25" customHeight="1"/>
    <row r="329" ht="14.25" customHeight="1"/>
    <row r="330" ht="14.25" customHeight="1"/>
    <row r="331" ht="14.25" customHeight="1"/>
    <row r="332" ht="14.25" customHeight="1"/>
    <row r="333" ht="14.25" customHeight="1"/>
    <row r="334" ht="14.25" customHeight="1"/>
    <row r="335" ht="14.25" customHeight="1"/>
    <row r="336" ht="14.25" customHeight="1"/>
    <row r="337" ht="14.25" customHeight="1"/>
    <row r="338" ht="14.25" customHeight="1"/>
    <row r="339" ht="14.25" customHeight="1"/>
    <row r="340" ht="14.25" customHeight="1"/>
    <row r="341" ht="14.25" customHeight="1"/>
    <row r="342" ht="14.25" customHeight="1"/>
    <row r="343" ht="14.25" customHeight="1"/>
    <row r="344" ht="14.25" customHeight="1"/>
    <row r="345" ht="14.25" customHeight="1"/>
    <row r="346" ht="14.25" customHeight="1"/>
    <row r="347" ht="14.25" customHeight="1"/>
    <row r="348" ht="14.25" customHeight="1"/>
    <row r="349" ht="14.25" customHeight="1"/>
    <row r="350" ht="14.25" customHeight="1"/>
    <row r="351" ht="14.25" customHeight="1"/>
    <row r="352" ht="14.25" customHeight="1"/>
    <row r="353" ht="14.25" customHeight="1"/>
    <row r="354" ht="14.25" customHeight="1"/>
    <row r="355" ht="14.25" customHeight="1"/>
    <row r="356" ht="14.25" customHeight="1"/>
    <row r="357" ht="14.25" customHeight="1"/>
    <row r="358" ht="14.25" customHeight="1"/>
    <row r="359" ht="14.25" customHeight="1"/>
    <row r="360" ht="14.25" customHeight="1"/>
    <row r="361" ht="14.25" customHeight="1"/>
    <row r="362" ht="14.25" customHeight="1"/>
    <row r="363" ht="14.25" customHeight="1"/>
    <row r="364" ht="14.25" customHeight="1"/>
    <row r="365" ht="14.25" customHeight="1"/>
    <row r="366" ht="14.25" customHeight="1"/>
    <row r="367" ht="14.25" customHeight="1"/>
    <row r="368" ht="14.25" customHeight="1"/>
    <row r="369" ht="14.25" customHeight="1"/>
    <row r="370" ht="14.25" customHeight="1"/>
    <row r="371" ht="14.25" customHeight="1"/>
    <row r="372" ht="14.25" customHeight="1"/>
    <row r="373" ht="14.25" customHeight="1"/>
    <row r="374" ht="14.25" customHeight="1"/>
    <row r="375" ht="14.25" customHeight="1"/>
    <row r="376" ht="14.25" customHeight="1"/>
    <row r="377" ht="14.25" customHeight="1"/>
    <row r="378" ht="14.25" customHeight="1"/>
    <row r="379" ht="14.25" customHeight="1"/>
    <row r="380" ht="14.25" customHeight="1"/>
    <row r="381" ht="14.25" customHeight="1"/>
    <row r="382" ht="14.25" customHeight="1"/>
    <row r="383" ht="14.25" customHeight="1"/>
    <row r="384" ht="14.25" customHeight="1"/>
    <row r="385" ht="14.25" customHeight="1"/>
    <row r="386" ht="14.25" customHeight="1"/>
    <row r="387" ht="14.25" customHeight="1"/>
    <row r="388" ht="14.25" customHeight="1"/>
    <row r="389" ht="14.25" customHeight="1"/>
    <row r="390" ht="14.25" customHeight="1"/>
    <row r="391" ht="14.25" customHeight="1"/>
    <row r="392" ht="14.25" customHeight="1"/>
    <row r="393" ht="14.25" customHeight="1"/>
    <row r="394" ht="14.25" customHeight="1"/>
    <row r="395" ht="14.25" customHeight="1"/>
    <row r="396" ht="14.25" customHeight="1"/>
    <row r="397" ht="14.25" customHeight="1"/>
    <row r="398" ht="14.25" customHeight="1"/>
    <row r="399" ht="14.25" customHeight="1"/>
    <row r="400" ht="14.25" customHeight="1"/>
    <row r="401" ht="14.25" customHeight="1"/>
    <row r="402" ht="14.25" customHeight="1"/>
    <row r="403" ht="14.25" customHeight="1"/>
    <row r="404" ht="14.25" customHeight="1"/>
    <row r="405" ht="14.25" customHeight="1"/>
    <row r="406" ht="14.25" customHeight="1"/>
    <row r="407" ht="14.25" customHeight="1"/>
    <row r="408" ht="14.25" customHeight="1"/>
    <row r="409" ht="14.25" customHeight="1"/>
    <row r="410" ht="14.25" customHeight="1"/>
    <row r="411" ht="14.25" customHeight="1"/>
    <row r="412" ht="14.25" customHeight="1"/>
    <row r="413" ht="14.25" customHeight="1"/>
    <row r="414" ht="14.25" customHeight="1"/>
    <row r="415" ht="14.25" customHeight="1"/>
    <row r="416" ht="14.25" customHeight="1"/>
    <row r="417" ht="14.25" customHeight="1"/>
    <row r="418" ht="14.25" customHeight="1"/>
    <row r="419" ht="14.25" customHeight="1"/>
    <row r="420" ht="14.25" customHeight="1"/>
    <row r="421" ht="14.25" customHeight="1"/>
    <row r="422" ht="14.25" customHeight="1"/>
    <row r="423" ht="14.25" customHeight="1"/>
    <row r="424" ht="14.25" customHeight="1"/>
    <row r="425" ht="14.25" customHeight="1"/>
    <row r="426" ht="14.25" customHeight="1"/>
    <row r="427" ht="14.25" customHeight="1"/>
    <row r="428" ht="14.25" customHeight="1"/>
    <row r="429" ht="14.25" customHeight="1"/>
    <row r="430" ht="14.25" customHeight="1"/>
    <row r="431" ht="14.25" customHeight="1"/>
    <row r="432" ht="14.25" customHeight="1"/>
    <row r="433" ht="14.25" customHeight="1"/>
    <row r="434" ht="14.25" customHeight="1"/>
    <row r="435" ht="14.25" customHeight="1"/>
    <row r="436" ht="14.25" customHeight="1"/>
    <row r="437" ht="14.25" customHeight="1"/>
    <row r="438" ht="14.25" customHeight="1"/>
    <row r="439" ht="14.25" customHeight="1"/>
    <row r="440" ht="14.25" customHeight="1"/>
    <row r="441" ht="14.25" customHeight="1"/>
    <row r="442" ht="14.25" customHeight="1"/>
    <row r="443" ht="14.25" customHeight="1"/>
    <row r="444" ht="14.25" customHeight="1"/>
    <row r="445" ht="14.25" customHeight="1"/>
    <row r="446" ht="14.25" customHeight="1"/>
    <row r="447" ht="14.25" customHeight="1"/>
    <row r="448" ht="14.25" customHeight="1"/>
    <row r="449" ht="14.25" customHeight="1"/>
    <row r="450" ht="14.25" customHeight="1"/>
    <row r="451" ht="14.25" customHeight="1"/>
    <row r="452" ht="14.25" customHeight="1"/>
    <row r="453" ht="14.25" customHeight="1"/>
    <row r="454" ht="14.25" customHeight="1"/>
    <row r="455" ht="14.25" customHeight="1"/>
    <row r="456" ht="14.25" customHeight="1"/>
    <row r="457" ht="14.25" customHeight="1"/>
    <row r="458" ht="14.25" customHeight="1"/>
    <row r="459" ht="14.25" customHeight="1"/>
    <row r="460" ht="14.25" customHeight="1"/>
    <row r="461" ht="14.25" customHeight="1"/>
    <row r="462" ht="14.25" customHeight="1"/>
    <row r="463" ht="14.25" customHeight="1"/>
    <row r="464" ht="14.25" customHeight="1"/>
    <row r="465" ht="14.25" customHeight="1"/>
    <row r="466" ht="14.25" customHeight="1"/>
    <row r="467" ht="14.25" customHeight="1"/>
    <row r="468" ht="14.25" customHeight="1"/>
    <row r="469" ht="14.25" customHeight="1"/>
    <row r="470" ht="14.25" customHeight="1"/>
    <row r="471" ht="14.25" customHeight="1"/>
    <row r="472" ht="14.25" customHeight="1"/>
    <row r="473" ht="14.25" customHeight="1"/>
    <row r="474" ht="14.25" customHeight="1"/>
    <row r="475" ht="14.25" customHeight="1"/>
    <row r="476" ht="14.25" customHeight="1"/>
    <row r="477" ht="14.25" customHeight="1"/>
    <row r="478" ht="14.25" customHeight="1"/>
    <row r="479" ht="14.25" customHeight="1"/>
    <row r="480" ht="14.25" customHeight="1"/>
    <row r="481" ht="14.25" customHeight="1"/>
    <row r="482" ht="14.25" customHeight="1"/>
    <row r="483" ht="14.25" customHeight="1"/>
    <row r="484" ht="14.25" customHeight="1"/>
    <row r="485" ht="14.25" customHeight="1"/>
    <row r="486" ht="14.25" customHeight="1"/>
    <row r="487" ht="14.25" customHeight="1"/>
    <row r="488" ht="14.25" customHeight="1"/>
    <row r="489" ht="14.25" customHeight="1"/>
    <row r="490" ht="14.25" customHeight="1"/>
    <row r="491" ht="14.25" customHeight="1"/>
    <row r="492" ht="14.25" customHeight="1"/>
    <row r="493" ht="14.25" customHeight="1"/>
    <row r="494" ht="14.25" customHeight="1"/>
    <row r="495" ht="14.25" customHeight="1"/>
    <row r="496" ht="14.25" customHeight="1"/>
    <row r="497" ht="14.25" customHeight="1"/>
    <row r="498" ht="14.25" customHeight="1"/>
    <row r="499" ht="14.25" customHeight="1"/>
    <row r="500" ht="14.25" customHeight="1"/>
    <row r="501" ht="14.25" customHeight="1"/>
    <row r="502" ht="14.25" customHeight="1"/>
    <row r="503" ht="14.25" customHeight="1"/>
    <row r="504" ht="14.25" customHeight="1"/>
    <row r="505" ht="14.25" customHeight="1"/>
    <row r="506" ht="14.25" customHeight="1"/>
    <row r="507" ht="14.25" customHeight="1"/>
    <row r="508" ht="14.25" customHeight="1"/>
    <row r="509" ht="14.25" customHeight="1"/>
    <row r="510" ht="14.25" customHeight="1"/>
    <row r="511" ht="14.25" customHeight="1"/>
    <row r="512" ht="14.25" customHeight="1"/>
    <row r="513" ht="14.25" customHeight="1"/>
    <row r="514" ht="14.25" customHeight="1"/>
    <row r="515" ht="14.25" customHeight="1"/>
    <row r="516" ht="14.25" customHeight="1"/>
    <row r="517" ht="14.25" customHeight="1"/>
    <row r="518" ht="14.25" customHeight="1"/>
    <row r="519" ht="14.25" customHeight="1"/>
    <row r="520" ht="14.25" customHeight="1"/>
    <row r="521" ht="14.25" customHeight="1"/>
    <row r="522" ht="14.25" customHeight="1"/>
    <row r="523" ht="14.25" customHeight="1"/>
    <row r="524" ht="14.25" customHeight="1"/>
    <row r="525" ht="14.25" customHeight="1"/>
    <row r="526" ht="14.25" customHeight="1"/>
    <row r="527" ht="14.25" customHeight="1"/>
    <row r="528" ht="14.25" customHeight="1"/>
    <row r="529" ht="14.25" customHeight="1"/>
    <row r="530" ht="14.25" customHeight="1"/>
    <row r="531" ht="14.25" customHeight="1"/>
    <row r="532" ht="14.25" customHeight="1"/>
    <row r="533" ht="14.25" customHeight="1"/>
    <row r="534" ht="14.25" customHeight="1"/>
    <row r="535" ht="14.25" customHeight="1"/>
    <row r="536" ht="14.25" customHeight="1"/>
    <row r="537" ht="14.25" customHeight="1"/>
    <row r="538" ht="14.25" customHeight="1"/>
    <row r="539" ht="14.25" customHeight="1"/>
    <row r="540" ht="14.25" customHeight="1"/>
    <row r="541" ht="14.25" customHeight="1"/>
    <row r="542" ht="14.25" customHeight="1"/>
    <row r="543" ht="14.25" customHeight="1"/>
    <row r="544" ht="14.25" customHeight="1"/>
    <row r="545" ht="14.25" customHeight="1"/>
    <row r="546" ht="14.25" customHeight="1"/>
    <row r="547" ht="14.25" customHeight="1"/>
    <row r="548" ht="14.25" customHeight="1"/>
    <row r="549" ht="14.25" customHeight="1"/>
    <row r="550" ht="14.25" customHeight="1"/>
    <row r="551" ht="14.25" customHeight="1"/>
    <row r="552" ht="14.25" customHeight="1"/>
    <row r="553" ht="14.25" customHeight="1"/>
    <row r="554" ht="14.25" customHeight="1"/>
    <row r="555" ht="14.25" customHeight="1"/>
    <row r="556" ht="14.25" customHeight="1"/>
    <row r="557" ht="14.25" customHeight="1"/>
    <row r="558" ht="14.25" customHeight="1"/>
    <row r="559" ht="14.25" customHeight="1"/>
    <row r="560" ht="14.25" customHeight="1"/>
    <row r="561" ht="14.25" customHeight="1"/>
    <row r="562" ht="14.25" customHeight="1"/>
    <row r="563" ht="14.25" customHeight="1"/>
    <row r="564" ht="14.25" customHeight="1"/>
    <row r="565" ht="14.25" customHeight="1"/>
    <row r="566" ht="14.25" customHeight="1"/>
    <row r="567" ht="14.25" customHeight="1"/>
    <row r="568" ht="14.25" customHeight="1"/>
    <row r="569" ht="14.25" customHeight="1"/>
    <row r="570" ht="14.25" customHeight="1"/>
    <row r="571" ht="14.25" customHeight="1"/>
    <row r="572" ht="14.25" customHeight="1"/>
    <row r="573" ht="14.25" customHeight="1"/>
    <row r="574" ht="14.25" customHeight="1"/>
    <row r="575" ht="14.25" customHeight="1"/>
    <row r="576" ht="14.25" customHeight="1"/>
    <row r="577" ht="14.25" customHeight="1"/>
    <row r="578" ht="14.25" customHeight="1"/>
    <row r="579" ht="14.25" customHeight="1"/>
    <row r="580" ht="14.25" customHeight="1"/>
    <row r="581" ht="14.25" customHeight="1"/>
    <row r="582" ht="14.25" customHeight="1"/>
    <row r="583" ht="14.25" customHeight="1"/>
    <row r="584" ht="14.25" customHeight="1"/>
    <row r="585" ht="14.25" customHeight="1"/>
    <row r="586" ht="14.25" customHeight="1"/>
    <row r="587" ht="14.25" customHeight="1"/>
    <row r="588" ht="14.25" customHeight="1"/>
    <row r="589" ht="14.25" customHeight="1"/>
    <row r="590" ht="14.25" customHeight="1"/>
    <row r="591" ht="14.25" customHeight="1"/>
    <row r="592" ht="14.25" customHeight="1"/>
    <row r="593" ht="14.25" customHeight="1"/>
    <row r="594" ht="14.25" customHeight="1"/>
    <row r="595" ht="14.25" customHeight="1"/>
    <row r="596" ht="14.25" customHeight="1"/>
    <row r="597" ht="14.25" customHeight="1"/>
    <row r="598" ht="14.25" customHeight="1"/>
    <row r="599" ht="14.25" customHeight="1"/>
    <row r="600" ht="14.25" customHeight="1"/>
    <row r="601" ht="14.25" customHeight="1"/>
    <row r="602" ht="14.25" customHeight="1"/>
    <row r="603" ht="14.25" customHeight="1"/>
    <row r="604" ht="14.25" customHeight="1"/>
    <row r="605" ht="14.25" customHeight="1"/>
    <row r="606" ht="14.25" customHeight="1"/>
    <row r="607" ht="14.25" customHeight="1"/>
    <row r="608" ht="14.25" customHeight="1"/>
    <row r="609" ht="14.25" customHeight="1"/>
    <row r="610" ht="14.25" customHeight="1"/>
    <row r="611" ht="14.25" customHeight="1"/>
    <row r="612" ht="14.25" customHeight="1"/>
    <row r="613" ht="14.25" customHeight="1"/>
    <row r="614" ht="14.25" customHeight="1"/>
    <row r="615" ht="14.25" customHeight="1"/>
    <row r="616" ht="14.25" customHeight="1"/>
    <row r="617" ht="14.25" customHeight="1"/>
    <row r="618" ht="14.25" customHeight="1"/>
    <row r="619" ht="14.25" customHeight="1"/>
    <row r="620" ht="14.25" customHeight="1"/>
    <row r="621" ht="14.25" customHeight="1"/>
    <row r="622" ht="14.25" customHeight="1"/>
    <row r="623" ht="14.25" customHeight="1"/>
    <row r="624" ht="14.25" customHeight="1"/>
    <row r="625" ht="14.25" customHeight="1"/>
    <row r="626" ht="14.25" customHeight="1"/>
    <row r="627" ht="14.25" customHeight="1"/>
    <row r="628" ht="14.25" customHeight="1"/>
    <row r="629" ht="14.25" customHeight="1"/>
    <row r="630" ht="14.25" customHeight="1"/>
    <row r="631" ht="14.25" customHeight="1"/>
    <row r="632" ht="14.25" customHeight="1"/>
    <row r="633" ht="14.25" customHeight="1"/>
    <row r="634" ht="14.25" customHeight="1"/>
    <row r="635" ht="14.25" customHeight="1"/>
    <row r="636" ht="14.25" customHeight="1"/>
    <row r="637" ht="14.25" customHeight="1"/>
    <row r="638" ht="14.25" customHeight="1"/>
    <row r="639" ht="14.25" customHeight="1"/>
    <row r="640" ht="14.25" customHeight="1"/>
    <row r="641" ht="14.25" customHeight="1"/>
    <row r="642" ht="14.25" customHeight="1"/>
    <row r="643" ht="14.25" customHeight="1"/>
    <row r="644" ht="14.25" customHeight="1"/>
    <row r="645" ht="14.25" customHeight="1"/>
    <row r="646" ht="14.25" customHeight="1"/>
    <row r="647" ht="14.25" customHeight="1"/>
    <row r="648" ht="14.25" customHeight="1"/>
    <row r="649" ht="14.25" customHeight="1"/>
    <row r="650" ht="14.25" customHeight="1"/>
    <row r="651" ht="14.25" customHeight="1"/>
    <row r="652" ht="14.25" customHeight="1"/>
    <row r="653" ht="14.25" customHeight="1"/>
    <row r="654" ht="14.25" customHeight="1"/>
    <row r="655" ht="14.25" customHeight="1"/>
    <row r="656" ht="14.25" customHeight="1"/>
    <row r="657" ht="14.25" customHeight="1"/>
    <row r="658" ht="14.25" customHeight="1"/>
    <row r="659" ht="14.25" customHeight="1"/>
    <row r="660" ht="14.25" customHeight="1"/>
    <row r="661" ht="14.25" customHeight="1"/>
    <row r="662" ht="14.25" customHeight="1"/>
    <row r="663" ht="14.25" customHeight="1"/>
    <row r="664" ht="14.25" customHeight="1"/>
    <row r="665" ht="14.25" customHeight="1"/>
    <row r="666" ht="14.25" customHeight="1"/>
    <row r="667" ht="14.25" customHeight="1"/>
    <row r="668" ht="14.25" customHeight="1"/>
    <row r="669" ht="14.25" customHeight="1"/>
    <row r="670" ht="14.25" customHeight="1"/>
    <row r="671" ht="14.25" customHeight="1"/>
    <row r="672" ht="14.25" customHeight="1"/>
    <row r="673" ht="14.25" customHeight="1"/>
    <row r="674" ht="14.25" customHeight="1"/>
    <row r="675" ht="14.25" customHeight="1"/>
    <row r="676" ht="14.25" customHeight="1"/>
    <row r="677" ht="14.25" customHeight="1"/>
    <row r="678" ht="14.25" customHeight="1"/>
    <row r="679" ht="14.25" customHeight="1"/>
    <row r="680" ht="14.25" customHeight="1"/>
    <row r="681" ht="14.25" customHeight="1"/>
    <row r="682" ht="14.25" customHeight="1"/>
    <row r="683" ht="14.25" customHeight="1"/>
    <row r="684" ht="14.25" customHeight="1"/>
    <row r="685" ht="14.25" customHeight="1"/>
    <row r="686" ht="14.25" customHeight="1"/>
    <row r="687" ht="14.25" customHeight="1"/>
    <row r="688" ht="14.25" customHeight="1"/>
    <row r="689" ht="14.25" customHeight="1"/>
    <row r="690" ht="14.25" customHeight="1"/>
    <row r="691" ht="14.25" customHeight="1"/>
    <row r="692" ht="14.25" customHeight="1"/>
    <row r="693" ht="14.25" customHeight="1"/>
    <row r="694" ht="14.25" customHeight="1"/>
    <row r="695" ht="14.25" customHeight="1"/>
    <row r="696" ht="14.25" customHeight="1"/>
    <row r="697" ht="14.25" customHeight="1"/>
    <row r="698" ht="14.25" customHeight="1"/>
    <row r="699" ht="14.25" customHeight="1"/>
    <row r="700" ht="14.25" customHeight="1"/>
    <row r="701" ht="14.25" customHeight="1"/>
    <row r="702" ht="14.25" customHeight="1"/>
    <row r="703" ht="14.25" customHeight="1"/>
    <row r="704" ht="14.25" customHeight="1"/>
    <row r="705" ht="14.25" customHeight="1"/>
    <row r="706" ht="14.25" customHeight="1"/>
    <row r="707" ht="14.25" customHeight="1"/>
    <row r="708" ht="14.25" customHeight="1"/>
    <row r="709" ht="14.25" customHeight="1"/>
    <row r="710" ht="14.25" customHeight="1"/>
    <row r="711" ht="14.25" customHeight="1"/>
    <row r="712" ht="14.25" customHeight="1"/>
    <row r="713" ht="14.25" customHeight="1"/>
    <row r="714" ht="14.25" customHeight="1"/>
    <row r="715" ht="14.25" customHeight="1"/>
    <row r="716" ht="14.25" customHeight="1"/>
    <row r="717" ht="14.25" customHeight="1"/>
    <row r="718" ht="14.25" customHeight="1"/>
    <row r="719" ht="14.25" customHeight="1"/>
    <row r="720" ht="14.25" customHeight="1"/>
    <row r="721" ht="14.25" customHeight="1"/>
    <row r="722" ht="14.25" customHeight="1"/>
    <row r="723" ht="14.25" customHeight="1"/>
    <row r="724" ht="14.25" customHeight="1"/>
    <row r="725" ht="14.25" customHeight="1"/>
    <row r="726" ht="14.25" customHeight="1"/>
    <row r="727" ht="14.25" customHeight="1"/>
    <row r="728" ht="14.25" customHeight="1"/>
    <row r="729" ht="14.25" customHeight="1"/>
    <row r="730" ht="14.25" customHeight="1"/>
    <row r="731" ht="14.25" customHeight="1"/>
    <row r="732" ht="14.25" customHeight="1"/>
    <row r="733" ht="14.25" customHeight="1"/>
    <row r="734" ht="14.25" customHeight="1"/>
    <row r="735" ht="14.25" customHeight="1"/>
    <row r="736" ht="14.25" customHeight="1"/>
    <row r="737" ht="14.25" customHeight="1"/>
    <row r="738" ht="14.25" customHeight="1"/>
    <row r="739" ht="14.25" customHeight="1"/>
    <row r="740" ht="14.25" customHeight="1"/>
    <row r="741" ht="14.25" customHeight="1"/>
    <row r="742" ht="14.25" customHeight="1"/>
    <row r="743" ht="14.25" customHeight="1"/>
    <row r="744" ht="14.25" customHeight="1"/>
    <row r="745" ht="14.25" customHeight="1"/>
    <row r="746" ht="14.25" customHeight="1"/>
    <row r="747" ht="14.25" customHeight="1"/>
    <row r="748" ht="14.25" customHeight="1"/>
    <row r="749" ht="14.25" customHeight="1"/>
    <row r="750" ht="14.25" customHeight="1"/>
    <row r="751" ht="14.25" customHeight="1"/>
    <row r="752" ht="14.25" customHeight="1"/>
    <row r="753" ht="14.25" customHeight="1"/>
    <row r="754" ht="14.25" customHeight="1"/>
    <row r="755" ht="14.25" customHeight="1"/>
    <row r="756" ht="14.25" customHeight="1"/>
    <row r="757" ht="14.25" customHeight="1"/>
    <row r="758" ht="14.25" customHeight="1"/>
    <row r="759" ht="14.25" customHeight="1"/>
    <row r="760" ht="14.25" customHeight="1"/>
    <row r="761" ht="14.25" customHeight="1"/>
    <row r="762" ht="14.25" customHeight="1"/>
    <row r="763" ht="14.25" customHeight="1"/>
    <row r="764" ht="14.25" customHeight="1"/>
    <row r="765" ht="14.25" customHeight="1"/>
    <row r="766" ht="14.25" customHeight="1"/>
    <row r="767" ht="14.25" customHeight="1"/>
    <row r="768" ht="14.25" customHeight="1"/>
    <row r="769" ht="14.25" customHeight="1"/>
    <row r="770" ht="14.25" customHeight="1"/>
    <row r="771" ht="14.25" customHeight="1"/>
    <row r="772" ht="14.25" customHeight="1"/>
    <row r="773" ht="14.25" customHeight="1"/>
    <row r="774" ht="14.25" customHeight="1"/>
    <row r="775" ht="14.25" customHeight="1"/>
    <row r="776" ht="14.25" customHeight="1"/>
    <row r="777" ht="14.25" customHeight="1"/>
    <row r="778" ht="14.25" customHeight="1"/>
    <row r="779" ht="14.25" customHeight="1"/>
    <row r="780" ht="14.25" customHeight="1"/>
    <row r="781" ht="14.25" customHeight="1"/>
    <row r="782" ht="14.25" customHeight="1"/>
    <row r="783" ht="14.25" customHeight="1"/>
    <row r="784" ht="14.25" customHeight="1"/>
    <row r="785" ht="14.25" customHeight="1"/>
    <row r="786" ht="14.25" customHeight="1"/>
    <row r="787" ht="14.25" customHeight="1"/>
    <row r="788" ht="14.25" customHeight="1"/>
    <row r="789" ht="14.25" customHeight="1"/>
    <row r="790" ht="14.25" customHeight="1"/>
    <row r="791" ht="14.25" customHeight="1"/>
    <row r="792" ht="14.25" customHeight="1"/>
    <row r="793" ht="14.25" customHeight="1"/>
    <row r="794" ht="14.25" customHeight="1"/>
    <row r="795" ht="14.25" customHeight="1"/>
    <row r="796" ht="14.25" customHeight="1"/>
    <row r="797" ht="14.25" customHeight="1"/>
    <row r="798" ht="14.25" customHeight="1"/>
    <row r="799" ht="14.25" customHeight="1"/>
    <row r="800" ht="14.25" customHeight="1"/>
    <row r="801" ht="14.25" customHeight="1"/>
    <row r="802" ht="14.25" customHeight="1"/>
    <row r="803" ht="14.25" customHeight="1"/>
    <row r="804" ht="14.25" customHeight="1"/>
    <row r="805" ht="14.25" customHeight="1"/>
    <row r="806" ht="14.25" customHeight="1"/>
    <row r="807" ht="14.25" customHeight="1"/>
    <row r="808" ht="14.25" customHeight="1"/>
    <row r="809" ht="14.25" customHeight="1"/>
    <row r="810" ht="14.25" customHeight="1"/>
    <row r="811" ht="14.25" customHeight="1"/>
    <row r="812" ht="14.25" customHeight="1"/>
    <row r="813" ht="14.25" customHeight="1"/>
    <row r="814" ht="14.25" customHeight="1"/>
    <row r="815" ht="14.25" customHeight="1"/>
    <row r="816" ht="14.25" customHeight="1"/>
    <row r="817" ht="14.25" customHeight="1"/>
    <row r="818" ht="14.25" customHeight="1"/>
    <row r="819" ht="14.25" customHeight="1"/>
    <row r="820" ht="14.25" customHeight="1"/>
    <row r="821" ht="14.25" customHeight="1"/>
    <row r="822" ht="14.25" customHeight="1"/>
    <row r="823" ht="14.25" customHeight="1"/>
    <row r="824" ht="14.25" customHeight="1"/>
    <row r="825" ht="14.25" customHeight="1"/>
    <row r="826" ht="14.25" customHeight="1"/>
    <row r="827" ht="14.25" customHeight="1"/>
    <row r="828" ht="14.25" customHeight="1"/>
    <row r="829" ht="14.25" customHeight="1"/>
    <row r="830" ht="14.25" customHeight="1"/>
    <row r="831" ht="14.25" customHeight="1"/>
    <row r="832" ht="14.25" customHeight="1"/>
    <row r="833" ht="14.25" customHeight="1"/>
    <row r="834" ht="14.25" customHeight="1"/>
    <row r="835" ht="14.25" customHeight="1"/>
    <row r="836" ht="14.25" customHeight="1"/>
    <row r="837" ht="14.25" customHeight="1"/>
    <row r="838" ht="14.25" customHeight="1"/>
    <row r="839" ht="14.25" customHeight="1"/>
    <row r="840" ht="14.25" customHeight="1"/>
    <row r="841" ht="14.25" customHeight="1"/>
    <row r="842" ht="14.25" customHeight="1"/>
    <row r="843" ht="14.25" customHeight="1"/>
    <row r="844" ht="14.25" customHeight="1"/>
    <row r="845" ht="14.25" customHeight="1"/>
    <row r="846" ht="14.25" customHeight="1"/>
    <row r="847" ht="14.25" customHeight="1"/>
    <row r="848" ht="14.25" customHeight="1"/>
    <row r="849" ht="14.25" customHeight="1"/>
    <row r="850" ht="14.25" customHeight="1"/>
    <row r="851" ht="14.25" customHeight="1"/>
    <row r="852" ht="14.25" customHeight="1"/>
    <row r="853" ht="14.25" customHeight="1"/>
    <row r="854" ht="14.25" customHeight="1"/>
    <row r="855" ht="14.25" customHeight="1"/>
    <row r="856" ht="14.25" customHeight="1"/>
    <row r="857" ht="14.25" customHeight="1"/>
    <row r="858" ht="14.25" customHeight="1"/>
    <row r="859" ht="14.25" customHeight="1"/>
    <row r="860" ht="14.25" customHeight="1"/>
    <row r="861" ht="14.25" customHeight="1"/>
    <row r="862" ht="14.25" customHeight="1"/>
    <row r="863" ht="14.25" customHeight="1"/>
    <row r="864" ht="14.25" customHeight="1"/>
    <row r="865" ht="14.25" customHeight="1"/>
    <row r="866" ht="14.25" customHeight="1"/>
    <row r="867" ht="14.25" customHeight="1"/>
    <row r="868" ht="14.25" customHeight="1"/>
    <row r="869" ht="14.25" customHeight="1"/>
    <row r="870" ht="14.25" customHeight="1"/>
    <row r="871" ht="14.25" customHeight="1"/>
    <row r="872" ht="14.25" customHeight="1"/>
    <row r="873" ht="14.25" customHeight="1"/>
    <row r="874" ht="14.25" customHeight="1"/>
    <row r="875" ht="14.25" customHeight="1"/>
    <row r="876" ht="14.25" customHeight="1"/>
    <row r="877" ht="14.25" customHeight="1"/>
    <row r="878" ht="14.25" customHeight="1"/>
    <row r="879" ht="14.25" customHeight="1"/>
    <row r="880" ht="14.25" customHeight="1"/>
    <row r="881" ht="14.25" customHeight="1"/>
    <row r="882" ht="14.25" customHeight="1"/>
    <row r="883" ht="14.25" customHeight="1"/>
    <row r="884" ht="14.25" customHeight="1"/>
    <row r="885" ht="14.25" customHeight="1"/>
    <row r="886" ht="14.25" customHeight="1"/>
    <row r="887" ht="14.25" customHeight="1"/>
    <row r="888" ht="14.25" customHeight="1"/>
    <row r="889" ht="14.25" customHeight="1"/>
    <row r="890" ht="14.25" customHeight="1"/>
    <row r="891" ht="14.25" customHeight="1"/>
    <row r="892" ht="14.25" customHeight="1"/>
    <row r="893" ht="14.25" customHeight="1"/>
    <row r="894" ht="14.25" customHeight="1"/>
    <row r="895" ht="14.25" customHeight="1"/>
    <row r="896" ht="14.25" customHeight="1"/>
    <row r="897" ht="14.25" customHeight="1"/>
    <row r="898" ht="14.25" customHeight="1"/>
    <row r="899" ht="14.25" customHeight="1"/>
    <row r="900" ht="14.25" customHeight="1"/>
    <row r="901" ht="14.25" customHeight="1"/>
    <row r="902" ht="14.25" customHeight="1"/>
    <row r="903" ht="14.25" customHeight="1"/>
    <row r="904" ht="14.25" customHeight="1"/>
    <row r="905" ht="14.25" customHeight="1"/>
    <row r="906" ht="14.25" customHeight="1"/>
    <row r="907" ht="14.25" customHeight="1"/>
    <row r="908" ht="14.25" customHeight="1"/>
    <row r="909" ht="14.25" customHeight="1"/>
    <row r="910" ht="14.25" customHeight="1"/>
    <row r="911" ht="14.25" customHeight="1"/>
    <row r="912" ht="14.25" customHeight="1"/>
    <row r="913" ht="14.25" customHeight="1"/>
    <row r="914" ht="14.25" customHeight="1"/>
    <row r="915" ht="14.25" customHeight="1"/>
    <row r="916" ht="14.25" customHeight="1"/>
    <row r="917" ht="14.25" customHeight="1"/>
    <row r="918" ht="14.25" customHeight="1"/>
    <row r="919" ht="14.25" customHeight="1"/>
    <row r="920" ht="14.25" customHeight="1"/>
    <row r="921" ht="14.25" customHeight="1"/>
    <row r="922" ht="14.25" customHeight="1"/>
    <row r="923" ht="14.25" customHeight="1"/>
    <row r="924" ht="14.25" customHeight="1"/>
    <row r="925" ht="14.25" customHeight="1"/>
    <row r="926" ht="14.25" customHeight="1"/>
    <row r="927" ht="14.25" customHeight="1"/>
    <row r="928" ht="14.25" customHeight="1"/>
    <row r="929" ht="14.25" customHeight="1"/>
    <row r="930" ht="14.25" customHeight="1"/>
    <row r="931" ht="14.25" customHeight="1"/>
    <row r="932" ht="14.25" customHeight="1"/>
    <row r="933" ht="14.25" customHeight="1"/>
    <row r="934" ht="14.25" customHeight="1"/>
    <row r="935" ht="14.25" customHeight="1"/>
    <row r="936" ht="14.25" customHeight="1"/>
    <row r="937" ht="14.25" customHeight="1"/>
    <row r="938" ht="14.25" customHeight="1"/>
    <row r="939" ht="14.25" customHeight="1"/>
    <row r="940" ht="14.25" customHeight="1"/>
    <row r="941" ht="14.25" customHeight="1"/>
    <row r="942" ht="14.25" customHeight="1"/>
    <row r="943" ht="14.25" customHeight="1"/>
    <row r="944" ht="14.25" customHeight="1"/>
    <row r="945" ht="14.25" customHeight="1"/>
    <row r="946" ht="14.25" customHeight="1"/>
    <row r="947" ht="14.25" customHeight="1"/>
    <row r="948" ht="14.25" customHeight="1"/>
    <row r="949" ht="14.25" customHeight="1"/>
    <row r="950" ht="14.25" customHeight="1"/>
    <row r="951" ht="14.25" customHeight="1"/>
    <row r="952" ht="14.25" customHeight="1"/>
    <row r="953" ht="14.25" customHeight="1"/>
    <row r="954" ht="14.25" customHeight="1"/>
    <row r="955" ht="14.25" customHeight="1"/>
    <row r="956" ht="14.25" customHeight="1"/>
    <row r="957" ht="14.25" customHeight="1"/>
    <row r="958" ht="14.25" customHeight="1"/>
    <row r="959" ht="14.25" customHeight="1"/>
    <row r="960" ht="14.25" customHeight="1"/>
    <row r="961" ht="14.25" customHeight="1"/>
    <row r="962" ht="14.25" customHeight="1"/>
    <row r="963" ht="14.25" customHeight="1"/>
    <row r="964" ht="14.25" customHeight="1"/>
    <row r="965" ht="14.25" customHeight="1"/>
    <row r="966" ht="14.25" customHeight="1"/>
    <row r="967" ht="14.25" customHeight="1"/>
    <row r="968" ht="14.25" customHeight="1"/>
    <row r="969" ht="14.25" customHeight="1"/>
    <row r="970" ht="14.25" customHeight="1"/>
    <row r="971" ht="14.25" customHeight="1"/>
    <row r="972" ht="14.25" customHeight="1"/>
    <row r="973" ht="14.25" customHeight="1"/>
    <row r="974" ht="14.25" customHeight="1"/>
    <row r="975" ht="14.25" customHeight="1"/>
    <row r="976" ht="14.25" customHeight="1"/>
    <row r="977" ht="14.25" customHeight="1"/>
    <row r="978" ht="14.25" customHeight="1"/>
    <row r="979" ht="14.25" customHeight="1"/>
    <row r="980" ht="14.25" customHeight="1"/>
    <row r="981" ht="14.25" customHeight="1"/>
    <row r="982" ht="14.25" customHeight="1"/>
    <row r="983" ht="14.25" customHeight="1"/>
    <row r="984" ht="14.25" customHeight="1"/>
    <row r="985" ht="14.25" customHeight="1"/>
    <row r="986" ht="14.25" customHeight="1"/>
    <row r="987" ht="14.25" customHeight="1"/>
    <row r="988" ht="14.25" customHeight="1"/>
    <row r="989" ht="14.25" customHeight="1"/>
    <row r="990" ht="14.25" customHeight="1"/>
    <row r="991" ht="14.25" customHeight="1"/>
    <row r="992" ht="14.25" customHeight="1"/>
    <row r="993" ht="14.25" customHeight="1"/>
    <row r="994" ht="14.25" customHeight="1"/>
    <row r="995" ht="14.25" customHeight="1"/>
    <row r="996" ht="14.25" customHeight="1"/>
    <row r="997" ht="14.25" customHeight="1"/>
    <row r="998" ht="14.25" customHeight="1"/>
    <row r="999" ht="14.25" customHeight="1"/>
    <row r="1000" ht="14.25" customHeight="1"/>
  </sheetData>
  <mergeCells count="2">
    <mergeCell ref="J7:K7"/>
    <mergeCell ref="A18:D18"/>
  </mergeCells>
  <printOptions/>
  <pageMargins bottom="0.75" footer="0.0" header="0.0" left="0.7" right="0.7" top="0.75"/>
  <pageSetup orientation="landscape"/>
  <drawing r:id="rId2"/>
  <legacyDrawing r:id="rId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2016-08-03T16:16:26Z</dcterms:created>
  <dc:creator>María</dc:creator>
</cp:coreProperties>
</file>