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485" activeTab="2"/>
  </bookViews>
  <sheets>
    <sheet name="Inputs" sheetId="4" r:id="rId1"/>
    <sheet name="mL raw" sheetId="1" r:id="rId2"/>
    <sheet name="mL STP" sheetId="3" r:id="rId3"/>
    <sheet name="mL-gVSadd" sheetId="5" r:id="rId4"/>
    <sheet name="Analyses" sheetId="2" r:id="rId5"/>
  </sheets>
  <calcPr calcId="145621"/>
</workbook>
</file>

<file path=xl/calcChain.xml><?xml version="1.0" encoding="utf-8"?>
<calcChain xmlns="http://schemas.openxmlformats.org/spreadsheetml/2006/main">
  <c r="L31" i="2" l="1"/>
  <c r="M31" i="2" s="1"/>
  <c r="L32" i="2"/>
  <c r="M32" i="2" s="1"/>
  <c r="L33" i="2"/>
  <c r="L34" i="2"/>
  <c r="L35" i="2"/>
  <c r="L36" i="2"/>
  <c r="L37" i="2"/>
  <c r="L38" i="2"/>
  <c r="L39" i="2"/>
  <c r="L40" i="2"/>
  <c r="L41" i="2"/>
  <c r="L42" i="2"/>
  <c r="L43" i="2"/>
  <c r="L30" i="2"/>
  <c r="M30" i="2" s="1"/>
  <c r="L17" i="2"/>
  <c r="M17" i="2" s="1"/>
  <c r="L18" i="2"/>
  <c r="M18" i="2" s="1"/>
  <c r="L19" i="2"/>
  <c r="L20" i="2"/>
  <c r="L21" i="2"/>
  <c r="L22" i="2"/>
  <c r="L23" i="2"/>
  <c r="L24" i="2"/>
  <c r="L25" i="2"/>
  <c r="L26" i="2"/>
  <c r="L27" i="2"/>
  <c r="L28" i="2"/>
  <c r="L29" i="2"/>
  <c r="L16" i="2"/>
  <c r="M16" i="2" s="1"/>
  <c r="L14" i="2"/>
  <c r="L15" i="2"/>
  <c r="L3" i="2"/>
  <c r="M3" i="2" s="1"/>
  <c r="L4" i="2"/>
  <c r="M4" i="2" s="1"/>
  <c r="L5" i="2"/>
  <c r="L6" i="2"/>
  <c r="L7" i="2"/>
  <c r="L8" i="2"/>
  <c r="L9" i="2"/>
  <c r="L10" i="2"/>
  <c r="L11" i="2"/>
  <c r="L12" i="2"/>
  <c r="L13" i="2"/>
  <c r="L2" i="2"/>
  <c r="M2" i="2" s="1"/>
  <c r="H15" i="5"/>
  <c r="I15" i="5"/>
  <c r="J15" i="5"/>
  <c r="K15" i="5"/>
  <c r="L15" i="5"/>
  <c r="M15" i="5"/>
  <c r="N15" i="5"/>
  <c r="O15" i="5"/>
  <c r="P15" i="5"/>
  <c r="Q15" i="5"/>
  <c r="G15" i="5"/>
  <c r="T11" i="5"/>
  <c r="S11" i="5"/>
  <c r="D12" i="5"/>
  <c r="D8" i="5"/>
  <c r="D4" i="5"/>
  <c r="K11" i="5"/>
  <c r="L11" i="5"/>
  <c r="M11" i="5"/>
  <c r="N11" i="5"/>
  <c r="O11" i="5"/>
  <c r="P11" i="5"/>
  <c r="Q11" i="5"/>
  <c r="J11" i="5"/>
  <c r="I11" i="5"/>
  <c r="H11" i="5"/>
  <c r="G11" i="5"/>
  <c r="E11" i="5"/>
  <c r="E12" i="5" s="1"/>
  <c r="D11" i="5"/>
  <c r="C11" i="5"/>
  <c r="C12" i="5" s="1"/>
  <c r="F12" i="5" s="1"/>
  <c r="Q7" i="5"/>
  <c r="P7" i="5"/>
  <c r="O7" i="5"/>
  <c r="N7" i="5"/>
  <c r="M7" i="5"/>
  <c r="L7" i="5"/>
  <c r="K7" i="5"/>
  <c r="J7" i="5"/>
  <c r="I7" i="5"/>
  <c r="H7" i="5"/>
  <c r="G7" i="5"/>
  <c r="T7" i="5" s="1"/>
  <c r="E7" i="5"/>
  <c r="E8" i="5" s="1"/>
  <c r="D7" i="5"/>
  <c r="C7" i="5"/>
  <c r="C8" i="5" s="1"/>
  <c r="Q3" i="5"/>
  <c r="P3" i="5"/>
  <c r="O3" i="5"/>
  <c r="N3" i="5"/>
  <c r="M3" i="5"/>
  <c r="L3" i="5"/>
  <c r="K3" i="5"/>
  <c r="J3" i="5"/>
  <c r="I3" i="5"/>
  <c r="H3" i="5"/>
  <c r="G3" i="5"/>
  <c r="E3" i="5"/>
  <c r="E4" i="5" s="1"/>
  <c r="D3" i="5"/>
  <c r="C3" i="5"/>
  <c r="C4" i="5" s="1"/>
  <c r="E10" i="5"/>
  <c r="D10" i="5"/>
  <c r="C10" i="5"/>
  <c r="E6" i="5"/>
  <c r="D6" i="5"/>
  <c r="C6" i="5"/>
  <c r="E2" i="5"/>
  <c r="D2" i="5"/>
  <c r="C2" i="5"/>
  <c r="B20" i="4"/>
  <c r="B19" i="4"/>
  <c r="B18" i="4"/>
  <c r="E22" i="4"/>
  <c r="E23" i="4"/>
  <c r="E24" i="4"/>
  <c r="E25" i="4"/>
  <c r="E26" i="4"/>
  <c r="E27" i="4"/>
  <c r="E28" i="4"/>
  <c r="E29" i="4"/>
  <c r="E30" i="4"/>
  <c r="E31" i="4"/>
  <c r="E21" i="4"/>
  <c r="B22" i="4"/>
  <c r="B23" i="4"/>
  <c r="B24" i="4"/>
  <c r="B25" i="4"/>
  <c r="B26" i="4"/>
  <c r="B27" i="4"/>
  <c r="B28" i="4"/>
  <c r="B29" i="4"/>
  <c r="B30" i="4"/>
  <c r="B31" i="4"/>
  <c r="B21" i="4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S4" i="3"/>
  <c r="S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S35" i="3"/>
  <c r="S36" i="3"/>
  <c r="S37" i="3"/>
  <c r="S38" i="3"/>
  <c r="S39" i="3"/>
  <c r="S40" i="3"/>
  <c r="S41" i="3"/>
  <c r="S42" i="3"/>
  <c r="S43" i="3"/>
  <c r="S44" i="3"/>
  <c r="S45" i="3"/>
  <c r="S46" i="3"/>
  <c r="S47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Q23" i="2" s="1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P23" i="2" s="1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O23" i="2" s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R22" i="2" s="1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AQ4" i="3"/>
  <c r="AQ5" i="3"/>
  <c r="AQ6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R24" i="2" s="1"/>
  <c r="AP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O4" i="3"/>
  <c r="AO5" i="3"/>
  <c r="AO6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M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J4" i="3"/>
  <c r="AJ5" i="3"/>
  <c r="AJ6" i="3"/>
  <c r="AJ7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25" i="3"/>
  <c r="AJ26" i="3"/>
  <c r="AJ27" i="3"/>
  <c r="AJ28" i="3"/>
  <c r="AJ29" i="3"/>
  <c r="AJ30" i="3"/>
  <c r="AJ31" i="3"/>
  <c r="AJ32" i="3"/>
  <c r="AJ33" i="3"/>
  <c r="AJ34" i="3"/>
  <c r="AJ35" i="3"/>
  <c r="AJ36" i="3"/>
  <c r="AJ37" i="3"/>
  <c r="AJ38" i="3"/>
  <c r="AJ39" i="3"/>
  <c r="AJ40" i="3"/>
  <c r="AJ41" i="3"/>
  <c r="AJ42" i="3"/>
  <c r="AJ43" i="3"/>
  <c r="AJ44" i="3"/>
  <c r="AJ45" i="3"/>
  <c r="AJ46" i="3"/>
  <c r="AJ47" i="3"/>
  <c r="AJ48" i="3"/>
  <c r="AJ49" i="3"/>
  <c r="AJ50" i="3"/>
  <c r="AJ51" i="3"/>
  <c r="AJ52" i="3"/>
  <c r="AJ53" i="3"/>
  <c r="AJ54" i="3"/>
  <c r="AJ55" i="3"/>
  <c r="AJ56" i="3"/>
  <c r="AJ57" i="3"/>
  <c r="AJ58" i="3"/>
  <c r="AJ59" i="3"/>
  <c r="AJ60" i="3"/>
  <c r="AJ61" i="3"/>
  <c r="AJ62" i="3"/>
  <c r="AJ63" i="3"/>
  <c r="AJ64" i="3"/>
  <c r="AJ65" i="3"/>
  <c r="AJ66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K4" i="3"/>
  <c r="AK5" i="3"/>
  <c r="AK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N4" i="3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G4" i="3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G45" i="3"/>
  <c r="AG46" i="3"/>
  <c r="AG47" i="3"/>
  <c r="AG48" i="3"/>
  <c r="AG49" i="3"/>
  <c r="AG50" i="3"/>
  <c r="AG51" i="3"/>
  <c r="AG52" i="3"/>
  <c r="AG53" i="3"/>
  <c r="AG54" i="3"/>
  <c r="AG55" i="3"/>
  <c r="AG56" i="3"/>
  <c r="AG57" i="3"/>
  <c r="AG58" i="3"/>
  <c r="AG59" i="3"/>
  <c r="AG60" i="3"/>
  <c r="AG61" i="3"/>
  <c r="AG62" i="3"/>
  <c r="AG63" i="3"/>
  <c r="AG64" i="3"/>
  <c r="AG65" i="3"/>
  <c r="AG66" i="3"/>
  <c r="AF4" i="3"/>
  <c r="AF5" i="3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Q24" i="2" s="1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P24" i="2" s="1"/>
  <c r="AD4" i="3"/>
  <c r="AD5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D45" i="3"/>
  <c r="AD46" i="3"/>
  <c r="AD47" i="3"/>
  <c r="AD48" i="3"/>
  <c r="AD49" i="3"/>
  <c r="AD50" i="3"/>
  <c r="AD51" i="3"/>
  <c r="AD5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O24" i="2" s="1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2" i="3"/>
  <c r="AC23" i="3"/>
  <c r="AC24" i="3"/>
  <c r="AC25" i="3"/>
  <c r="AC26" i="3"/>
  <c r="AC27" i="3"/>
  <c r="AC28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47" i="3"/>
  <c r="R23" i="2" s="1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47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Q22" i="2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O22" i="2" s="1"/>
  <c r="B4" i="3"/>
  <c r="B5" i="3"/>
  <c r="B6" i="3"/>
  <c r="B7" i="3"/>
  <c r="M40" i="2" l="1"/>
  <c r="M36" i="2"/>
  <c r="M21" i="2"/>
  <c r="M42" i="2"/>
  <c r="M38" i="2"/>
  <c r="M34" i="2"/>
  <c r="M12" i="2"/>
  <c r="M8" i="2"/>
  <c r="M11" i="2"/>
  <c r="M7" i="2"/>
  <c r="M9" i="2"/>
  <c r="M10" i="2"/>
  <c r="M14" i="2"/>
  <c r="M13" i="2"/>
  <c r="M6" i="2"/>
  <c r="M15" i="2"/>
  <c r="M39" i="2"/>
  <c r="M5" i="2"/>
  <c r="M41" i="2"/>
  <c r="M37" i="2"/>
  <c r="M33" i="2"/>
  <c r="M43" i="2"/>
  <c r="M35" i="2"/>
  <c r="M22" i="2"/>
  <c r="M28" i="2"/>
  <c r="M24" i="2"/>
  <c r="M20" i="2"/>
  <c r="M27" i="2"/>
  <c r="M23" i="2"/>
  <c r="M19" i="2"/>
  <c r="M26" i="2"/>
  <c r="M29" i="2"/>
  <c r="M25" i="2"/>
  <c r="F3" i="5"/>
  <c r="F11" i="5"/>
  <c r="H12" i="5" s="1"/>
  <c r="F7" i="5"/>
  <c r="S7" i="5"/>
  <c r="L12" i="5"/>
  <c r="J12" i="5"/>
  <c r="G12" i="5"/>
  <c r="I12" i="5"/>
  <c r="Q12" i="5"/>
  <c r="F8" i="5"/>
  <c r="H8" i="5" s="1"/>
  <c r="F4" i="5"/>
  <c r="Q4" i="5" s="1"/>
  <c r="I4" i="5"/>
  <c r="F10" i="5"/>
  <c r="Q10" i="5" s="1"/>
  <c r="F6" i="5"/>
  <c r="O6" i="5" s="1"/>
  <c r="F2" i="5"/>
  <c r="S23" i="2"/>
  <c r="U23" i="2" s="1"/>
  <c r="S24" i="2"/>
  <c r="P22" i="2"/>
  <c r="S22" i="2" s="1"/>
  <c r="N10" i="5" l="1"/>
  <c r="K8" i="5"/>
  <c r="K12" i="5"/>
  <c r="O12" i="5"/>
  <c r="P12" i="5"/>
  <c r="O8" i="5"/>
  <c r="P10" i="5"/>
  <c r="J8" i="5"/>
  <c r="M12" i="5"/>
  <c r="N12" i="5"/>
  <c r="I8" i="5"/>
  <c r="N8" i="5"/>
  <c r="M10" i="5"/>
  <c r="L8" i="5"/>
  <c r="M8" i="5"/>
  <c r="G8" i="5"/>
  <c r="N4" i="5"/>
  <c r="P8" i="5"/>
  <c r="Q8" i="5"/>
  <c r="P4" i="5"/>
  <c r="O4" i="5"/>
  <c r="G4" i="5"/>
  <c r="L4" i="5"/>
  <c r="K4" i="5"/>
  <c r="J4" i="5"/>
  <c r="M4" i="5"/>
  <c r="H4" i="5"/>
  <c r="I10" i="5"/>
  <c r="L10" i="5"/>
  <c r="O10" i="5"/>
  <c r="J10" i="5"/>
  <c r="K10" i="5"/>
  <c r="G10" i="5"/>
  <c r="H10" i="5"/>
  <c r="M6" i="5"/>
  <c r="N6" i="5"/>
  <c r="H6" i="5"/>
  <c r="G6" i="5"/>
  <c r="I6" i="5"/>
  <c r="L6" i="5"/>
  <c r="Q6" i="5"/>
  <c r="K6" i="5"/>
  <c r="P6" i="5"/>
  <c r="J6" i="5"/>
  <c r="N2" i="5"/>
  <c r="J2" i="5"/>
  <c r="Q2" i="5"/>
  <c r="Q14" i="5" s="1"/>
  <c r="M2" i="5"/>
  <c r="M14" i="5" s="1"/>
  <c r="I2" i="5"/>
  <c r="P2" i="5"/>
  <c r="L2" i="5"/>
  <c r="H2" i="5"/>
  <c r="H14" i="5" s="1"/>
  <c r="O2" i="5"/>
  <c r="O14" i="5" s="1"/>
  <c r="K2" i="5"/>
  <c r="G2" i="5"/>
  <c r="G14" i="5" s="1"/>
  <c r="T23" i="2"/>
  <c r="T22" i="2"/>
  <c r="U22" i="2"/>
  <c r="U24" i="2"/>
  <c r="T24" i="2"/>
  <c r="L14" i="5" l="1"/>
  <c r="K14" i="5"/>
  <c r="J14" i="5"/>
  <c r="P14" i="5"/>
  <c r="I14" i="5"/>
  <c r="N14" i="5"/>
  <c r="T8" i="5"/>
  <c r="S8" i="5"/>
  <c r="T6" i="5"/>
  <c r="S6" i="5"/>
  <c r="T10" i="5"/>
  <c r="S10" i="5"/>
  <c r="T12" i="5"/>
  <c r="S12" i="5"/>
  <c r="T26" i="2"/>
  <c r="T25" i="2"/>
  <c r="U25" i="2"/>
  <c r="U26" i="2"/>
</calcChain>
</file>

<file path=xl/sharedStrings.xml><?xml version="1.0" encoding="utf-8"?>
<sst xmlns="http://schemas.openxmlformats.org/spreadsheetml/2006/main" count="119" uniqueCount="47">
  <si>
    <t>Time (days)</t>
  </si>
  <si>
    <t>I1</t>
  </si>
  <si>
    <t>I2</t>
  </si>
  <si>
    <t>I3</t>
  </si>
  <si>
    <t>Run 1</t>
  </si>
  <si>
    <t>Run 2</t>
  </si>
  <si>
    <t>Run 3</t>
  </si>
  <si>
    <t>Seed</t>
  </si>
  <si>
    <t>FOG</t>
  </si>
  <si>
    <t>Seed (g)</t>
  </si>
  <si>
    <t>Sludge (g)</t>
  </si>
  <si>
    <t>FOG (g)</t>
  </si>
  <si>
    <t>Total lipids (g)</t>
  </si>
  <si>
    <t>Feed lipids (g)</t>
  </si>
  <si>
    <t>Digestate DS (%)</t>
  </si>
  <si>
    <t>Digestate VS (%DS)</t>
  </si>
  <si>
    <t>Undigested organics (gDS)</t>
  </si>
  <si>
    <t>Undigested organics (gVS)</t>
  </si>
  <si>
    <t>%VSd</t>
  </si>
  <si>
    <t>Lipids in digestate (%DS)</t>
  </si>
  <si>
    <t>Lipids in digestate (g)</t>
  </si>
  <si>
    <t>Lipids dest. (g)</t>
  </si>
  <si>
    <t>Lipids dest. (%)</t>
  </si>
  <si>
    <t>Test</t>
  </si>
  <si>
    <t>Inoculum</t>
  </si>
  <si>
    <t>Sludge</t>
  </si>
  <si>
    <t>DS (%)</t>
  </si>
  <si>
    <t>VS (%DS)</t>
  </si>
  <si>
    <t>Sample</t>
  </si>
  <si>
    <t>Total feed (g VS)</t>
  </si>
  <si>
    <t>Seed (g VS)</t>
  </si>
  <si>
    <t>Sludge (g VS)</t>
  </si>
  <si>
    <t>FOG (g VS)</t>
  </si>
  <si>
    <t>T stp (K)</t>
  </si>
  <si>
    <t>T gas (K)</t>
  </si>
  <si>
    <t>P stp (kPa)</t>
  </si>
  <si>
    <t>Ph20 (kPa)</t>
  </si>
  <si>
    <t>STP mL</t>
  </si>
  <si>
    <t>STP mL/g lipids add.</t>
  </si>
  <si>
    <t>STP mL/g lipids dest.</t>
  </si>
  <si>
    <t>VSd (%)</t>
  </si>
  <si>
    <t>mL/gVSdest.</t>
  </si>
  <si>
    <t>mL/gVSadd.</t>
  </si>
  <si>
    <t>Davidsson et al. (2008)</t>
  </si>
  <si>
    <t>STP mL (-seed)</t>
  </si>
  <si>
    <t>Avg.</t>
  </si>
  <si>
    <t>St.dev.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</si>
</sst>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%"/>
    <numFmt numFmtId="165" formatCode="#,##0.0"/>
    <numFmt numFmtId="166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7">
    <xf numFmtId="0" fontId="0" fillId="0" borderId="0" xfId="0"/>
    <xf numFmtId="165" fontId="0" fillId="0" borderId="0" xfId="0" applyNumberFormat="1" applyFill="1"/>
    <xf numFmtId="0" fontId="0" fillId="0" borderId="0" xfId="0"/>
    <xf numFmtId="10" fontId="0" fillId="0" borderId="0" xfId="0" applyNumberFormat="1" applyFont="1" applyFill="1" applyBorder="1"/>
    <xf numFmtId="0" fontId="0" fillId="0" borderId="0" xfId="0"/>
    <xf numFmtId="1" fontId="0" fillId="0" borderId="0" xfId="0" applyNumberFormat="1" applyAlignment="1">
      <alignment horizontal="left"/>
    </xf>
    <xf numFmtId="2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2" fontId="0" fillId="0" borderId="0" xfId="0" applyNumberFormat="1"/>
    <xf numFmtId="0" fontId="0" fillId="0" borderId="0" xfId="0"/>
    <xf numFmtId="164" fontId="0" fillId="0" borderId="0" xfId="1" applyNumberFormat="1" applyFont="1"/>
    <xf numFmtId="164" fontId="0" fillId="0" borderId="0" xfId="1" applyNumberFormat="1" applyFont="1"/>
    <xf numFmtId="164" fontId="0" fillId="0" borderId="0" xfId="1" applyNumberFormat="1" applyFont="1"/>
    <xf numFmtId="164" fontId="0" fillId="0" borderId="0" xfId="1" applyNumberFormat="1" applyFont="1"/>
    <xf numFmtId="164" fontId="0" fillId="0" borderId="0" xfId="1" applyNumberFormat="1" applyFont="1"/>
    <xf numFmtId="0" fontId="0" fillId="0" borderId="0" xfId="0"/>
    <xf numFmtId="164" fontId="0" fillId="0" borderId="0" xfId="1" applyNumberFormat="1" applyFont="1"/>
    <xf numFmtId="0" fontId="0" fillId="0" borderId="0" xfId="0"/>
    <xf numFmtId="0" fontId="0" fillId="0" borderId="0" xfId="0"/>
    <xf numFmtId="0" fontId="0" fillId="0" borderId="0" xfId="0"/>
    <xf numFmtId="10" fontId="0" fillId="0" borderId="0" xfId="0" applyNumberFormat="1" applyFill="1" applyBorder="1"/>
    <xf numFmtId="0" fontId="0" fillId="0" borderId="0" xfId="0" applyFill="1" applyBorder="1"/>
    <xf numFmtId="9" fontId="0" fillId="0" borderId="0" xfId="1" applyFont="1" applyFill="1"/>
    <xf numFmtId="166" fontId="0" fillId="0" borderId="0" xfId="1" applyNumberFormat="1" applyFont="1"/>
    <xf numFmtId="0" fontId="0" fillId="0" borderId="0" xfId="0"/>
    <xf numFmtId="9" fontId="0" fillId="0" borderId="0" xfId="1" applyFont="1"/>
    <xf numFmtId="165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9" fontId="0" fillId="0" borderId="0" xfId="0" applyNumberFormat="1"/>
    <xf numFmtId="2" fontId="0" fillId="0" borderId="0" xfId="0" applyNumberFormat="1" applyAlignment="1">
      <alignment horizontal="right"/>
    </xf>
    <xf numFmtId="0" fontId="0" fillId="0" borderId="0" xfId="0" applyFill="1"/>
    <xf numFmtId="164" fontId="0" fillId="0" borderId="0" xfId="1" applyNumberFormat="1" applyFont="1" applyFill="1"/>
    <xf numFmtId="166" fontId="0" fillId="0" borderId="0" xfId="0" applyNumberFormat="1"/>
    <xf numFmtId="0" fontId="0" fillId="0" borderId="1" xfId="0" applyBorder="1"/>
    <xf numFmtId="0" fontId="0" fillId="0" borderId="2" xfId="0" applyBorder="1"/>
    <xf numFmtId="2" fontId="0" fillId="0" borderId="2" xfId="0" applyNumberFormat="1" applyBorder="1" applyAlignment="1">
      <alignment horizontal="right"/>
    </xf>
    <xf numFmtId="10" fontId="0" fillId="0" borderId="2" xfId="1" applyNumberFormat="1" applyFont="1" applyBorder="1"/>
    <xf numFmtId="165" fontId="0" fillId="0" borderId="2" xfId="1" applyNumberFormat="1" applyFont="1" applyBorder="1"/>
    <xf numFmtId="165" fontId="0" fillId="0" borderId="3" xfId="0" applyNumberFormat="1" applyBorder="1"/>
    <xf numFmtId="0" fontId="0" fillId="0" borderId="4" xfId="0" applyBorder="1"/>
    <xf numFmtId="0" fontId="0" fillId="0" borderId="0" xfId="0" applyBorder="1"/>
    <xf numFmtId="2" fontId="0" fillId="0" borderId="0" xfId="0" applyNumberFormat="1" applyBorder="1" applyAlignment="1">
      <alignment horizontal="right"/>
    </xf>
    <xf numFmtId="10" fontId="0" fillId="0" borderId="0" xfId="1" applyNumberFormat="1" applyFont="1" applyBorder="1"/>
    <xf numFmtId="165" fontId="0" fillId="0" borderId="0" xfId="1" applyNumberFormat="1" applyFont="1" applyBorder="1"/>
    <xf numFmtId="165" fontId="0" fillId="0" borderId="5" xfId="0" applyNumberFormat="1" applyBorder="1"/>
    <xf numFmtId="165" fontId="0" fillId="0" borderId="5" xfId="1" applyNumberFormat="1" applyFont="1" applyBorder="1"/>
    <xf numFmtId="2" fontId="0" fillId="0" borderId="0" xfId="0" applyNumberFormat="1" applyBorder="1"/>
    <xf numFmtId="164" fontId="0" fillId="0" borderId="0" xfId="1" applyNumberFormat="1" applyFont="1" applyBorder="1"/>
    <xf numFmtId="0" fontId="0" fillId="0" borderId="6" xfId="0" applyBorder="1"/>
    <xf numFmtId="2" fontId="0" fillId="0" borderId="7" xfId="0" applyNumberFormat="1" applyBorder="1" applyAlignment="1">
      <alignment horizontal="right"/>
    </xf>
    <xf numFmtId="10" fontId="0" fillId="0" borderId="7" xfId="1" applyNumberFormat="1" applyFont="1" applyBorder="1"/>
    <xf numFmtId="2" fontId="0" fillId="0" borderId="7" xfId="0" applyNumberFormat="1" applyBorder="1"/>
    <xf numFmtId="164" fontId="0" fillId="0" borderId="7" xfId="1" applyNumberFormat="1" applyFont="1" applyBorder="1"/>
    <xf numFmtId="165" fontId="0" fillId="0" borderId="7" xfId="1" applyNumberFormat="1" applyFont="1" applyBorder="1"/>
    <xf numFmtId="165" fontId="0" fillId="0" borderId="8" xfId="1" applyNumberFormat="1" applyFont="1" applyBorder="1"/>
    <xf numFmtId="10" fontId="0" fillId="0" borderId="3" xfId="1" applyNumberFormat="1" applyFont="1" applyBorder="1"/>
    <xf numFmtId="1" fontId="0" fillId="0" borderId="4" xfId="0" applyNumberFormat="1" applyBorder="1" applyAlignment="1">
      <alignment horizontal="left"/>
    </xf>
    <xf numFmtId="1" fontId="0" fillId="0" borderId="6" xfId="0" applyNumberFormat="1" applyBorder="1" applyAlignment="1">
      <alignment horizontal="left"/>
    </xf>
    <xf numFmtId="2" fontId="0" fillId="0" borderId="2" xfId="0" applyNumberFormat="1" applyBorder="1"/>
    <xf numFmtId="164" fontId="0" fillId="0" borderId="2" xfId="1" applyNumberFormat="1" applyFont="1" applyBorder="1"/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/>
    <xf numFmtId="165" fontId="0" fillId="0" borderId="4" xfId="0" applyNumberFormat="1" applyBorder="1"/>
    <xf numFmtId="165" fontId="0" fillId="0" borderId="0" xfId="0" applyNumberFormat="1" applyBorder="1"/>
    <xf numFmtId="166" fontId="0" fillId="0" borderId="0" xfId="0" applyNumberFormat="1" applyBorder="1"/>
    <xf numFmtId="166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6" fontId="0" fillId="0" borderId="7" xfId="0" applyNumberFormat="1" applyBorder="1"/>
    <xf numFmtId="166" fontId="0" fillId="0" borderId="8" xfId="0" applyNumberFormat="1" applyBorder="1"/>
    <xf numFmtId="165" fontId="0" fillId="0" borderId="1" xfId="0" applyNumberFormat="1" applyBorder="1"/>
    <xf numFmtId="165" fontId="0" fillId="0" borderId="2" xfId="0" applyNumberFormat="1" applyBorder="1"/>
    <xf numFmtId="166" fontId="0" fillId="0" borderId="2" xfId="0" applyNumberFormat="1" applyBorder="1"/>
    <xf numFmtId="166" fontId="0" fillId="0" borderId="3" xfId="0" applyNumberFormat="1" applyBorder="1"/>
    <xf numFmtId="0" fontId="0" fillId="0" borderId="5" xfId="0" applyBorder="1"/>
    <xf numFmtId="0" fontId="0" fillId="0" borderId="9" xfId="0" applyBorder="1"/>
    <xf numFmtId="0" fontId="0" fillId="0" borderId="10" xfId="0" applyBorder="1"/>
    <xf numFmtId="166" fontId="0" fillId="0" borderId="10" xfId="0" applyNumberFormat="1" applyBorder="1"/>
    <xf numFmtId="166" fontId="0" fillId="0" borderId="11" xfId="0" applyNumberFormat="1" applyBorder="1"/>
    <xf numFmtId="10" fontId="0" fillId="0" borderId="2" xfId="0" applyNumberFormat="1" applyFill="1" applyBorder="1"/>
    <xf numFmtId="10" fontId="0" fillId="0" borderId="3" xfId="0" applyNumberFormat="1" applyFill="1" applyBorder="1"/>
    <xf numFmtId="10" fontId="0" fillId="0" borderId="5" xfId="0" applyNumberFormat="1" applyFill="1" applyBorder="1"/>
    <xf numFmtId="0" fontId="0" fillId="0" borderId="7" xfId="0" applyBorder="1"/>
    <xf numFmtId="0" fontId="0" fillId="0" borderId="7" xfId="0" applyFill="1" applyBorder="1"/>
    <xf numFmtId="10" fontId="0" fillId="0" borderId="7" xfId="0" applyNumberFormat="1" applyFill="1" applyBorder="1"/>
    <xf numFmtId="10" fontId="0" fillId="0" borderId="8" xfId="0" applyNumberFormat="1" applyFill="1" applyBorder="1"/>
    <xf numFmtId="0" fontId="0" fillId="0" borderId="8" xfId="0" applyBorder="1"/>
    <xf numFmtId="166" fontId="0" fillId="0" borderId="1" xfId="0" applyNumberFormat="1" applyBorder="1"/>
    <xf numFmtId="166" fontId="0" fillId="0" borderId="4" xfId="0" applyNumberFormat="1" applyBorder="1"/>
    <xf numFmtId="0" fontId="0" fillId="0" borderId="4" xfId="0" applyFill="1" applyBorder="1"/>
    <xf numFmtId="165" fontId="0" fillId="0" borderId="0" xfId="0" applyNumberFormat="1" applyFill="1" applyBorder="1"/>
    <xf numFmtId="165" fontId="0" fillId="0" borderId="5" xfId="0" applyNumberFormat="1" applyFill="1" applyBorder="1"/>
    <xf numFmtId="0" fontId="0" fillId="0" borderId="6" xfId="0" applyFill="1" applyBorder="1"/>
    <xf numFmtId="165" fontId="0" fillId="0" borderId="7" xfId="0" applyNumberFormat="1" applyFill="1" applyBorder="1"/>
    <xf numFmtId="165" fontId="0" fillId="0" borderId="8" xfId="0" applyNumberFormat="1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65" fontId="0" fillId="0" borderId="4" xfId="0" applyNumberFormat="1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14" xfId="0" applyFill="1" applyBorder="1"/>
    <xf numFmtId="0" fontId="0" fillId="0" borderId="2" xfId="0" applyBorder="1" applyAlignment="1">
      <alignment horizontal="center"/>
    </xf>
    <xf numFmtId="165" fontId="0" fillId="0" borderId="6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Domestic FOG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noFill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'mL-gVSadd'!$G$15:$Q$15</c:f>
                <c:numCache>
                  <c:formatCode>General</c:formatCode>
                  <c:ptCount val="11"/>
                  <c:pt idx="0">
                    <c:v>31.619338519806114</c:v>
                  </c:pt>
                  <c:pt idx="1">
                    <c:v>26.001431027237825</c:v>
                  </c:pt>
                  <c:pt idx="2">
                    <c:v>39.385713097220638</c:v>
                  </c:pt>
                  <c:pt idx="3">
                    <c:v>59.102386042417471</c:v>
                  </c:pt>
                  <c:pt idx="4">
                    <c:v>62.716592648677292</c:v>
                  </c:pt>
                  <c:pt idx="5">
                    <c:v>87.507542821826064</c:v>
                  </c:pt>
                  <c:pt idx="6">
                    <c:v>85.579287732454219</c:v>
                  </c:pt>
                  <c:pt idx="7">
                    <c:v>110.39759268360974</c:v>
                  </c:pt>
                  <c:pt idx="8">
                    <c:v>121.12175181069117</c:v>
                  </c:pt>
                  <c:pt idx="9">
                    <c:v>123.3387794048963</c:v>
                  </c:pt>
                  <c:pt idx="10">
                    <c:v>108.53067763831079</c:v>
                  </c:pt>
                </c:numCache>
              </c:numRef>
            </c:plus>
            <c:minus>
              <c:numRef>
                <c:f>'mL-gVSadd'!$G$15:$Q$15</c:f>
                <c:numCache>
                  <c:formatCode>General</c:formatCode>
                  <c:ptCount val="11"/>
                  <c:pt idx="0">
                    <c:v>31.619338519806114</c:v>
                  </c:pt>
                  <c:pt idx="1">
                    <c:v>26.001431027237825</c:v>
                  </c:pt>
                  <c:pt idx="2">
                    <c:v>39.385713097220638</c:v>
                  </c:pt>
                  <c:pt idx="3">
                    <c:v>59.102386042417471</c:v>
                  </c:pt>
                  <c:pt idx="4">
                    <c:v>62.716592648677292</c:v>
                  </c:pt>
                  <c:pt idx="5">
                    <c:v>87.507542821826064</c:v>
                  </c:pt>
                  <c:pt idx="6">
                    <c:v>85.579287732454219</c:v>
                  </c:pt>
                  <c:pt idx="7">
                    <c:v>110.39759268360974</c:v>
                  </c:pt>
                  <c:pt idx="8">
                    <c:v>121.12175181069117</c:v>
                  </c:pt>
                  <c:pt idx="9">
                    <c:v>123.3387794048963</c:v>
                  </c:pt>
                  <c:pt idx="10">
                    <c:v>108.53067763831079</c:v>
                  </c:pt>
                </c:numCache>
              </c:numRef>
            </c:minus>
          </c:errBars>
          <c:xVal>
            <c:numRef>
              <c:f>'mL-gVSadd'!$G$1:$Q$1</c:f>
              <c:numCache>
                <c:formatCode>0%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'mL-gVSadd'!$G$14:$Q$14</c:f>
              <c:numCache>
                <c:formatCode>#,##0.0</c:formatCode>
                <c:ptCount val="11"/>
                <c:pt idx="0">
                  <c:v>375.88086931984043</c:v>
                </c:pt>
                <c:pt idx="1">
                  <c:v>429.52827869609229</c:v>
                </c:pt>
                <c:pt idx="2">
                  <c:v>459.04774532704465</c:v>
                </c:pt>
                <c:pt idx="3">
                  <c:v>513.18811621047996</c:v>
                </c:pt>
                <c:pt idx="4">
                  <c:v>570.98494173774907</c:v>
                </c:pt>
                <c:pt idx="5">
                  <c:v>633.87052739035425</c:v>
                </c:pt>
                <c:pt idx="6">
                  <c:v>673.68008028542977</c:v>
                </c:pt>
                <c:pt idx="7">
                  <c:v>729.26051982370825</c:v>
                </c:pt>
                <c:pt idx="8">
                  <c:v>775.97541540602435</c:v>
                </c:pt>
                <c:pt idx="9">
                  <c:v>832.02940851813275</c:v>
                </c:pt>
                <c:pt idx="10">
                  <c:v>875.36344211023697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'mL-gVSadd'!$S$14</c:f>
              <c:strCache>
                <c:ptCount val="1"/>
                <c:pt idx="0">
                  <c:v>Davidsson et al. (2008)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'mL-gVSadd'!$S$15:$S$18</c:f>
              <c:numCache>
                <c:formatCode>0%</c:formatCode>
                <c:ptCount val="4"/>
                <c:pt idx="0">
                  <c:v>0</c:v>
                </c:pt>
                <c:pt idx="1">
                  <c:v>0.1</c:v>
                </c:pt>
                <c:pt idx="2">
                  <c:v>0.25</c:v>
                </c:pt>
                <c:pt idx="3">
                  <c:v>0.6</c:v>
                </c:pt>
              </c:numCache>
            </c:numRef>
          </c:xVal>
          <c:yVal>
            <c:numRef>
              <c:f>'mL-gVSadd'!$T$15:$T$18</c:f>
              <c:numCache>
                <c:formatCode>#,##0.0</c:formatCode>
                <c:ptCount val="4"/>
                <c:pt idx="0">
                  <c:v>325</c:v>
                </c:pt>
                <c:pt idx="1">
                  <c:v>425</c:v>
                </c:pt>
                <c:pt idx="2" formatCode="General">
                  <c:v>472</c:v>
                </c:pt>
                <c:pt idx="3">
                  <c:v>681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699392"/>
        <c:axId val="191018112"/>
      </c:scatterChart>
      <c:valAx>
        <c:axId val="190699392"/>
        <c:scaling>
          <c:orientation val="minMax"/>
          <c:max val="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b="0"/>
                  <a:t>FOG</a:t>
                </a:r>
                <a:r>
                  <a:rPr lang="en-GB" b="0" baseline="0"/>
                  <a:t> concentrations (%VS)</a:t>
                </a:r>
                <a:endParaRPr lang="en-GB" b="0"/>
              </a:p>
            </c:rich>
          </c:tx>
          <c:layout/>
          <c:overlay val="0"/>
        </c:title>
        <c:numFmt formatCode="0%" sourceLinked="1"/>
        <c:majorTickMark val="out"/>
        <c:minorTickMark val="none"/>
        <c:tickLblPos val="nextTo"/>
        <c:crossAx val="191018112"/>
        <c:crosses val="autoZero"/>
        <c:crossBetween val="midCat"/>
      </c:valAx>
      <c:valAx>
        <c:axId val="19101811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Methane potentials (STP</a:t>
                </a:r>
                <a:r>
                  <a:rPr lang="en-GB" b="0" baseline="0"/>
                  <a:t> mL.gVSadded</a:t>
                </a:r>
                <a:r>
                  <a:rPr lang="en-GB" b="0" baseline="30000"/>
                  <a:t>-1</a:t>
                </a:r>
                <a:r>
                  <a:rPr lang="en-GB" b="0" baseline="0"/>
                  <a:t>)</a:t>
                </a:r>
                <a:endParaRPr lang="en-GB" b="0"/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90699392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(Analyses!$K$6:$K$11,Analyses!$K$13:$K$15,Analyses!$K$19:$K$29,Analyses!$K$33:$K$43)</c:f>
              <c:numCache>
                <c:formatCode>0.0%</c:formatCode>
                <c:ptCount val="31"/>
                <c:pt idx="0">
                  <c:v>0.5820096263625244</c:v>
                </c:pt>
                <c:pt idx="1">
                  <c:v>0.68932438996357936</c:v>
                </c:pt>
                <c:pt idx="2">
                  <c:v>0.76347267361949755</c:v>
                </c:pt>
                <c:pt idx="3">
                  <c:v>0.80705485367993268</c:v>
                </c:pt>
                <c:pt idx="4">
                  <c:v>0.8178985608751298</c:v>
                </c:pt>
                <c:pt idx="5">
                  <c:v>0.84531922495577472</c:v>
                </c:pt>
                <c:pt idx="6">
                  <c:v>0.90045551889105724</c:v>
                </c:pt>
                <c:pt idx="7">
                  <c:v>0.85614512643832097</c:v>
                </c:pt>
                <c:pt idx="8">
                  <c:v>0.8707439674467129</c:v>
                </c:pt>
                <c:pt idx="9">
                  <c:v>0.37321857009593062</c:v>
                </c:pt>
                <c:pt idx="10">
                  <c:v>0.46303378104026127</c:v>
                </c:pt>
                <c:pt idx="11">
                  <c:v>0.54598887638068305</c:v>
                </c:pt>
                <c:pt idx="12">
                  <c:v>0.72550275641070405</c:v>
                </c:pt>
                <c:pt idx="13">
                  <c:v>0.69385945047370678</c:v>
                </c:pt>
                <c:pt idx="14">
                  <c:v>0.78364235326352671</c:v>
                </c:pt>
                <c:pt idx="15">
                  <c:v>0.7106971919505809</c:v>
                </c:pt>
                <c:pt idx="16">
                  <c:v>0.828407130556996</c:v>
                </c:pt>
                <c:pt idx="17">
                  <c:v>0.79572053419750621</c:v>
                </c:pt>
                <c:pt idx="18">
                  <c:v>0.86152438986106594</c:v>
                </c:pt>
                <c:pt idx="19">
                  <c:v>0.87729067558415097</c:v>
                </c:pt>
                <c:pt idx="20">
                  <c:v>0.32051090535217985</c:v>
                </c:pt>
                <c:pt idx="21">
                  <c:v>0.48495188853530052</c:v>
                </c:pt>
                <c:pt idx="22">
                  <c:v>0.67293710058989142</c:v>
                </c:pt>
                <c:pt idx="23">
                  <c:v>0.76916675284638769</c:v>
                </c:pt>
                <c:pt idx="24">
                  <c:v>0.77935195198874196</c:v>
                </c:pt>
                <c:pt idx="25">
                  <c:v>0.87347459061982868</c:v>
                </c:pt>
                <c:pt idx="26">
                  <c:v>0.84883103020000938</c:v>
                </c:pt>
                <c:pt idx="27">
                  <c:v>0.85541217248480428</c:v>
                </c:pt>
                <c:pt idx="28">
                  <c:v>0.87840823989962791</c:v>
                </c:pt>
                <c:pt idx="29">
                  <c:v>0.90922226037354703</c:v>
                </c:pt>
                <c:pt idx="30">
                  <c:v>0.87299673460101401</c:v>
                </c:pt>
              </c:numCache>
            </c:numRef>
          </c:xVal>
          <c:yVal>
            <c:numRef>
              <c:f>(Analyses!$M$6:$M$11,Analyses!$M$13:$M$15,Analyses!$M$19:$M$29,Analyses!$M$33:$M$43)</c:f>
              <c:numCache>
                <c:formatCode>#,##0.0</c:formatCode>
                <c:ptCount val="31"/>
                <c:pt idx="0">
                  <c:v>3682.1890401954092</c:v>
                </c:pt>
                <c:pt idx="1">
                  <c:v>4071.741196883871</c:v>
                </c:pt>
                <c:pt idx="2">
                  <c:v>4708.9843858880504</c:v>
                </c:pt>
                <c:pt idx="3">
                  <c:v>5210.9690294464035</c:v>
                </c:pt>
                <c:pt idx="4">
                  <c:v>5934.7060023932736</c:v>
                </c:pt>
                <c:pt idx="5">
                  <c:v>6247.573920973331</c:v>
                </c:pt>
                <c:pt idx="6">
                  <c:v>7381.0480776138284</c:v>
                </c:pt>
                <c:pt idx="7">
                  <c:v>7828.4199611909171</c:v>
                </c:pt>
                <c:pt idx="8">
                  <c:v>7950.567671338993</c:v>
                </c:pt>
                <c:pt idx="9">
                  <c:v>2760.3865285986831</c:v>
                </c:pt>
                <c:pt idx="10">
                  <c:v>3261.7109142643449</c:v>
                </c:pt>
                <c:pt idx="11">
                  <c:v>3451.6765422475319</c:v>
                </c:pt>
                <c:pt idx="12">
                  <c:v>3857.9237913655006</c:v>
                </c:pt>
                <c:pt idx="13">
                  <c:v>4308.974254630446</c:v>
                </c:pt>
                <c:pt idx="14">
                  <c:v>4882.4553957117669</c:v>
                </c:pt>
                <c:pt idx="15">
                  <c:v>5168.8186760280323</c:v>
                </c:pt>
                <c:pt idx="16">
                  <c:v>5621.001009966164</c:v>
                </c:pt>
                <c:pt idx="17">
                  <c:v>5986.9725276299032</c:v>
                </c:pt>
                <c:pt idx="18">
                  <c:v>6524.611097393642</c:v>
                </c:pt>
                <c:pt idx="19">
                  <c:v>7127.2379083095229</c:v>
                </c:pt>
                <c:pt idx="20">
                  <c:v>3113.9630381877096</c:v>
                </c:pt>
                <c:pt idx="21">
                  <c:v>3491.5362302516132</c:v>
                </c:pt>
                <c:pt idx="22">
                  <c:v>3629.3414847121076</c:v>
                </c:pt>
                <c:pt idx="23">
                  <c:v>3901.4620590574377</c:v>
                </c:pt>
                <c:pt idx="24">
                  <c:v>4352.8898125467795</c:v>
                </c:pt>
                <c:pt idx="25">
                  <c:v>4583.791429876891</c:v>
                </c:pt>
                <c:pt idx="26">
                  <c:v>4951.9323663309042</c:v>
                </c:pt>
                <c:pt idx="27">
                  <c:v>5188.6819821391464</c:v>
                </c:pt>
                <c:pt idx="28">
                  <c:v>5486.0810015189818</c:v>
                </c:pt>
                <c:pt idx="29">
                  <c:v>5863.1825808023914</c:v>
                </c:pt>
                <c:pt idx="30">
                  <c:v>6191.4250760265677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7360000"/>
        <c:axId val="187227520"/>
      </c:scatterChart>
      <c:valAx>
        <c:axId val="167360000"/>
        <c:scaling>
          <c:orientation val="minMax"/>
          <c:min val="0.2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Lipids</a:t>
                </a:r>
                <a:r>
                  <a:rPr lang="en-GB" b="0" baseline="0"/>
                  <a:t> degradation (%)</a:t>
                </a:r>
                <a:endParaRPr lang="en-GB" b="0"/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187227520"/>
        <c:crosses val="autoZero"/>
        <c:crossBetween val="midCat"/>
      </c:valAx>
      <c:valAx>
        <c:axId val="187227520"/>
        <c:scaling>
          <c:orientation val="minMax"/>
          <c:min val="2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Methane production</a:t>
                </a:r>
                <a:r>
                  <a:rPr lang="en-GB" b="0" baseline="0"/>
                  <a:t> (STP mL)</a:t>
                </a:r>
                <a:endParaRPr lang="en-GB" b="0"/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crossAx val="167360000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18</xdr:row>
      <xdr:rowOff>189442</xdr:rowOff>
    </xdr:from>
    <xdr:to>
      <xdr:col>25</xdr:col>
      <xdr:colOff>275167</xdr:colOff>
      <xdr:row>37</xdr:row>
      <xdr:rowOff>10584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26194</xdr:colOff>
      <xdr:row>0</xdr:row>
      <xdr:rowOff>35719</xdr:rowOff>
    </xdr:from>
    <xdr:to>
      <xdr:col>21</xdr:col>
      <xdr:colOff>328613</xdr:colOff>
      <xdr:row>19</xdr:row>
      <xdr:rowOff>35719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opLeftCell="A11" zoomScale="90" zoomScaleNormal="90" workbookViewId="0">
      <selection activeCell="J28" sqref="J28"/>
    </sheetView>
  </sheetViews>
  <sheetFormatPr defaultRowHeight="15" x14ac:dyDescent="0.25"/>
  <cols>
    <col min="1" max="1" width="10.28515625" bestFit="1" customWidth="1"/>
  </cols>
  <sheetData>
    <row r="1" spans="1:12" x14ac:dyDescent="0.25">
      <c r="A1" s="39" t="s">
        <v>33</v>
      </c>
      <c r="B1" s="88">
        <v>273</v>
      </c>
    </row>
    <row r="2" spans="1:12" x14ac:dyDescent="0.25">
      <c r="A2" s="45" t="s">
        <v>34</v>
      </c>
      <c r="B2" s="89">
        <v>311</v>
      </c>
    </row>
    <row r="3" spans="1:12" x14ac:dyDescent="0.25">
      <c r="A3" s="45" t="s">
        <v>35</v>
      </c>
      <c r="B3" s="90">
        <v>101.325</v>
      </c>
    </row>
    <row r="4" spans="1:12" x14ac:dyDescent="0.25">
      <c r="A4" s="54" t="s">
        <v>36</v>
      </c>
      <c r="B4" s="91">
        <v>6.5555439750809485</v>
      </c>
      <c r="C4" s="24"/>
    </row>
    <row r="6" spans="1:12" x14ac:dyDescent="0.25">
      <c r="B6" s="39" t="s">
        <v>28</v>
      </c>
      <c r="C6" s="40" t="s">
        <v>26</v>
      </c>
      <c r="D6" s="40" t="s">
        <v>27</v>
      </c>
      <c r="E6" s="40" t="s">
        <v>26</v>
      </c>
      <c r="F6" s="40" t="s">
        <v>27</v>
      </c>
      <c r="G6" s="40" t="s">
        <v>26</v>
      </c>
      <c r="H6" s="74" t="s">
        <v>27</v>
      </c>
    </row>
    <row r="7" spans="1:12" x14ac:dyDescent="0.25">
      <c r="A7" s="39" t="s">
        <v>24</v>
      </c>
      <c r="B7" s="39">
        <v>1</v>
      </c>
      <c r="C7" s="92">
        <v>4.8039790533573219E-2</v>
      </c>
      <c r="D7" s="92">
        <v>0.61531986531986438</v>
      </c>
      <c r="E7" s="92">
        <v>4.8737001686844722E-2</v>
      </c>
      <c r="F7" s="92">
        <v>0.63329682365826789</v>
      </c>
      <c r="G7" s="92">
        <v>4.6460142253764443E-2</v>
      </c>
      <c r="H7" s="93">
        <v>0.60898952348766633</v>
      </c>
      <c r="J7" s="38"/>
      <c r="L7" s="28"/>
    </row>
    <row r="8" spans="1:12" x14ac:dyDescent="0.25">
      <c r="A8" s="45"/>
      <c r="B8" s="45">
        <v>2</v>
      </c>
      <c r="C8" s="25">
        <v>4.8091357495174888E-2</v>
      </c>
      <c r="D8" s="25">
        <v>0.61482720178372308</v>
      </c>
      <c r="E8" s="25">
        <v>4.9186775369740782E-2</v>
      </c>
      <c r="F8" s="25">
        <v>0.62685324004664267</v>
      </c>
      <c r="G8" s="25">
        <v>4.6488713722680028E-2</v>
      </c>
      <c r="H8" s="94">
        <v>0.61233140655105944</v>
      </c>
    </row>
    <row r="9" spans="1:12" x14ac:dyDescent="0.25">
      <c r="A9" s="45"/>
      <c r="B9" s="45">
        <v>3</v>
      </c>
      <c r="C9" s="25"/>
      <c r="D9" s="25"/>
      <c r="E9" s="26"/>
      <c r="F9" s="26"/>
      <c r="G9" s="25">
        <v>4.6345216246778995E-2</v>
      </c>
      <c r="H9" s="94">
        <v>0.60759999999999648</v>
      </c>
    </row>
    <row r="10" spans="1:12" x14ac:dyDescent="0.25">
      <c r="A10" s="39" t="s">
        <v>25</v>
      </c>
      <c r="B10" s="39">
        <v>1</v>
      </c>
      <c r="C10" s="92">
        <v>7.4829424704522765E-2</v>
      </c>
      <c r="D10" s="92">
        <v>0.757349277528653</v>
      </c>
      <c r="E10" s="92">
        <v>9.7303175293605992E-2</v>
      </c>
      <c r="F10" s="92">
        <v>0.77000447027268604</v>
      </c>
      <c r="G10" s="92">
        <v>0.11196861944701329</v>
      </c>
      <c r="H10" s="93">
        <v>0.77385360296211969</v>
      </c>
      <c r="I10" s="33"/>
      <c r="J10" s="33"/>
      <c r="K10" s="32"/>
      <c r="L10" s="32"/>
    </row>
    <row r="11" spans="1:12" x14ac:dyDescent="0.25">
      <c r="A11" s="45"/>
      <c r="B11" s="45">
        <v>2</v>
      </c>
      <c r="C11" s="25">
        <v>7.62932008131917E-2</v>
      </c>
      <c r="D11" s="25">
        <v>0.75980754996298994</v>
      </c>
      <c r="E11" s="25">
        <v>9.7624121594251517E-2</v>
      </c>
      <c r="F11" s="25">
        <v>0.77196464008659538</v>
      </c>
      <c r="G11" s="25">
        <v>0.11189965340815328</v>
      </c>
      <c r="H11" s="94">
        <v>0.76880530973451533</v>
      </c>
    </row>
    <row r="12" spans="1:12" x14ac:dyDescent="0.25">
      <c r="A12" s="54"/>
      <c r="B12" s="54">
        <v>3</v>
      </c>
      <c r="C12" s="97"/>
      <c r="D12" s="97"/>
      <c r="E12" s="96"/>
      <c r="F12" s="96"/>
      <c r="G12" s="97">
        <v>0.1116872964169381</v>
      </c>
      <c r="H12" s="98">
        <v>0.76551563229117847</v>
      </c>
    </row>
    <row r="13" spans="1:12" x14ac:dyDescent="0.25">
      <c r="A13" s="45" t="s">
        <v>8</v>
      </c>
      <c r="B13" s="45">
        <v>1</v>
      </c>
      <c r="C13" s="25">
        <v>0.80345368916797355</v>
      </c>
      <c r="D13" s="25">
        <v>0.98983978116451743</v>
      </c>
      <c r="E13" s="25">
        <v>0.98339483394833882</v>
      </c>
      <c r="F13" s="25">
        <v>1</v>
      </c>
      <c r="G13" s="25">
        <v>0.78266494178525314</v>
      </c>
      <c r="H13" s="94">
        <v>0.9950413223140494</v>
      </c>
      <c r="I13" s="33"/>
      <c r="J13" s="33"/>
      <c r="K13" s="32"/>
      <c r="L13" s="32"/>
    </row>
    <row r="14" spans="1:12" x14ac:dyDescent="0.25">
      <c r="A14" s="45"/>
      <c r="B14" s="45">
        <v>2</v>
      </c>
      <c r="C14" s="25">
        <v>0.7863475177304966</v>
      </c>
      <c r="D14" s="25">
        <v>1</v>
      </c>
      <c r="E14" s="25">
        <v>0.98324557204404184</v>
      </c>
      <c r="F14" s="25">
        <v>1</v>
      </c>
      <c r="G14" s="25">
        <v>0.62636103151862432</v>
      </c>
      <c r="H14" s="94">
        <v>0.9826166514181135</v>
      </c>
    </row>
    <row r="15" spans="1:12" x14ac:dyDescent="0.25">
      <c r="A15" s="54"/>
      <c r="B15" s="54">
        <v>3</v>
      </c>
      <c r="C15" s="96"/>
      <c r="D15" s="96"/>
      <c r="E15" s="96"/>
      <c r="F15" s="96"/>
      <c r="G15" s="97">
        <v>0.73699851411589934</v>
      </c>
      <c r="H15" s="98">
        <v>0.99193548387097219</v>
      </c>
    </row>
    <row r="17" spans="1:5" x14ac:dyDescent="0.25">
      <c r="B17" s="39" t="s">
        <v>30</v>
      </c>
      <c r="C17" s="40" t="s">
        <v>29</v>
      </c>
      <c r="D17" s="40" t="s">
        <v>31</v>
      </c>
      <c r="E17" s="74" t="s">
        <v>32</v>
      </c>
    </row>
    <row r="18" spans="1:5" x14ac:dyDescent="0.25">
      <c r="A18" s="39" t="s">
        <v>4</v>
      </c>
      <c r="B18" s="100">
        <f>900*AVERAGE(C7:C8)*AVERAGE(D7:D8)</f>
        <v>26.607476206094692</v>
      </c>
      <c r="C18" s="40"/>
      <c r="D18" s="40"/>
      <c r="E18" s="74"/>
    </row>
    <row r="19" spans="1:5" x14ac:dyDescent="0.25">
      <c r="A19" s="45" t="s">
        <v>5</v>
      </c>
      <c r="B19" s="101">
        <f>900*AVERAGE(E7:E8)*AVERAGE(F7:F8)</f>
        <v>27.76469712661838</v>
      </c>
      <c r="C19" s="46"/>
      <c r="D19" s="46"/>
      <c r="E19" s="87"/>
    </row>
    <row r="20" spans="1:5" x14ac:dyDescent="0.25">
      <c r="A20" s="45" t="s">
        <v>6</v>
      </c>
      <c r="B20" s="101">
        <f>900*AVERAGE(G7:G8)*AVERAGE(H7:H8)</f>
        <v>25.542086226117014</v>
      </c>
      <c r="C20" s="46"/>
      <c r="D20" s="46"/>
      <c r="E20" s="87"/>
    </row>
    <row r="21" spans="1:5" x14ac:dyDescent="0.25">
      <c r="A21" s="45">
        <v>0</v>
      </c>
      <c r="B21" s="45">
        <f>C21*2</f>
        <v>16.2</v>
      </c>
      <c r="C21" s="46">
        <v>8.1</v>
      </c>
      <c r="D21" s="46">
        <v>8.1</v>
      </c>
      <c r="E21" s="87">
        <f>C21-D21</f>
        <v>0</v>
      </c>
    </row>
    <row r="22" spans="1:5" x14ac:dyDescent="0.25">
      <c r="A22" s="45">
        <v>10</v>
      </c>
      <c r="B22" s="45">
        <f t="shared" ref="B22:B31" si="0">C22*2</f>
        <v>16.2</v>
      </c>
      <c r="C22" s="46">
        <v>8.1</v>
      </c>
      <c r="D22" s="46">
        <v>7.29</v>
      </c>
      <c r="E22" s="87">
        <f t="shared" ref="E22:E31" si="1">C22-D22</f>
        <v>0.80999999999999961</v>
      </c>
    </row>
    <row r="23" spans="1:5" x14ac:dyDescent="0.25">
      <c r="A23" s="45">
        <v>20</v>
      </c>
      <c r="B23" s="45">
        <f t="shared" si="0"/>
        <v>16.2</v>
      </c>
      <c r="C23" s="46">
        <v>8.1</v>
      </c>
      <c r="D23" s="46">
        <v>6.48</v>
      </c>
      <c r="E23" s="87">
        <f t="shared" si="1"/>
        <v>1.6199999999999992</v>
      </c>
    </row>
    <row r="24" spans="1:5" x14ac:dyDescent="0.25">
      <c r="A24" s="45">
        <v>30</v>
      </c>
      <c r="B24" s="45">
        <f t="shared" si="0"/>
        <v>16.2</v>
      </c>
      <c r="C24" s="46">
        <v>8.1</v>
      </c>
      <c r="D24" s="46">
        <v>5.67</v>
      </c>
      <c r="E24" s="87">
        <f t="shared" si="1"/>
        <v>2.4299999999999997</v>
      </c>
    </row>
    <row r="25" spans="1:5" x14ac:dyDescent="0.25">
      <c r="A25" s="45">
        <v>40</v>
      </c>
      <c r="B25" s="45">
        <f t="shared" si="0"/>
        <v>16.2</v>
      </c>
      <c r="C25" s="46">
        <v>8.1</v>
      </c>
      <c r="D25" s="46">
        <v>4.8600000000000003</v>
      </c>
      <c r="E25" s="87">
        <f t="shared" si="1"/>
        <v>3.2399999999999993</v>
      </c>
    </row>
    <row r="26" spans="1:5" x14ac:dyDescent="0.25">
      <c r="A26" s="45">
        <v>50</v>
      </c>
      <c r="B26" s="45">
        <f t="shared" si="0"/>
        <v>16.2</v>
      </c>
      <c r="C26" s="46">
        <v>8.1</v>
      </c>
      <c r="D26" s="46">
        <v>4.05</v>
      </c>
      <c r="E26" s="87">
        <f t="shared" si="1"/>
        <v>4.05</v>
      </c>
    </row>
    <row r="27" spans="1:5" x14ac:dyDescent="0.25">
      <c r="A27" s="45">
        <v>60</v>
      </c>
      <c r="B27" s="45">
        <f t="shared" si="0"/>
        <v>16.2</v>
      </c>
      <c r="C27" s="46">
        <v>8.1</v>
      </c>
      <c r="D27" s="46">
        <v>3.24</v>
      </c>
      <c r="E27" s="87">
        <f t="shared" si="1"/>
        <v>4.8599999999999994</v>
      </c>
    </row>
    <row r="28" spans="1:5" x14ac:dyDescent="0.25">
      <c r="A28" s="45">
        <v>70</v>
      </c>
      <c r="B28" s="45">
        <f t="shared" si="0"/>
        <v>16.2</v>
      </c>
      <c r="C28" s="46">
        <v>8.1</v>
      </c>
      <c r="D28" s="46">
        <v>2.4300000000000002</v>
      </c>
      <c r="E28" s="87">
        <f t="shared" si="1"/>
        <v>5.67</v>
      </c>
    </row>
    <row r="29" spans="1:5" x14ac:dyDescent="0.25">
      <c r="A29" s="45">
        <v>80</v>
      </c>
      <c r="B29" s="45">
        <f t="shared" si="0"/>
        <v>16.2</v>
      </c>
      <c r="C29" s="46">
        <v>8.1</v>
      </c>
      <c r="D29" s="46">
        <v>1.62</v>
      </c>
      <c r="E29" s="87">
        <f t="shared" si="1"/>
        <v>6.4799999999999995</v>
      </c>
    </row>
    <row r="30" spans="1:5" x14ac:dyDescent="0.25">
      <c r="A30" s="45">
        <v>90</v>
      </c>
      <c r="B30" s="45">
        <f t="shared" si="0"/>
        <v>16.2</v>
      </c>
      <c r="C30" s="46">
        <v>8.1</v>
      </c>
      <c r="D30" s="46">
        <v>0.81</v>
      </c>
      <c r="E30" s="87">
        <f t="shared" si="1"/>
        <v>7.2899999999999991</v>
      </c>
    </row>
    <row r="31" spans="1:5" x14ac:dyDescent="0.25">
      <c r="A31" s="54">
        <v>100</v>
      </c>
      <c r="B31" s="54">
        <f t="shared" si="0"/>
        <v>16.2</v>
      </c>
      <c r="C31" s="95">
        <v>8.1</v>
      </c>
      <c r="D31" s="95">
        <v>0</v>
      </c>
      <c r="E31" s="99">
        <f t="shared" si="1"/>
        <v>8.1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6"/>
  <sheetViews>
    <sheetView zoomScale="90" zoomScaleNormal="90" workbookViewId="0">
      <selection activeCell="Y10" sqref="Y10"/>
    </sheetView>
  </sheetViews>
  <sheetFormatPr defaultRowHeight="15" x14ac:dyDescent="0.25"/>
  <sheetData>
    <row r="1" spans="1:43" s="2" customFormat="1" x14ac:dyDescent="0.25">
      <c r="A1" s="39"/>
      <c r="B1" s="108" t="s">
        <v>4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10"/>
      <c r="P1" s="108" t="s">
        <v>5</v>
      </c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10"/>
      <c r="AD1" s="109" t="s">
        <v>6</v>
      </c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10"/>
    </row>
    <row r="2" spans="1:43" x14ac:dyDescent="0.25">
      <c r="A2" s="112" t="s">
        <v>0</v>
      </c>
      <c r="B2" s="112" t="s">
        <v>1</v>
      </c>
      <c r="C2" s="113" t="s">
        <v>2</v>
      </c>
      <c r="D2" s="113" t="s">
        <v>3</v>
      </c>
      <c r="E2" s="113">
        <v>0</v>
      </c>
      <c r="F2" s="113">
        <v>10</v>
      </c>
      <c r="G2" s="113">
        <v>20</v>
      </c>
      <c r="H2" s="113">
        <v>30</v>
      </c>
      <c r="I2" s="113">
        <v>40</v>
      </c>
      <c r="J2" s="113">
        <v>50</v>
      </c>
      <c r="K2" s="113">
        <v>60</v>
      </c>
      <c r="L2" s="113">
        <v>70</v>
      </c>
      <c r="M2" s="113">
        <v>80</v>
      </c>
      <c r="N2" s="113">
        <v>90</v>
      </c>
      <c r="O2" s="114">
        <v>100</v>
      </c>
      <c r="P2" s="112" t="s">
        <v>1</v>
      </c>
      <c r="Q2" s="113" t="s">
        <v>2</v>
      </c>
      <c r="R2" s="113" t="s">
        <v>3</v>
      </c>
      <c r="S2" s="113">
        <v>0</v>
      </c>
      <c r="T2" s="113">
        <v>10</v>
      </c>
      <c r="U2" s="113">
        <v>20</v>
      </c>
      <c r="V2" s="113">
        <v>30</v>
      </c>
      <c r="W2" s="113">
        <v>40</v>
      </c>
      <c r="X2" s="113">
        <v>50</v>
      </c>
      <c r="Y2" s="113">
        <v>60</v>
      </c>
      <c r="Z2" s="113">
        <v>70</v>
      </c>
      <c r="AA2" s="113">
        <v>80</v>
      </c>
      <c r="AB2" s="113">
        <v>90</v>
      </c>
      <c r="AC2" s="114">
        <v>100</v>
      </c>
      <c r="AD2" s="113" t="s">
        <v>1</v>
      </c>
      <c r="AE2" s="113" t="s">
        <v>2</v>
      </c>
      <c r="AF2" s="113" t="s">
        <v>3</v>
      </c>
      <c r="AG2" s="113">
        <v>0</v>
      </c>
      <c r="AH2" s="113">
        <v>10</v>
      </c>
      <c r="AI2" s="113">
        <v>20</v>
      </c>
      <c r="AJ2" s="113">
        <v>30</v>
      </c>
      <c r="AK2" s="113">
        <v>40</v>
      </c>
      <c r="AL2" s="113">
        <v>50</v>
      </c>
      <c r="AM2" s="113">
        <v>60</v>
      </c>
      <c r="AN2" s="113">
        <v>70</v>
      </c>
      <c r="AO2" s="113">
        <v>80</v>
      </c>
      <c r="AP2" s="113">
        <v>90</v>
      </c>
      <c r="AQ2" s="114">
        <v>100</v>
      </c>
    </row>
    <row r="3" spans="1:43" x14ac:dyDescent="0.25">
      <c r="A3" s="102">
        <v>0</v>
      </c>
      <c r="B3" s="111">
        <v>0</v>
      </c>
      <c r="C3" s="103">
        <v>0</v>
      </c>
      <c r="D3" s="103">
        <v>0</v>
      </c>
      <c r="E3" s="103">
        <v>0</v>
      </c>
      <c r="F3" s="103">
        <v>0</v>
      </c>
      <c r="G3" s="103">
        <v>0</v>
      </c>
      <c r="H3" s="103">
        <v>0</v>
      </c>
      <c r="I3" s="103">
        <v>0</v>
      </c>
      <c r="J3" s="103">
        <v>0</v>
      </c>
      <c r="K3" s="103">
        <v>0</v>
      </c>
      <c r="L3" s="103">
        <v>0</v>
      </c>
      <c r="M3" s="103">
        <v>0</v>
      </c>
      <c r="N3" s="103">
        <v>0</v>
      </c>
      <c r="O3" s="104">
        <v>0</v>
      </c>
      <c r="P3" s="111">
        <v>0</v>
      </c>
      <c r="Q3" s="103">
        <v>0</v>
      </c>
      <c r="R3" s="103">
        <v>0</v>
      </c>
      <c r="S3" s="103">
        <v>0</v>
      </c>
      <c r="T3" s="103">
        <v>0</v>
      </c>
      <c r="U3" s="103">
        <v>0</v>
      </c>
      <c r="V3" s="103">
        <v>0</v>
      </c>
      <c r="W3" s="103">
        <v>0</v>
      </c>
      <c r="X3" s="103">
        <v>0</v>
      </c>
      <c r="Y3" s="103">
        <v>0</v>
      </c>
      <c r="Z3" s="103">
        <v>0</v>
      </c>
      <c r="AA3" s="103">
        <v>0</v>
      </c>
      <c r="AB3" s="103">
        <v>0</v>
      </c>
      <c r="AC3" s="104">
        <v>0</v>
      </c>
      <c r="AD3" s="103">
        <v>0</v>
      </c>
      <c r="AE3" s="103">
        <v>0</v>
      </c>
      <c r="AF3" s="103">
        <v>0</v>
      </c>
      <c r="AG3" s="103">
        <v>0</v>
      </c>
      <c r="AH3" s="103">
        <v>0</v>
      </c>
      <c r="AI3" s="103">
        <v>0</v>
      </c>
      <c r="AJ3" s="103">
        <v>0</v>
      </c>
      <c r="AK3" s="103">
        <v>0</v>
      </c>
      <c r="AL3" s="103">
        <v>0</v>
      </c>
      <c r="AM3" s="103">
        <v>0</v>
      </c>
      <c r="AN3" s="103">
        <v>0</v>
      </c>
      <c r="AO3" s="103">
        <v>0</v>
      </c>
      <c r="AP3" s="103">
        <v>0</v>
      </c>
      <c r="AQ3" s="104">
        <v>0</v>
      </c>
    </row>
    <row r="4" spans="1:43" x14ac:dyDescent="0.25">
      <c r="A4" s="102">
        <v>1</v>
      </c>
      <c r="B4" s="111">
        <v>164.8</v>
      </c>
      <c r="C4" s="103">
        <v>169</v>
      </c>
      <c r="D4" s="103">
        <v>163.1</v>
      </c>
      <c r="E4" s="103">
        <v>597.9</v>
      </c>
      <c r="F4" s="103">
        <v>605.9</v>
      </c>
      <c r="G4" s="103">
        <v>603.70000000000005</v>
      </c>
      <c r="H4" s="103">
        <v>613.4</v>
      </c>
      <c r="I4" s="103">
        <v>637.70000000000005</v>
      </c>
      <c r="J4" s="103">
        <v>676.5</v>
      </c>
      <c r="K4" s="103">
        <v>666</v>
      </c>
      <c r="L4" s="103">
        <v>617.1</v>
      </c>
      <c r="M4" s="103">
        <v>671.3</v>
      </c>
      <c r="N4" s="103">
        <v>590.29999999999995</v>
      </c>
      <c r="O4" s="104">
        <v>559.6</v>
      </c>
      <c r="P4" s="111">
        <v>208.6</v>
      </c>
      <c r="Q4" s="103">
        <v>203.3</v>
      </c>
      <c r="R4" s="103">
        <v>211.3</v>
      </c>
      <c r="S4" s="103">
        <v>656.7</v>
      </c>
      <c r="T4" s="103">
        <v>695</v>
      </c>
      <c r="U4" s="103">
        <v>701.4</v>
      </c>
      <c r="V4" s="103">
        <v>676.6</v>
      </c>
      <c r="W4" s="103">
        <v>690.8</v>
      </c>
      <c r="X4" s="103">
        <v>691.1</v>
      </c>
      <c r="Y4" s="103">
        <v>646.70000000000005</v>
      </c>
      <c r="Z4" s="103">
        <v>632.1</v>
      </c>
      <c r="AA4" s="103">
        <v>588</v>
      </c>
      <c r="AB4" s="103">
        <v>533.79999999999995</v>
      </c>
      <c r="AC4" s="104">
        <v>427.5</v>
      </c>
      <c r="AD4" s="103">
        <v>172.2</v>
      </c>
      <c r="AE4" s="103">
        <v>187.7</v>
      </c>
      <c r="AF4" s="103">
        <v>187.9</v>
      </c>
      <c r="AG4" s="103">
        <v>680.9</v>
      </c>
      <c r="AH4" s="103">
        <v>713.4</v>
      </c>
      <c r="AI4" s="103">
        <v>739.9</v>
      </c>
      <c r="AJ4" s="103">
        <v>705.2</v>
      </c>
      <c r="AK4" s="103">
        <v>730.6</v>
      </c>
      <c r="AL4" s="103">
        <v>664.6</v>
      </c>
      <c r="AM4" s="103">
        <v>725</v>
      </c>
      <c r="AN4" s="103">
        <v>704.7</v>
      </c>
      <c r="AO4" s="103">
        <v>679.5</v>
      </c>
      <c r="AP4" s="103">
        <v>640.29999999999995</v>
      </c>
      <c r="AQ4" s="104">
        <v>571.29999999999995</v>
      </c>
    </row>
    <row r="5" spans="1:43" x14ac:dyDescent="0.25">
      <c r="A5" s="102">
        <v>2</v>
      </c>
      <c r="B5" s="111">
        <v>252</v>
      </c>
      <c r="C5" s="103">
        <v>257.10000000000002</v>
      </c>
      <c r="D5" s="103">
        <v>247.3</v>
      </c>
      <c r="E5" s="103">
        <v>1436.4</v>
      </c>
      <c r="F5" s="103">
        <v>1468.3</v>
      </c>
      <c r="G5" s="103">
        <v>1431.1</v>
      </c>
      <c r="H5" s="103">
        <v>1380.5</v>
      </c>
      <c r="I5" s="103">
        <v>1351.1</v>
      </c>
      <c r="J5" s="103">
        <v>1357.6</v>
      </c>
      <c r="K5" s="103">
        <v>1356.6</v>
      </c>
      <c r="L5" s="103">
        <v>1100</v>
      </c>
      <c r="M5" s="103">
        <v>1522</v>
      </c>
      <c r="N5" s="103">
        <v>1176.7</v>
      </c>
      <c r="O5" s="104">
        <v>1328.7</v>
      </c>
      <c r="P5" s="111">
        <v>314.89999999999998</v>
      </c>
      <c r="Q5" s="103">
        <v>310.89999999999998</v>
      </c>
      <c r="R5" s="103">
        <v>315.7</v>
      </c>
      <c r="S5" s="103">
        <v>1569.2</v>
      </c>
      <c r="T5" s="103">
        <v>1628.6</v>
      </c>
      <c r="U5" s="103">
        <v>1633.9</v>
      </c>
      <c r="V5" s="103">
        <v>1550.8</v>
      </c>
      <c r="W5" s="103">
        <v>1610.9</v>
      </c>
      <c r="X5" s="103">
        <v>1533</v>
      </c>
      <c r="Y5" s="103">
        <v>1318.4</v>
      </c>
      <c r="Z5" s="103">
        <v>1314.3</v>
      </c>
      <c r="AA5" s="103">
        <v>1324.4</v>
      </c>
      <c r="AB5" s="103">
        <v>1293.3</v>
      </c>
      <c r="AC5" s="104">
        <v>883.5</v>
      </c>
      <c r="AD5" s="103">
        <v>247.3</v>
      </c>
      <c r="AE5" s="103">
        <v>293.10000000000002</v>
      </c>
      <c r="AF5" s="103">
        <v>291.7</v>
      </c>
      <c r="AG5" s="103">
        <v>1576.8</v>
      </c>
      <c r="AH5" s="103">
        <v>1644.6</v>
      </c>
      <c r="AI5" s="103">
        <v>1668.4</v>
      </c>
      <c r="AJ5" s="103">
        <v>1585.1</v>
      </c>
      <c r="AK5" s="103">
        <v>1622.7</v>
      </c>
      <c r="AL5" s="103">
        <v>1391.9</v>
      </c>
      <c r="AM5" s="103">
        <v>1635.1</v>
      </c>
      <c r="AN5" s="103">
        <v>1400.4</v>
      </c>
      <c r="AO5" s="103">
        <v>1348.7</v>
      </c>
      <c r="AP5" s="103">
        <v>1466.5</v>
      </c>
      <c r="AQ5" s="104">
        <v>1227.9000000000001</v>
      </c>
    </row>
    <row r="6" spans="1:43" x14ac:dyDescent="0.25">
      <c r="A6" s="102">
        <v>3</v>
      </c>
      <c r="B6" s="111">
        <v>319.3</v>
      </c>
      <c r="C6" s="103">
        <v>325.3</v>
      </c>
      <c r="D6" s="103">
        <v>313.5</v>
      </c>
      <c r="E6" s="103">
        <v>2427.9</v>
      </c>
      <c r="F6" s="103">
        <v>2556.6</v>
      </c>
      <c r="G6" s="103">
        <v>2539.6999999999998</v>
      </c>
      <c r="H6" s="103">
        <v>2480.5</v>
      </c>
      <c r="I6" s="103">
        <v>2449.6999999999998</v>
      </c>
      <c r="J6" s="103">
        <v>2459.4</v>
      </c>
      <c r="K6" s="103">
        <v>2480.1999999999998</v>
      </c>
      <c r="L6" s="103">
        <v>1901.3</v>
      </c>
      <c r="M6" s="103">
        <v>2720.4</v>
      </c>
      <c r="N6" s="103">
        <v>2178.3000000000002</v>
      </c>
      <c r="O6" s="104">
        <v>2453.3000000000002</v>
      </c>
      <c r="P6" s="111">
        <v>407.2</v>
      </c>
      <c r="Q6" s="103">
        <v>405.1</v>
      </c>
      <c r="R6" s="103">
        <v>407.4</v>
      </c>
      <c r="S6" s="103">
        <v>2411.5</v>
      </c>
      <c r="T6" s="103">
        <v>2513.4</v>
      </c>
      <c r="U6" s="103">
        <v>2411.1</v>
      </c>
      <c r="V6" s="103">
        <v>2283.4</v>
      </c>
      <c r="W6" s="103">
        <v>2451.1</v>
      </c>
      <c r="X6" s="103">
        <v>2163.6</v>
      </c>
      <c r="Y6" s="103">
        <v>1889.9</v>
      </c>
      <c r="Z6" s="103">
        <v>1922.7</v>
      </c>
      <c r="AA6" s="103">
        <v>1957.8</v>
      </c>
      <c r="AB6" s="103">
        <v>2406.9</v>
      </c>
      <c r="AC6" s="104">
        <v>1667.8</v>
      </c>
      <c r="AD6" s="103">
        <v>295.89999999999998</v>
      </c>
      <c r="AE6" s="103">
        <v>378.4</v>
      </c>
      <c r="AF6" s="103">
        <v>376.7</v>
      </c>
      <c r="AG6" s="103">
        <v>2391.3000000000002</v>
      </c>
      <c r="AH6" s="103">
        <v>2489.1999999999998</v>
      </c>
      <c r="AI6" s="103">
        <v>2442.6</v>
      </c>
      <c r="AJ6" s="103">
        <v>2405.8000000000002</v>
      </c>
      <c r="AK6" s="103">
        <v>2315.6999999999998</v>
      </c>
      <c r="AL6" s="103">
        <v>1924</v>
      </c>
      <c r="AM6" s="103">
        <v>2258.8000000000002</v>
      </c>
      <c r="AN6" s="103">
        <v>1790.8</v>
      </c>
      <c r="AO6" s="103">
        <v>1759</v>
      </c>
      <c r="AP6" s="103">
        <v>2104.8000000000002</v>
      </c>
      <c r="AQ6" s="104">
        <v>1684.9</v>
      </c>
    </row>
    <row r="7" spans="1:43" x14ac:dyDescent="0.25">
      <c r="A7" s="102">
        <v>4</v>
      </c>
      <c r="B7" s="111">
        <v>373.3</v>
      </c>
      <c r="C7" s="103">
        <v>380.2</v>
      </c>
      <c r="D7" s="103">
        <v>366</v>
      </c>
      <c r="E7" s="103">
        <v>3005.8</v>
      </c>
      <c r="F7" s="103">
        <v>3239.4</v>
      </c>
      <c r="G7" s="103">
        <v>3344.1</v>
      </c>
      <c r="H7" s="103">
        <v>3350.1</v>
      </c>
      <c r="I7" s="103">
        <v>3430.8</v>
      </c>
      <c r="J7" s="103">
        <v>3458.8</v>
      </c>
      <c r="K7" s="103">
        <v>3355.9</v>
      </c>
      <c r="L7" s="103">
        <v>3126.6</v>
      </c>
      <c r="M7" s="103">
        <v>3513.5</v>
      </c>
      <c r="N7" s="103">
        <v>3312.6</v>
      </c>
      <c r="O7" s="104">
        <v>3211.4</v>
      </c>
      <c r="P7" s="111">
        <v>481.5</v>
      </c>
      <c r="Q7" s="103">
        <v>483.5</v>
      </c>
      <c r="R7" s="103">
        <v>482.2</v>
      </c>
      <c r="S7" s="103">
        <v>2760.2</v>
      </c>
      <c r="T7" s="103">
        <v>2862.9</v>
      </c>
      <c r="U7" s="103">
        <v>2714.7</v>
      </c>
      <c r="V7" s="103">
        <v>2589.8000000000002</v>
      </c>
      <c r="W7" s="103">
        <v>2800.9</v>
      </c>
      <c r="X7" s="103">
        <v>2549.1999999999998</v>
      </c>
      <c r="Y7" s="103">
        <v>2320.3000000000002</v>
      </c>
      <c r="Z7" s="103">
        <v>2402.1</v>
      </c>
      <c r="AA7" s="103">
        <v>2444.6</v>
      </c>
      <c r="AB7" s="103">
        <v>3035.5</v>
      </c>
      <c r="AC7" s="104">
        <v>2678.3</v>
      </c>
      <c r="AD7" s="103">
        <v>329.6</v>
      </c>
      <c r="AE7" s="103">
        <v>445</v>
      </c>
      <c r="AF7" s="103">
        <v>441.9</v>
      </c>
      <c r="AG7" s="103">
        <v>2812.8</v>
      </c>
      <c r="AH7" s="103">
        <v>2904.5</v>
      </c>
      <c r="AI7" s="103">
        <v>2755.5</v>
      </c>
      <c r="AJ7" s="103">
        <v>2736.5</v>
      </c>
      <c r="AK7" s="103">
        <v>2598.6999999999998</v>
      </c>
      <c r="AL7" s="103">
        <v>2187.5</v>
      </c>
      <c r="AM7" s="103">
        <v>2558.3000000000002</v>
      </c>
      <c r="AN7" s="103">
        <v>2044.8</v>
      </c>
      <c r="AO7" s="103">
        <v>2066.4</v>
      </c>
      <c r="AP7" s="103">
        <v>2493.1</v>
      </c>
      <c r="AQ7" s="104">
        <v>2038.7</v>
      </c>
    </row>
    <row r="8" spans="1:43" x14ac:dyDescent="0.25">
      <c r="A8" s="102">
        <v>5</v>
      </c>
      <c r="B8" s="111">
        <v>422.8</v>
      </c>
      <c r="C8" s="103">
        <v>430.6</v>
      </c>
      <c r="D8" s="103">
        <v>415</v>
      </c>
      <c r="E8" s="103">
        <v>3212.4</v>
      </c>
      <c r="F8" s="103">
        <v>3480.9</v>
      </c>
      <c r="G8" s="103">
        <v>3660.1</v>
      </c>
      <c r="H8" s="103">
        <v>3726.9</v>
      </c>
      <c r="I8" s="103">
        <v>3921.1</v>
      </c>
      <c r="J8" s="103">
        <v>3970.2</v>
      </c>
      <c r="K8" s="103">
        <v>3791.1</v>
      </c>
      <c r="L8" s="103">
        <v>3974.2</v>
      </c>
      <c r="M8" s="103">
        <v>3962.3</v>
      </c>
      <c r="N8" s="103">
        <v>3964</v>
      </c>
      <c r="O8" s="104">
        <v>3668.1</v>
      </c>
      <c r="P8" s="111">
        <v>548</v>
      </c>
      <c r="Q8" s="103">
        <v>552.5</v>
      </c>
      <c r="R8" s="103">
        <v>548.5</v>
      </c>
      <c r="S8" s="103">
        <v>2922.8</v>
      </c>
      <c r="T8" s="103">
        <v>3040.4</v>
      </c>
      <c r="U8" s="103">
        <v>2883.6</v>
      </c>
      <c r="V8" s="103">
        <v>2771.3</v>
      </c>
      <c r="W8" s="103">
        <v>2999.3</v>
      </c>
      <c r="X8" s="103">
        <v>2768.3</v>
      </c>
      <c r="Y8" s="103">
        <v>2636.2</v>
      </c>
      <c r="Z8" s="103">
        <v>2745.2</v>
      </c>
      <c r="AA8" s="103">
        <v>2768.2</v>
      </c>
      <c r="AB8" s="103">
        <v>3469.3</v>
      </c>
      <c r="AC8" s="104">
        <v>3360.1</v>
      </c>
      <c r="AD8" s="103">
        <v>361.5</v>
      </c>
      <c r="AE8" s="103">
        <v>511.1</v>
      </c>
      <c r="AF8" s="103">
        <v>506.5</v>
      </c>
      <c r="AG8" s="103">
        <v>2987.6</v>
      </c>
      <c r="AH8" s="103">
        <v>3104.2</v>
      </c>
      <c r="AI8" s="103">
        <v>2930.8</v>
      </c>
      <c r="AJ8" s="103">
        <v>2935.1</v>
      </c>
      <c r="AK8" s="103">
        <v>2777.7</v>
      </c>
      <c r="AL8" s="103">
        <v>2387</v>
      </c>
      <c r="AM8" s="103">
        <v>2763.6</v>
      </c>
      <c r="AN8" s="103">
        <v>2258</v>
      </c>
      <c r="AO8" s="103">
        <v>2322.1999999999998</v>
      </c>
      <c r="AP8" s="103">
        <v>2752.4</v>
      </c>
      <c r="AQ8" s="104">
        <v>2339</v>
      </c>
    </row>
    <row r="9" spans="1:43" x14ac:dyDescent="0.25">
      <c r="A9" s="102">
        <v>6</v>
      </c>
      <c r="B9" s="111">
        <v>469.2</v>
      </c>
      <c r="C9" s="103">
        <v>476.2</v>
      </c>
      <c r="D9" s="103">
        <v>458.3</v>
      </c>
      <c r="E9" s="103">
        <v>3346.2</v>
      </c>
      <c r="F9" s="103">
        <v>3638</v>
      </c>
      <c r="G9" s="103">
        <v>3876.3</v>
      </c>
      <c r="H9" s="103">
        <v>4004.5</v>
      </c>
      <c r="I9" s="103">
        <v>4314.3</v>
      </c>
      <c r="J9" s="103">
        <v>4400.3999999999996</v>
      </c>
      <c r="K9" s="103">
        <v>4137.3999999999996</v>
      </c>
      <c r="L9" s="103">
        <v>4534</v>
      </c>
      <c r="M9" s="103">
        <v>4332.5</v>
      </c>
      <c r="N9" s="103">
        <v>4508.6000000000004</v>
      </c>
      <c r="O9" s="104">
        <v>4064</v>
      </c>
      <c r="P9" s="111">
        <v>614.79999999999995</v>
      </c>
      <c r="Q9" s="103">
        <v>619.6</v>
      </c>
      <c r="R9" s="103">
        <v>613.70000000000005</v>
      </c>
      <c r="S9" s="103">
        <v>3034.8</v>
      </c>
      <c r="T9" s="103">
        <v>3165.2</v>
      </c>
      <c r="U9" s="103">
        <v>3005.9</v>
      </c>
      <c r="V9" s="103">
        <v>2902</v>
      </c>
      <c r="W9" s="103">
        <v>3152.9</v>
      </c>
      <c r="X9" s="103">
        <v>2925.6</v>
      </c>
      <c r="Y9" s="103">
        <v>2839.6</v>
      </c>
      <c r="Z9" s="103">
        <v>2993.2</v>
      </c>
      <c r="AA9" s="103">
        <v>3059.2</v>
      </c>
      <c r="AB9" s="103">
        <v>3856.5</v>
      </c>
      <c r="AC9" s="104">
        <v>3897.7</v>
      </c>
      <c r="AD9" s="103">
        <v>385.3</v>
      </c>
      <c r="AE9" s="103">
        <v>565.70000000000005</v>
      </c>
      <c r="AF9" s="103">
        <v>559.20000000000005</v>
      </c>
      <c r="AG9" s="103">
        <v>3104.3</v>
      </c>
      <c r="AH9" s="103">
        <v>3239.4</v>
      </c>
      <c r="AI9" s="103">
        <v>3053.1</v>
      </c>
      <c r="AJ9" s="103">
        <v>3075</v>
      </c>
      <c r="AK9" s="103">
        <v>2903.5</v>
      </c>
      <c r="AL9" s="103">
        <v>2526.3000000000002</v>
      </c>
      <c r="AM9" s="103">
        <v>2913.6</v>
      </c>
      <c r="AN9" s="103">
        <v>2415.4</v>
      </c>
      <c r="AO9" s="103">
        <v>2494.1999999999998</v>
      </c>
      <c r="AP9" s="103">
        <v>2950.6</v>
      </c>
      <c r="AQ9" s="104">
        <v>2538.8000000000002</v>
      </c>
    </row>
    <row r="10" spans="1:43" x14ac:dyDescent="0.25">
      <c r="A10" s="102">
        <v>7</v>
      </c>
      <c r="B10" s="111">
        <v>512</v>
      </c>
      <c r="C10" s="103">
        <v>518.6</v>
      </c>
      <c r="D10" s="103">
        <v>498.6</v>
      </c>
      <c r="E10" s="103">
        <v>3431.8</v>
      </c>
      <c r="F10" s="103">
        <v>3750.5</v>
      </c>
      <c r="G10" s="103">
        <v>4031.1</v>
      </c>
      <c r="H10" s="103">
        <v>4212</v>
      </c>
      <c r="I10" s="103">
        <v>4631.7</v>
      </c>
      <c r="J10" s="103">
        <v>4772.1000000000004</v>
      </c>
      <c r="K10" s="103">
        <v>4413.2</v>
      </c>
      <c r="L10" s="103">
        <v>4989.1000000000004</v>
      </c>
      <c r="M10" s="103">
        <v>4611.7</v>
      </c>
      <c r="N10" s="103">
        <v>4968.3999999999996</v>
      </c>
      <c r="O10" s="104">
        <v>4412.3999999999996</v>
      </c>
      <c r="P10" s="111">
        <v>671.1</v>
      </c>
      <c r="Q10" s="103">
        <v>676.2</v>
      </c>
      <c r="R10" s="103">
        <v>669.2</v>
      </c>
      <c r="S10" s="103">
        <v>3116</v>
      </c>
      <c r="T10" s="103">
        <v>3261</v>
      </c>
      <c r="U10" s="103">
        <v>3100.5</v>
      </c>
      <c r="V10" s="103">
        <v>3003.3</v>
      </c>
      <c r="W10" s="103">
        <v>3285.2</v>
      </c>
      <c r="X10" s="103">
        <v>3060.2</v>
      </c>
      <c r="Y10" s="103">
        <v>3005.7</v>
      </c>
      <c r="Z10" s="103">
        <v>3210</v>
      </c>
      <c r="AA10" s="103">
        <v>3332.4</v>
      </c>
      <c r="AB10" s="103">
        <v>4207</v>
      </c>
      <c r="AC10" s="104">
        <v>4326.2</v>
      </c>
      <c r="AD10" s="103">
        <v>408.6</v>
      </c>
      <c r="AE10" s="103">
        <v>616.29999999999995</v>
      </c>
      <c r="AF10" s="103">
        <v>607.29999999999995</v>
      </c>
      <c r="AG10" s="103">
        <v>3190.5</v>
      </c>
      <c r="AH10" s="103">
        <v>3346.1</v>
      </c>
      <c r="AI10" s="103">
        <v>3151</v>
      </c>
      <c r="AJ10" s="103">
        <v>3194.7</v>
      </c>
      <c r="AK10" s="103">
        <v>3007.7</v>
      </c>
      <c r="AL10" s="103">
        <v>2633.6</v>
      </c>
      <c r="AM10" s="103">
        <v>3044.5</v>
      </c>
      <c r="AN10" s="103">
        <v>2538.6</v>
      </c>
      <c r="AO10" s="103">
        <v>2625.3</v>
      </c>
      <c r="AP10" s="103">
        <v>3131.8</v>
      </c>
      <c r="AQ10" s="104">
        <v>2702</v>
      </c>
    </row>
    <row r="11" spans="1:43" x14ac:dyDescent="0.25">
      <c r="A11" s="102">
        <v>8</v>
      </c>
      <c r="B11" s="111">
        <v>552.70000000000005</v>
      </c>
      <c r="C11" s="103">
        <v>558.6</v>
      </c>
      <c r="D11" s="103">
        <v>536.70000000000005</v>
      </c>
      <c r="E11" s="103">
        <v>3500.9</v>
      </c>
      <c r="F11" s="103">
        <v>3843.8</v>
      </c>
      <c r="G11" s="103">
        <v>4163.7</v>
      </c>
      <c r="H11" s="103">
        <v>4369.8999999999996</v>
      </c>
      <c r="I11" s="103">
        <v>4843.1000000000004</v>
      </c>
      <c r="J11" s="103">
        <v>5031.3999999999996</v>
      </c>
      <c r="K11" s="103">
        <v>4602.3999999999996</v>
      </c>
      <c r="L11" s="103">
        <v>5349.3</v>
      </c>
      <c r="M11" s="103">
        <v>4814.3</v>
      </c>
      <c r="N11" s="103">
        <v>5353.7</v>
      </c>
      <c r="O11" s="104">
        <v>4718</v>
      </c>
      <c r="P11" s="111">
        <v>716.3</v>
      </c>
      <c r="Q11" s="103">
        <v>723.5</v>
      </c>
      <c r="R11" s="103">
        <v>714.7</v>
      </c>
      <c r="S11" s="103">
        <v>3178.1</v>
      </c>
      <c r="T11" s="103">
        <v>3340.8</v>
      </c>
      <c r="U11" s="103">
        <v>3177.9</v>
      </c>
      <c r="V11" s="103">
        <v>3088.8</v>
      </c>
      <c r="W11" s="103">
        <v>3405.2</v>
      </c>
      <c r="X11" s="103">
        <v>3184</v>
      </c>
      <c r="Y11" s="103">
        <v>3163.8</v>
      </c>
      <c r="Z11" s="103">
        <v>3422.4</v>
      </c>
      <c r="AA11" s="103">
        <v>3609.2</v>
      </c>
      <c r="AB11" s="103">
        <v>4542.5</v>
      </c>
      <c r="AC11" s="104">
        <v>4700.2</v>
      </c>
      <c r="AD11" s="103">
        <v>433.1</v>
      </c>
      <c r="AE11" s="103">
        <v>669.1</v>
      </c>
      <c r="AF11" s="103">
        <v>658.4</v>
      </c>
      <c r="AG11" s="103">
        <v>3267.4</v>
      </c>
      <c r="AH11" s="103">
        <v>3443.6</v>
      </c>
      <c r="AI11" s="103">
        <v>3244.2</v>
      </c>
      <c r="AJ11" s="103">
        <v>3309.6</v>
      </c>
      <c r="AK11" s="103">
        <v>3104.7</v>
      </c>
      <c r="AL11" s="103">
        <v>2736.4</v>
      </c>
      <c r="AM11" s="103">
        <v>3171.8</v>
      </c>
      <c r="AN11" s="103">
        <v>2649</v>
      </c>
      <c r="AO11" s="103">
        <v>2754.6</v>
      </c>
      <c r="AP11" s="103">
        <v>3313</v>
      </c>
      <c r="AQ11" s="104">
        <v>2858.2</v>
      </c>
    </row>
    <row r="12" spans="1:43" x14ac:dyDescent="0.25">
      <c r="A12" s="102">
        <v>9</v>
      </c>
      <c r="B12" s="111">
        <v>589.29999999999995</v>
      </c>
      <c r="C12" s="103">
        <v>595.1</v>
      </c>
      <c r="D12" s="103">
        <v>570.9</v>
      </c>
      <c r="E12" s="103">
        <v>3561.8</v>
      </c>
      <c r="F12" s="103">
        <v>3923.7</v>
      </c>
      <c r="G12" s="103">
        <v>4279.3999999999996</v>
      </c>
      <c r="H12" s="103">
        <v>4508.8999999999996</v>
      </c>
      <c r="I12" s="103">
        <v>5022.5</v>
      </c>
      <c r="J12" s="103">
        <v>5229.5</v>
      </c>
      <c r="K12" s="103">
        <v>4756.7</v>
      </c>
      <c r="L12" s="103">
        <v>5625.9</v>
      </c>
      <c r="M12" s="103">
        <v>5000.6000000000004</v>
      </c>
      <c r="N12" s="103">
        <v>5681.6</v>
      </c>
      <c r="O12" s="104">
        <v>4981</v>
      </c>
      <c r="P12" s="111">
        <v>764.2</v>
      </c>
      <c r="Q12" s="103">
        <v>772.8</v>
      </c>
      <c r="R12" s="103">
        <v>760.6</v>
      </c>
      <c r="S12" s="103">
        <v>3235.1</v>
      </c>
      <c r="T12" s="103">
        <v>3414.6</v>
      </c>
      <c r="U12" s="103">
        <v>3252.2</v>
      </c>
      <c r="V12" s="103">
        <v>3172.3</v>
      </c>
      <c r="W12" s="103">
        <v>3524.8</v>
      </c>
      <c r="X12" s="103">
        <v>3307.8</v>
      </c>
      <c r="Y12" s="103">
        <v>3330.9</v>
      </c>
      <c r="Z12" s="103">
        <v>3639.4</v>
      </c>
      <c r="AA12" s="103">
        <v>3907.2</v>
      </c>
      <c r="AB12" s="103">
        <v>4889.2</v>
      </c>
      <c r="AC12" s="104">
        <v>5169.3999999999996</v>
      </c>
      <c r="AD12" s="103">
        <v>451.6</v>
      </c>
      <c r="AE12" s="103">
        <v>714.8</v>
      </c>
      <c r="AF12" s="103">
        <v>700.8</v>
      </c>
      <c r="AG12" s="103">
        <v>3330.5</v>
      </c>
      <c r="AH12" s="103">
        <v>3527.9</v>
      </c>
      <c r="AI12" s="103">
        <v>3323.9</v>
      </c>
      <c r="AJ12" s="103">
        <v>3411.7</v>
      </c>
      <c r="AK12" s="103">
        <v>3190</v>
      </c>
      <c r="AL12" s="103">
        <v>2829.8</v>
      </c>
      <c r="AM12" s="103">
        <v>3291.4</v>
      </c>
      <c r="AN12" s="103">
        <v>2750.2</v>
      </c>
      <c r="AO12" s="103">
        <v>2879.8</v>
      </c>
      <c r="AP12" s="103">
        <v>3487.8</v>
      </c>
      <c r="AQ12" s="104">
        <v>3010.9</v>
      </c>
    </row>
    <row r="13" spans="1:43" x14ac:dyDescent="0.25">
      <c r="A13" s="102">
        <v>10</v>
      </c>
      <c r="B13" s="111">
        <v>623.70000000000005</v>
      </c>
      <c r="C13" s="103">
        <v>629.29999999999995</v>
      </c>
      <c r="D13" s="103">
        <v>603.29999999999995</v>
      </c>
      <c r="E13" s="103">
        <v>3616.8</v>
      </c>
      <c r="F13" s="103">
        <v>3990.2</v>
      </c>
      <c r="G13" s="103">
        <v>4378.6000000000004</v>
      </c>
      <c r="H13" s="103">
        <v>4635.7</v>
      </c>
      <c r="I13" s="103">
        <v>5198.5</v>
      </c>
      <c r="J13" s="103">
        <v>5426.4</v>
      </c>
      <c r="K13" s="103">
        <v>4908.8</v>
      </c>
      <c r="L13" s="103">
        <v>5830.4</v>
      </c>
      <c r="M13" s="103">
        <v>5191</v>
      </c>
      <c r="N13" s="103">
        <v>5958.2</v>
      </c>
      <c r="O13" s="104">
        <v>5223.8999999999996</v>
      </c>
      <c r="P13" s="111">
        <v>800.7</v>
      </c>
      <c r="Q13" s="103">
        <v>810.5</v>
      </c>
      <c r="R13" s="103">
        <v>795.7</v>
      </c>
      <c r="S13" s="103">
        <v>3279.2</v>
      </c>
      <c r="T13" s="103">
        <v>3476.3</v>
      </c>
      <c r="U13" s="103">
        <v>3316</v>
      </c>
      <c r="V13" s="103">
        <v>3244.2</v>
      </c>
      <c r="W13" s="103">
        <v>3634.8</v>
      </c>
      <c r="X13" s="103">
        <v>3429.3</v>
      </c>
      <c r="Y13" s="103">
        <v>3502.2</v>
      </c>
      <c r="Z13" s="103">
        <v>3870.7</v>
      </c>
      <c r="AA13" s="103">
        <v>4219.8</v>
      </c>
      <c r="AB13" s="103">
        <v>5236.5</v>
      </c>
      <c r="AC13" s="104">
        <v>5549.5</v>
      </c>
      <c r="AD13" s="103">
        <v>466.5</v>
      </c>
      <c r="AE13" s="103">
        <v>751.6</v>
      </c>
      <c r="AF13" s="103">
        <v>735.8</v>
      </c>
      <c r="AG13" s="103">
        <v>3383.2</v>
      </c>
      <c r="AH13" s="103">
        <v>3599.4</v>
      </c>
      <c r="AI13" s="103">
        <v>3392.7</v>
      </c>
      <c r="AJ13" s="103">
        <v>3503.7</v>
      </c>
      <c r="AK13" s="103">
        <v>3266.8</v>
      </c>
      <c r="AL13" s="103">
        <v>2912.7</v>
      </c>
      <c r="AM13" s="103">
        <v>3401.2</v>
      </c>
      <c r="AN13" s="103">
        <v>2840.8</v>
      </c>
      <c r="AO13" s="103">
        <v>2997.9</v>
      </c>
      <c r="AP13" s="103">
        <v>3656.2</v>
      </c>
      <c r="AQ13" s="104">
        <v>3163.2</v>
      </c>
    </row>
    <row r="14" spans="1:43" x14ac:dyDescent="0.25">
      <c r="A14" s="102">
        <v>11</v>
      </c>
      <c r="B14" s="111">
        <v>656.8</v>
      </c>
      <c r="C14" s="103">
        <v>661.7</v>
      </c>
      <c r="D14" s="103">
        <v>634.4</v>
      </c>
      <c r="E14" s="103">
        <v>3663.6</v>
      </c>
      <c r="F14" s="103">
        <v>4051.2</v>
      </c>
      <c r="G14" s="103">
        <v>4466.6000000000004</v>
      </c>
      <c r="H14" s="103">
        <v>4748.3</v>
      </c>
      <c r="I14" s="103">
        <v>5354.8</v>
      </c>
      <c r="J14" s="103">
        <v>5620.5</v>
      </c>
      <c r="K14" s="103">
        <v>5063.2</v>
      </c>
      <c r="L14" s="103">
        <v>6017</v>
      </c>
      <c r="M14" s="103">
        <v>5386.1</v>
      </c>
      <c r="N14" s="103">
        <v>6209.4</v>
      </c>
      <c r="O14" s="104">
        <v>5472.1</v>
      </c>
      <c r="P14" s="111">
        <v>839.3</v>
      </c>
      <c r="Q14" s="103">
        <v>849.6</v>
      </c>
      <c r="R14" s="103">
        <v>833.6</v>
      </c>
      <c r="S14" s="103">
        <v>3322.7</v>
      </c>
      <c r="T14" s="103">
        <v>3538.4</v>
      </c>
      <c r="U14" s="103">
        <v>3380.7</v>
      </c>
      <c r="V14" s="103">
        <v>3319.8</v>
      </c>
      <c r="W14" s="103">
        <v>3750.2</v>
      </c>
      <c r="X14" s="103">
        <v>3561</v>
      </c>
      <c r="Y14" s="103">
        <v>3691.4</v>
      </c>
      <c r="Z14" s="103">
        <v>4126.7</v>
      </c>
      <c r="AA14" s="103">
        <v>4548.8</v>
      </c>
      <c r="AB14" s="103">
        <v>5588.7</v>
      </c>
      <c r="AC14" s="104">
        <v>5911.5</v>
      </c>
      <c r="AD14" s="103">
        <v>486</v>
      </c>
      <c r="AE14" s="103">
        <v>793.6</v>
      </c>
      <c r="AF14" s="103">
        <v>775.7</v>
      </c>
      <c r="AG14" s="103">
        <v>3437.2</v>
      </c>
      <c r="AH14" s="103">
        <v>3671.2</v>
      </c>
      <c r="AI14" s="103">
        <v>3462.6</v>
      </c>
      <c r="AJ14" s="103">
        <v>3595</v>
      </c>
      <c r="AK14" s="103">
        <v>3346.5</v>
      </c>
      <c r="AL14" s="103">
        <v>3002</v>
      </c>
      <c r="AM14" s="103">
        <v>3514</v>
      </c>
      <c r="AN14" s="103">
        <v>2935.6</v>
      </c>
      <c r="AO14" s="103">
        <v>3123.1</v>
      </c>
      <c r="AP14" s="103">
        <v>3831.7</v>
      </c>
      <c r="AQ14" s="104">
        <v>3324.8</v>
      </c>
    </row>
    <row r="15" spans="1:43" x14ac:dyDescent="0.25">
      <c r="A15" s="102">
        <v>12</v>
      </c>
      <c r="B15" s="111">
        <v>686.4</v>
      </c>
      <c r="C15" s="103">
        <v>690.3</v>
      </c>
      <c r="D15" s="103">
        <v>661.5</v>
      </c>
      <c r="E15" s="103">
        <v>3702.9</v>
      </c>
      <c r="F15" s="103">
        <v>4103.6000000000004</v>
      </c>
      <c r="G15" s="103">
        <v>4539.8</v>
      </c>
      <c r="H15" s="103">
        <v>4848.8</v>
      </c>
      <c r="I15" s="103">
        <v>5486.3</v>
      </c>
      <c r="J15" s="103">
        <v>5796.4</v>
      </c>
      <c r="K15" s="103">
        <v>5214.8999999999996</v>
      </c>
      <c r="L15" s="103">
        <v>6197.8</v>
      </c>
      <c r="M15" s="103">
        <v>5588.1</v>
      </c>
      <c r="N15" s="103">
        <v>6451.5</v>
      </c>
      <c r="O15" s="104">
        <v>5732.8</v>
      </c>
      <c r="P15" s="111">
        <v>876.6</v>
      </c>
      <c r="Q15" s="103">
        <v>886.7</v>
      </c>
      <c r="R15" s="103">
        <v>870.1</v>
      </c>
      <c r="S15" s="103">
        <v>3362.6</v>
      </c>
      <c r="T15" s="103">
        <v>3596.6</v>
      </c>
      <c r="U15" s="103">
        <v>3444.8</v>
      </c>
      <c r="V15" s="103">
        <v>3395.4</v>
      </c>
      <c r="W15" s="103">
        <v>3865.6</v>
      </c>
      <c r="X15" s="103">
        <v>3702.7</v>
      </c>
      <c r="Y15" s="103">
        <v>3895.7</v>
      </c>
      <c r="Z15" s="103">
        <v>4392.8999999999996</v>
      </c>
      <c r="AA15" s="103">
        <v>4877.2</v>
      </c>
      <c r="AB15" s="103">
        <v>5922</v>
      </c>
      <c r="AC15" s="104">
        <v>6251.3</v>
      </c>
      <c r="AD15" s="103">
        <v>503.2</v>
      </c>
      <c r="AE15" s="103">
        <v>833</v>
      </c>
      <c r="AF15" s="103">
        <v>813.4</v>
      </c>
      <c r="AG15" s="103">
        <v>3485.4</v>
      </c>
      <c r="AH15" s="103">
        <v>3736.9</v>
      </c>
      <c r="AI15" s="103">
        <v>3527.2</v>
      </c>
      <c r="AJ15" s="103">
        <v>3684.1</v>
      </c>
      <c r="AK15" s="103">
        <v>3422.8</v>
      </c>
      <c r="AL15" s="103">
        <v>3093.1</v>
      </c>
      <c r="AM15" s="103">
        <v>3625.1</v>
      </c>
      <c r="AN15" s="103">
        <v>3030.8</v>
      </c>
      <c r="AO15" s="103">
        <v>3256.3</v>
      </c>
      <c r="AP15" s="103">
        <v>4012.7</v>
      </c>
      <c r="AQ15" s="104">
        <v>3492.8</v>
      </c>
    </row>
    <row r="16" spans="1:43" x14ac:dyDescent="0.25">
      <c r="A16" s="102">
        <v>13</v>
      </c>
      <c r="B16" s="111">
        <v>715</v>
      </c>
      <c r="C16" s="103">
        <v>717.7</v>
      </c>
      <c r="D16" s="103">
        <v>687.1</v>
      </c>
      <c r="E16" s="103">
        <v>3739.5</v>
      </c>
      <c r="F16" s="103">
        <v>4149.5</v>
      </c>
      <c r="G16" s="103">
        <v>4601.1000000000004</v>
      </c>
      <c r="H16" s="103">
        <v>4940.8999999999996</v>
      </c>
      <c r="I16" s="103">
        <v>5601.5</v>
      </c>
      <c r="J16" s="103">
        <v>5958.1</v>
      </c>
      <c r="K16" s="103">
        <v>5366.1</v>
      </c>
      <c r="L16" s="103">
        <v>6372.7</v>
      </c>
      <c r="M16" s="103">
        <v>5802.5</v>
      </c>
      <c r="N16" s="103">
        <v>6692.4</v>
      </c>
      <c r="O16" s="104">
        <v>6005.2</v>
      </c>
      <c r="P16" s="111">
        <v>910.6</v>
      </c>
      <c r="Q16" s="103">
        <v>919.7</v>
      </c>
      <c r="R16" s="103">
        <v>903.6</v>
      </c>
      <c r="S16" s="103">
        <v>3396</v>
      </c>
      <c r="T16" s="103">
        <v>3650</v>
      </c>
      <c r="U16" s="103">
        <v>3505.9</v>
      </c>
      <c r="V16" s="103">
        <v>3469.5</v>
      </c>
      <c r="W16" s="103">
        <v>3979.8</v>
      </c>
      <c r="X16" s="103">
        <v>3854.3</v>
      </c>
      <c r="Y16" s="103">
        <v>4114.5</v>
      </c>
      <c r="Z16" s="103">
        <v>4667.8</v>
      </c>
      <c r="AA16" s="103">
        <v>5193.5</v>
      </c>
      <c r="AB16" s="103">
        <v>6213.8</v>
      </c>
      <c r="AC16" s="104">
        <v>6566.7</v>
      </c>
      <c r="AD16" s="103">
        <v>517.1</v>
      </c>
      <c r="AE16" s="103">
        <v>865.3</v>
      </c>
      <c r="AF16" s="103">
        <v>844.6</v>
      </c>
      <c r="AG16" s="103">
        <v>3525</v>
      </c>
      <c r="AH16" s="103">
        <v>3793.2</v>
      </c>
      <c r="AI16" s="103">
        <v>3585.4</v>
      </c>
      <c r="AJ16" s="103">
        <v>3766.3</v>
      </c>
      <c r="AK16" s="103">
        <v>3495.4</v>
      </c>
      <c r="AL16" s="103">
        <v>3176.4</v>
      </c>
      <c r="AM16" s="103">
        <v>3731.9</v>
      </c>
      <c r="AN16" s="103">
        <v>3123.7</v>
      </c>
      <c r="AO16" s="103">
        <v>3383.1</v>
      </c>
      <c r="AP16" s="103">
        <v>4193.8999999999996</v>
      </c>
      <c r="AQ16" s="104">
        <v>3660.9</v>
      </c>
    </row>
    <row r="17" spans="1:43" x14ac:dyDescent="0.25">
      <c r="A17" s="102">
        <v>14</v>
      </c>
      <c r="B17" s="111">
        <v>742.1</v>
      </c>
      <c r="C17" s="103">
        <v>743.5</v>
      </c>
      <c r="D17" s="103">
        <v>711.8</v>
      </c>
      <c r="E17" s="103">
        <v>3772.1</v>
      </c>
      <c r="F17" s="103">
        <v>4189.3</v>
      </c>
      <c r="G17" s="103">
        <v>4650.7</v>
      </c>
      <c r="H17" s="103">
        <v>5025.1000000000004</v>
      </c>
      <c r="I17" s="103">
        <v>5696</v>
      </c>
      <c r="J17" s="103">
        <v>6103.6</v>
      </c>
      <c r="K17" s="103">
        <v>5515</v>
      </c>
      <c r="L17" s="103">
        <v>6536.4</v>
      </c>
      <c r="M17" s="103">
        <v>6031</v>
      </c>
      <c r="N17" s="103">
        <v>6929</v>
      </c>
      <c r="O17" s="104">
        <v>6275.7</v>
      </c>
      <c r="P17" s="111">
        <v>944.4</v>
      </c>
      <c r="Q17" s="103">
        <v>953.9</v>
      </c>
      <c r="R17" s="103">
        <v>936.7</v>
      </c>
      <c r="S17" s="103">
        <v>3427</v>
      </c>
      <c r="T17" s="103">
        <v>3701.6</v>
      </c>
      <c r="U17" s="103">
        <v>3564.7</v>
      </c>
      <c r="V17" s="103">
        <v>3542.6</v>
      </c>
      <c r="W17" s="103">
        <v>4094.1</v>
      </c>
      <c r="X17" s="103">
        <v>4019.2</v>
      </c>
      <c r="Y17" s="103">
        <v>4344.3999999999996</v>
      </c>
      <c r="Z17" s="103">
        <v>4937.7</v>
      </c>
      <c r="AA17" s="103">
        <v>5485.2</v>
      </c>
      <c r="AB17" s="103">
        <v>6452.7</v>
      </c>
      <c r="AC17" s="104">
        <v>6849.3</v>
      </c>
      <c r="AD17" s="103">
        <v>531.1</v>
      </c>
      <c r="AE17" s="103">
        <v>898.5</v>
      </c>
      <c r="AF17" s="103">
        <v>875.4</v>
      </c>
      <c r="AG17" s="103">
        <v>3562.8</v>
      </c>
      <c r="AH17" s="103">
        <v>3846.5</v>
      </c>
      <c r="AI17" s="103">
        <v>3640</v>
      </c>
      <c r="AJ17" s="103">
        <v>3849.5</v>
      </c>
      <c r="AK17" s="103">
        <v>3569.6</v>
      </c>
      <c r="AL17" s="103">
        <v>3262.7</v>
      </c>
      <c r="AM17" s="103">
        <v>3839</v>
      </c>
      <c r="AN17" s="103">
        <v>3218</v>
      </c>
      <c r="AO17" s="103">
        <v>3513.2</v>
      </c>
      <c r="AP17" s="103">
        <v>4381.8</v>
      </c>
      <c r="AQ17" s="104">
        <v>3828.8</v>
      </c>
    </row>
    <row r="18" spans="1:43" x14ac:dyDescent="0.25">
      <c r="A18" s="102">
        <v>15</v>
      </c>
      <c r="B18" s="111">
        <v>766.4</v>
      </c>
      <c r="C18" s="103">
        <v>767.2</v>
      </c>
      <c r="D18" s="103">
        <v>734.3</v>
      </c>
      <c r="E18" s="103">
        <v>3801.5</v>
      </c>
      <c r="F18" s="103">
        <v>4223.7</v>
      </c>
      <c r="G18" s="103">
        <v>4690.7</v>
      </c>
      <c r="H18" s="103">
        <v>5101.3999999999996</v>
      </c>
      <c r="I18" s="103">
        <v>5772.7</v>
      </c>
      <c r="J18" s="103">
        <v>6233.3</v>
      </c>
      <c r="K18" s="103">
        <v>5662.1</v>
      </c>
      <c r="L18" s="103">
        <v>6687.8</v>
      </c>
      <c r="M18" s="103">
        <v>6274.7</v>
      </c>
      <c r="N18" s="103">
        <v>7160</v>
      </c>
      <c r="O18" s="104">
        <v>6529.8</v>
      </c>
      <c r="P18" s="111">
        <v>975.8</v>
      </c>
      <c r="Q18" s="103">
        <v>984.3</v>
      </c>
      <c r="R18" s="103">
        <v>966.6</v>
      </c>
      <c r="S18" s="103">
        <v>3453.5</v>
      </c>
      <c r="T18" s="103">
        <v>3751.2</v>
      </c>
      <c r="U18" s="103">
        <v>3622.6</v>
      </c>
      <c r="V18" s="103">
        <v>3617.3</v>
      </c>
      <c r="W18" s="103">
        <v>4208.6000000000004</v>
      </c>
      <c r="X18" s="103">
        <v>4198.8</v>
      </c>
      <c r="Y18" s="103">
        <v>4583.7</v>
      </c>
      <c r="Z18" s="103">
        <v>5199.3</v>
      </c>
      <c r="AA18" s="103">
        <v>5754.9</v>
      </c>
      <c r="AB18" s="103">
        <v>6647</v>
      </c>
      <c r="AC18" s="104">
        <v>7100.1</v>
      </c>
      <c r="AD18" s="103">
        <v>545.1</v>
      </c>
      <c r="AE18" s="103">
        <v>928.8</v>
      </c>
      <c r="AF18" s="103">
        <v>907.5</v>
      </c>
      <c r="AG18" s="103">
        <v>3598.9</v>
      </c>
      <c r="AH18" s="103">
        <v>3893.9</v>
      </c>
      <c r="AI18" s="103">
        <v>3694.8</v>
      </c>
      <c r="AJ18" s="103">
        <v>3932.6</v>
      </c>
      <c r="AK18" s="103">
        <v>3644.7</v>
      </c>
      <c r="AL18" s="103">
        <v>3353.9</v>
      </c>
      <c r="AM18" s="103">
        <v>3946.1</v>
      </c>
      <c r="AN18" s="103">
        <v>3316.5</v>
      </c>
      <c r="AO18" s="103">
        <v>3649.8</v>
      </c>
      <c r="AP18" s="103">
        <v>4578.8</v>
      </c>
      <c r="AQ18" s="104">
        <v>4006</v>
      </c>
    </row>
    <row r="19" spans="1:43" x14ac:dyDescent="0.25">
      <c r="A19" s="102">
        <v>16</v>
      </c>
      <c r="B19" s="111">
        <v>788.2</v>
      </c>
      <c r="C19" s="103">
        <v>788.3</v>
      </c>
      <c r="D19" s="103">
        <v>754</v>
      </c>
      <c r="E19" s="103">
        <v>3827.6</v>
      </c>
      <c r="F19" s="103">
        <v>4253.3999999999996</v>
      </c>
      <c r="G19" s="103">
        <v>4722.8999999999996</v>
      </c>
      <c r="H19" s="103">
        <v>5170.1000000000004</v>
      </c>
      <c r="I19" s="103">
        <v>5833.4</v>
      </c>
      <c r="J19" s="103">
        <v>6346.5</v>
      </c>
      <c r="K19" s="103">
        <v>5807.5</v>
      </c>
      <c r="L19" s="103">
        <v>6821.2</v>
      </c>
      <c r="M19" s="103">
        <v>6529</v>
      </c>
      <c r="N19" s="103">
        <v>7382.3</v>
      </c>
      <c r="O19" s="104">
        <v>6765.2</v>
      </c>
      <c r="P19" s="111">
        <v>999.5</v>
      </c>
      <c r="Q19" s="103">
        <v>1009.9</v>
      </c>
      <c r="R19" s="103">
        <v>990.1</v>
      </c>
      <c r="S19" s="103">
        <v>3471.6</v>
      </c>
      <c r="T19" s="103">
        <v>3792.5</v>
      </c>
      <c r="U19" s="103">
        <v>3674</v>
      </c>
      <c r="V19" s="103">
        <v>3687.7</v>
      </c>
      <c r="W19" s="103">
        <v>4315</v>
      </c>
      <c r="X19" s="103">
        <v>4382.8</v>
      </c>
      <c r="Y19" s="103">
        <v>4813.8999999999996</v>
      </c>
      <c r="Z19" s="103">
        <v>5437.2</v>
      </c>
      <c r="AA19" s="103">
        <v>5985.1</v>
      </c>
      <c r="AB19" s="103">
        <v>6794.4</v>
      </c>
      <c r="AC19" s="104">
        <v>7304.9</v>
      </c>
      <c r="AD19" s="103">
        <v>558.6</v>
      </c>
      <c r="AE19" s="103">
        <v>958.5</v>
      </c>
      <c r="AF19" s="103">
        <v>937.8</v>
      </c>
      <c r="AG19" s="103">
        <v>3635.2</v>
      </c>
      <c r="AH19" s="103">
        <v>3940</v>
      </c>
      <c r="AI19" s="103">
        <v>3748.2</v>
      </c>
      <c r="AJ19" s="103">
        <v>4012.5</v>
      </c>
      <c r="AK19" s="103">
        <v>3718.9</v>
      </c>
      <c r="AL19" s="103">
        <v>3445.3</v>
      </c>
      <c r="AM19" s="103">
        <v>4053.6</v>
      </c>
      <c r="AN19" s="103">
        <v>3415.3</v>
      </c>
      <c r="AO19" s="103">
        <v>3785.5</v>
      </c>
      <c r="AP19" s="103">
        <v>4774.3</v>
      </c>
      <c r="AQ19" s="104">
        <v>4182.6000000000004</v>
      </c>
    </row>
    <row r="20" spans="1:43" x14ac:dyDescent="0.25">
      <c r="A20" s="102">
        <v>17</v>
      </c>
      <c r="B20" s="111">
        <v>807.7</v>
      </c>
      <c r="C20" s="103">
        <v>808.2</v>
      </c>
      <c r="D20" s="103">
        <v>773.4</v>
      </c>
      <c r="E20" s="103">
        <v>3851.4</v>
      </c>
      <c r="F20" s="103">
        <v>4279.2</v>
      </c>
      <c r="G20" s="103">
        <v>4749.6000000000004</v>
      </c>
      <c r="H20" s="103">
        <v>5230.7</v>
      </c>
      <c r="I20" s="103">
        <v>5881.6</v>
      </c>
      <c r="J20" s="103">
        <v>6445</v>
      </c>
      <c r="K20" s="103">
        <v>5950.9</v>
      </c>
      <c r="L20" s="103">
        <v>6937.5</v>
      </c>
      <c r="M20" s="103">
        <v>6779.8</v>
      </c>
      <c r="N20" s="103">
        <v>7586.3</v>
      </c>
      <c r="O20" s="104">
        <v>6979.1</v>
      </c>
      <c r="P20" s="111">
        <v>1029.3</v>
      </c>
      <c r="Q20" s="103">
        <v>1039.5999999999999</v>
      </c>
      <c r="R20" s="103">
        <v>1018.8</v>
      </c>
      <c r="S20" s="103">
        <v>3494.9</v>
      </c>
      <c r="T20" s="103">
        <v>3837.4</v>
      </c>
      <c r="U20" s="103">
        <v>3731.6</v>
      </c>
      <c r="V20" s="103">
        <v>3766.7</v>
      </c>
      <c r="W20" s="103">
        <v>4424.3999999999996</v>
      </c>
      <c r="X20" s="103">
        <v>4580.8</v>
      </c>
      <c r="Y20" s="103">
        <v>5041.3999999999996</v>
      </c>
      <c r="Z20" s="103">
        <v>5659</v>
      </c>
      <c r="AA20" s="103">
        <v>6189.6</v>
      </c>
      <c r="AB20" s="103">
        <v>6920.5</v>
      </c>
      <c r="AC20" s="104">
        <v>7482.8</v>
      </c>
      <c r="AD20" s="103">
        <v>571.6</v>
      </c>
      <c r="AE20" s="103">
        <v>988.1</v>
      </c>
      <c r="AF20" s="103">
        <v>965.1</v>
      </c>
      <c r="AG20" s="103">
        <v>3668</v>
      </c>
      <c r="AH20" s="103">
        <v>3981.9</v>
      </c>
      <c r="AI20" s="103">
        <v>3799.9</v>
      </c>
      <c r="AJ20" s="103">
        <v>4090.3</v>
      </c>
      <c r="AK20" s="103">
        <v>3794.4</v>
      </c>
      <c r="AL20" s="103">
        <v>3537.2</v>
      </c>
      <c r="AM20" s="103">
        <v>4161.8999999999996</v>
      </c>
      <c r="AN20" s="103">
        <v>3515.7</v>
      </c>
      <c r="AO20" s="103">
        <v>3923.4</v>
      </c>
      <c r="AP20" s="103">
        <v>4972.8</v>
      </c>
      <c r="AQ20" s="104">
        <v>4363.3999999999996</v>
      </c>
    </row>
    <row r="21" spans="1:43" x14ac:dyDescent="0.25">
      <c r="A21" s="102">
        <v>18</v>
      </c>
      <c r="B21" s="111">
        <v>825.5</v>
      </c>
      <c r="C21" s="103">
        <v>825.8</v>
      </c>
      <c r="D21" s="103">
        <v>790.6</v>
      </c>
      <c r="E21" s="103">
        <v>3872.1</v>
      </c>
      <c r="F21" s="103">
        <v>4301.1000000000004</v>
      </c>
      <c r="G21" s="103">
        <v>4772.2</v>
      </c>
      <c r="H21" s="103">
        <v>5282.6</v>
      </c>
      <c r="I21" s="103">
        <v>5919.3</v>
      </c>
      <c r="J21" s="103">
        <v>6527</v>
      </c>
      <c r="K21" s="103">
        <v>6088.3</v>
      </c>
      <c r="L21" s="103">
        <v>7038</v>
      </c>
      <c r="M21" s="103">
        <v>7016.8</v>
      </c>
      <c r="N21" s="103">
        <v>7768.2</v>
      </c>
      <c r="O21" s="104">
        <v>7172.8</v>
      </c>
      <c r="P21" s="111">
        <v>1054.3</v>
      </c>
      <c r="Q21" s="103">
        <v>1066</v>
      </c>
      <c r="R21" s="103">
        <v>1044.4000000000001</v>
      </c>
      <c r="S21" s="103">
        <v>3515.3</v>
      </c>
      <c r="T21" s="103">
        <v>3878.3</v>
      </c>
      <c r="U21" s="103">
        <v>3786.2</v>
      </c>
      <c r="V21" s="103">
        <v>3844.6</v>
      </c>
      <c r="W21" s="103">
        <v>4528.3</v>
      </c>
      <c r="X21" s="103">
        <v>4775</v>
      </c>
      <c r="Y21" s="103">
        <v>5249</v>
      </c>
      <c r="Z21" s="103">
        <v>5855.1</v>
      </c>
      <c r="AA21" s="103">
        <v>6365.5</v>
      </c>
      <c r="AB21" s="103">
        <v>7024.7</v>
      </c>
      <c r="AC21" s="104">
        <v>7626.7</v>
      </c>
      <c r="AD21" s="103">
        <v>579.79999999999995</v>
      </c>
      <c r="AE21" s="103">
        <v>1007.5</v>
      </c>
      <c r="AF21" s="103">
        <v>985.2</v>
      </c>
      <c r="AG21" s="103">
        <v>3692.3</v>
      </c>
      <c r="AH21" s="103">
        <v>4013.9</v>
      </c>
      <c r="AI21" s="103">
        <v>3841.2</v>
      </c>
      <c r="AJ21" s="103">
        <v>4156.1000000000004</v>
      </c>
      <c r="AK21" s="103">
        <v>3860.1</v>
      </c>
      <c r="AL21" s="103">
        <v>3621.1</v>
      </c>
      <c r="AM21" s="103">
        <v>4259.3999999999996</v>
      </c>
      <c r="AN21" s="103">
        <v>3609.9</v>
      </c>
      <c r="AO21" s="103">
        <v>4049.6</v>
      </c>
      <c r="AP21" s="103">
        <v>5160.1000000000004</v>
      </c>
      <c r="AQ21" s="104">
        <v>4531.5</v>
      </c>
    </row>
    <row r="22" spans="1:43" x14ac:dyDescent="0.25">
      <c r="A22" s="102">
        <v>19</v>
      </c>
      <c r="B22" s="111">
        <v>845.7</v>
      </c>
      <c r="C22" s="103">
        <v>844.9</v>
      </c>
      <c r="D22" s="103">
        <v>807.5</v>
      </c>
      <c r="E22" s="103">
        <v>3894</v>
      </c>
      <c r="F22" s="103">
        <v>4323.6000000000004</v>
      </c>
      <c r="G22" s="103">
        <v>4793.3</v>
      </c>
      <c r="H22" s="103">
        <v>5329.1</v>
      </c>
      <c r="I22" s="103">
        <v>5951.4</v>
      </c>
      <c r="J22" s="103">
        <v>6596.9</v>
      </c>
      <c r="K22" s="103">
        <v>6221.1</v>
      </c>
      <c r="L22" s="103">
        <v>7130.8</v>
      </c>
      <c r="M22" s="103">
        <v>7237.7</v>
      </c>
      <c r="N22" s="103">
        <v>7929.3</v>
      </c>
      <c r="O22" s="104">
        <v>7352.9</v>
      </c>
      <c r="P22" s="111">
        <v>1075.3</v>
      </c>
      <c r="Q22" s="103">
        <v>1087.3</v>
      </c>
      <c r="R22" s="103">
        <v>1065</v>
      </c>
      <c r="S22" s="103">
        <v>3531.6</v>
      </c>
      <c r="T22" s="103">
        <v>3912.3</v>
      </c>
      <c r="U22" s="103">
        <v>3835</v>
      </c>
      <c r="V22" s="103">
        <v>3918.1</v>
      </c>
      <c r="W22" s="103">
        <v>4623.1000000000004</v>
      </c>
      <c r="X22" s="103">
        <v>4954.3</v>
      </c>
      <c r="Y22" s="103">
        <v>5428.1</v>
      </c>
      <c r="Z22" s="103">
        <v>6017</v>
      </c>
      <c r="AA22" s="103">
        <v>6510.7</v>
      </c>
      <c r="AB22" s="103">
        <v>7110.4</v>
      </c>
      <c r="AC22" s="104">
        <v>7739.1</v>
      </c>
      <c r="AD22" s="103">
        <v>594</v>
      </c>
      <c r="AE22" s="103">
        <v>1035</v>
      </c>
      <c r="AF22" s="103">
        <v>1014.2</v>
      </c>
      <c r="AG22" s="103">
        <v>3721.4</v>
      </c>
      <c r="AH22" s="103">
        <v>4049.3</v>
      </c>
      <c r="AI22" s="103">
        <v>3889</v>
      </c>
      <c r="AJ22" s="103">
        <v>4228.2</v>
      </c>
      <c r="AK22" s="103">
        <v>3933.7</v>
      </c>
      <c r="AL22" s="103">
        <v>3718.6</v>
      </c>
      <c r="AM22" s="103">
        <v>4366</v>
      </c>
      <c r="AN22" s="103">
        <v>3717</v>
      </c>
      <c r="AO22" s="103">
        <v>4190</v>
      </c>
      <c r="AP22" s="103">
        <v>5357.5</v>
      </c>
      <c r="AQ22" s="104">
        <v>4712.5</v>
      </c>
    </row>
    <row r="23" spans="1:43" x14ac:dyDescent="0.25">
      <c r="A23" s="102">
        <v>20</v>
      </c>
      <c r="B23" s="111">
        <v>861.1</v>
      </c>
      <c r="C23" s="103">
        <v>860</v>
      </c>
      <c r="D23" s="103">
        <v>821.9</v>
      </c>
      <c r="E23" s="103">
        <v>3910.2</v>
      </c>
      <c r="F23" s="103">
        <v>4341.7</v>
      </c>
      <c r="G23" s="103">
        <v>4810</v>
      </c>
      <c r="H23" s="103">
        <v>5366</v>
      </c>
      <c r="I23" s="103">
        <v>5975.7</v>
      </c>
      <c r="J23" s="103">
        <v>6653</v>
      </c>
      <c r="K23" s="103">
        <v>6345.1</v>
      </c>
      <c r="L23" s="103">
        <v>7211.8</v>
      </c>
      <c r="M23" s="103">
        <v>7434.4</v>
      </c>
      <c r="N23" s="103">
        <v>8067.5</v>
      </c>
      <c r="O23" s="104">
        <v>7516.4</v>
      </c>
      <c r="P23" s="111">
        <v>1094.9000000000001</v>
      </c>
      <c r="Q23" s="103">
        <v>1107.4000000000001</v>
      </c>
      <c r="R23" s="103">
        <v>1083.8</v>
      </c>
      <c r="S23" s="103">
        <v>3545.4</v>
      </c>
      <c r="T23" s="103">
        <v>3944.4</v>
      </c>
      <c r="U23" s="103">
        <v>3882.7</v>
      </c>
      <c r="V23" s="103">
        <v>3990.5</v>
      </c>
      <c r="W23" s="103">
        <v>4711.2</v>
      </c>
      <c r="X23" s="103">
        <v>5117.3</v>
      </c>
      <c r="Y23" s="103">
        <v>5578.3</v>
      </c>
      <c r="Z23" s="103">
        <v>6150.4</v>
      </c>
      <c r="AA23" s="103">
        <v>6627.1</v>
      </c>
      <c r="AB23" s="103">
        <v>7179.9</v>
      </c>
      <c r="AC23" s="104">
        <v>7826.7</v>
      </c>
      <c r="AD23" s="103">
        <v>604.79999999999995</v>
      </c>
      <c r="AE23" s="103">
        <v>1059.2</v>
      </c>
      <c r="AF23" s="103">
        <v>1037</v>
      </c>
      <c r="AG23" s="103">
        <v>3748.4</v>
      </c>
      <c r="AH23" s="103">
        <v>4081.9</v>
      </c>
      <c r="AI23" s="103">
        <v>3932.3</v>
      </c>
      <c r="AJ23" s="103">
        <v>4294.8</v>
      </c>
      <c r="AK23" s="103">
        <v>4005.5</v>
      </c>
      <c r="AL23" s="103">
        <v>3814.2</v>
      </c>
      <c r="AM23" s="103">
        <v>4468.8999999999996</v>
      </c>
      <c r="AN23" s="103">
        <v>3824.1</v>
      </c>
      <c r="AO23" s="103">
        <v>4325.3999999999996</v>
      </c>
      <c r="AP23" s="103">
        <v>5544.7</v>
      </c>
      <c r="AQ23" s="104">
        <v>4887.3</v>
      </c>
    </row>
    <row r="24" spans="1:43" x14ac:dyDescent="0.25">
      <c r="A24" s="102">
        <v>21</v>
      </c>
      <c r="B24" s="111">
        <v>878.1</v>
      </c>
      <c r="C24" s="103">
        <v>876.6</v>
      </c>
      <c r="D24" s="103">
        <v>837.2</v>
      </c>
      <c r="E24" s="103">
        <v>3928.4</v>
      </c>
      <c r="F24" s="103">
        <v>4359.8</v>
      </c>
      <c r="G24" s="103">
        <v>4827</v>
      </c>
      <c r="H24" s="103">
        <v>5400.9</v>
      </c>
      <c r="I24" s="103">
        <v>5999.1</v>
      </c>
      <c r="J24" s="103">
        <v>6700.8</v>
      </c>
      <c r="K24" s="103">
        <v>6462</v>
      </c>
      <c r="L24" s="103">
        <v>7289.7</v>
      </c>
      <c r="M24" s="103">
        <v>7611.8</v>
      </c>
      <c r="N24" s="103">
        <v>8191.5</v>
      </c>
      <c r="O24" s="104">
        <v>7667.8</v>
      </c>
      <c r="P24" s="111">
        <v>1110.0999999999999</v>
      </c>
      <c r="Q24" s="103">
        <v>1123.3</v>
      </c>
      <c r="R24" s="103">
        <v>1100.8</v>
      </c>
      <c r="S24" s="103">
        <v>3556.6</v>
      </c>
      <c r="T24" s="103">
        <v>3971.3</v>
      </c>
      <c r="U24" s="103">
        <v>3925.6</v>
      </c>
      <c r="V24" s="103">
        <v>4058.7</v>
      </c>
      <c r="W24" s="103">
        <v>4788.2</v>
      </c>
      <c r="X24" s="103">
        <v>5257</v>
      </c>
      <c r="Y24" s="103">
        <v>5699.6</v>
      </c>
      <c r="Z24" s="103">
        <v>6256.8</v>
      </c>
      <c r="AA24" s="103">
        <v>6717.5</v>
      </c>
      <c r="AB24" s="103">
        <v>7236.1</v>
      </c>
      <c r="AC24" s="104">
        <v>7894.1</v>
      </c>
      <c r="AD24" s="103">
        <v>615.29999999999995</v>
      </c>
      <c r="AE24" s="103">
        <v>1083.2</v>
      </c>
      <c r="AF24" s="103">
        <v>1056.7</v>
      </c>
      <c r="AG24" s="103">
        <v>3771.1</v>
      </c>
      <c r="AH24" s="103">
        <v>4109.5</v>
      </c>
      <c r="AI24" s="103">
        <v>3972.8</v>
      </c>
      <c r="AJ24" s="103">
        <v>4355.1000000000004</v>
      </c>
      <c r="AK24" s="103">
        <v>4075.8</v>
      </c>
      <c r="AL24" s="103">
        <v>3910.3</v>
      </c>
      <c r="AM24" s="103">
        <v>4568.6000000000004</v>
      </c>
      <c r="AN24" s="103">
        <v>3932.1</v>
      </c>
      <c r="AO24" s="103">
        <v>4458.3</v>
      </c>
      <c r="AP24" s="103">
        <v>5717.8</v>
      </c>
      <c r="AQ24" s="104">
        <v>5054.7</v>
      </c>
    </row>
    <row r="25" spans="1:43" x14ac:dyDescent="0.25">
      <c r="A25" s="102">
        <v>22</v>
      </c>
      <c r="B25" s="111">
        <v>895.1</v>
      </c>
      <c r="C25" s="103">
        <v>893.6</v>
      </c>
      <c r="D25" s="103">
        <v>853.1</v>
      </c>
      <c r="E25" s="103">
        <v>3945.8</v>
      </c>
      <c r="F25" s="103">
        <v>4378</v>
      </c>
      <c r="G25" s="103">
        <v>4843.1000000000004</v>
      </c>
      <c r="H25" s="103">
        <v>5431.5</v>
      </c>
      <c r="I25" s="103">
        <v>6019.4</v>
      </c>
      <c r="J25" s="103">
        <v>6741.3</v>
      </c>
      <c r="K25" s="103">
        <v>6569.7</v>
      </c>
      <c r="L25" s="103">
        <v>7361</v>
      </c>
      <c r="M25" s="103">
        <v>7766.3</v>
      </c>
      <c r="N25" s="103">
        <v>8301.2000000000007</v>
      </c>
      <c r="O25" s="104">
        <v>7801.8</v>
      </c>
      <c r="P25" s="111">
        <v>1128</v>
      </c>
      <c r="Q25" s="103">
        <v>1141.5999999999999</v>
      </c>
      <c r="R25" s="103">
        <v>1118.8</v>
      </c>
      <c r="S25" s="103">
        <v>3571</v>
      </c>
      <c r="T25" s="103">
        <v>4000.2</v>
      </c>
      <c r="U25" s="103">
        <v>3970.9</v>
      </c>
      <c r="V25" s="103">
        <v>4128.2</v>
      </c>
      <c r="W25" s="103">
        <v>4860.7</v>
      </c>
      <c r="X25" s="103">
        <v>5379.3</v>
      </c>
      <c r="Y25" s="103">
        <v>5800.6</v>
      </c>
      <c r="Z25" s="103">
        <v>6345.9</v>
      </c>
      <c r="AA25" s="103">
        <v>6790.1</v>
      </c>
      <c r="AB25" s="103">
        <v>7287</v>
      </c>
      <c r="AC25" s="104">
        <v>7950.6</v>
      </c>
      <c r="AD25" s="103">
        <v>620.5</v>
      </c>
      <c r="AE25" s="103">
        <v>1097.2</v>
      </c>
      <c r="AF25" s="103">
        <v>1070.9000000000001</v>
      </c>
      <c r="AG25" s="103">
        <v>3785.7</v>
      </c>
      <c r="AH25" s="103">
        <v>4127.1000000000004</v>
      </c>
      <c r="AI25" s="103">
        <v>4002.7</v>
      </c>
      <c r="AJ25" s="103">
        <v>4401.8</v>
      </c>
      <c r="AK25" s="103">
        <v>4134.3</v>
      </c>
      <c r="AL25" s="103">
        <v>3995.1</v>
      </c>
      <c r="AM25" s="103">
        <v>4657.8999999999996</v>
      </c>
      <c r="AN25" s="103">
        <v>4031</v>
      </c>
      <c r="AO25" s="103">
        <v>4581</v>
      </c>
      <c r="AP25" s="103">
        <v>5870.1</v>
      </c>
      <c r="AQ25" s="104">
        <v>5207.2</v>
      </c>
    </row>
    <row r="26" spans="1:43" x14ac:dyDescent="0.25">
      <c r="A26" s="102">
        <v>23</v>
      </c>
      <c r="B26" s="111">
        <v>909</v>
      </c>
      <c r="C26" s="103">
        <v>906.8</v>
      </c>
      <c r="D26" s="103">
        <v>866.8</v>
      </c>
      <c r="E26" s="103">
        <v>3960</v>
      </c>
      <c r="F26" s="103">
        <v>4393.1000000000004</v>
      </c>
      <c r="G26" s="103">
        <v>4856.7</v>
      </c>
      <c r="H26" s="103">
        <v>5457.2</v>
      </c>
      <c r="I26" s="103">
        <v>6036</v>
      </c>
      <c r="J26" s="103">
        <v>6772.6</v>
      </c>
      <c r="K26" s="103">
        <v>6667.7</v>
      </c>
      <c r="L26" s="103">
        <v>7424.3</v>
      </c>
      <c r="M26" s="103">
        <v>7895.7</v>
      </c>
      <c r="N26" s="103">
        <v>8394.2000000000007</v>
      </c>
      <c r="O26" s="104">
        <v>7919</v>
      </c>
      <c r="P26" s="111">
        <v>1146</v>
      </c>
      <c r="Q26" s="103">
        <v>1159</v>
      </c>
      <c r="R26" s="103">
        <v>1135.5999999999999</v>
      </c>
      <c r="S26" s="103">
        <v>3583.6</v>
      </c>
      <c r="T26" s="103">
        <v>4025.9</v>
      </c>
      <c r="U26" s="103">
        <v>4013.7</v>
      </c>
      <c r="V26" s="103">
        <v>4195.3</v>
      </c>
      <c r="W26" s="103">
        <v>4925.6000000000004</v>
      </c>
      <c r="X26" s="103">
        <v>5481.8</v>
      </c>
      <c r="Y26" s="103">
        <v>5883.7</v>
      </c>
      <c r="Z26" s="103">
        <v>6418.1</v>
      </c>
      <c r="AA26" s="103">
        <v>6848.7</v>
      </c>
      <c r="AB26" s="103">
        <v>7333.6</v>
      </c>
      <c r="AC26" s="104">
        <v>7998.5</v>
      </c>
      <c r="AD26" s="103">
        <v>630.4</v>
      </c>
      <c r="AE26" s="103">
        <v>1120.5</v>
      </c>
      <c r="AF26" s="103">
        <v>1090</v>
      </c>
      <c r="AG26" s="103">
        <v>3806.5</v>
      </c>
      <c r="AH26" s="103">
        <v>4153</v>
      </c>
      <c r="AI26" s="103">
        <v>4040</v>
      </c>
      <c r="AJ26" s="103">
        <v>4452.8</v>
      </c>
      <c r="AK26" s="103">
        <v>4203.3999999999996</v>
      </c>
      <c r="AL26" s="103">
        <v>4088.4</v>
      </c>
      <c r="AM26" s="103">
        <v>4753.7</v>
      </c>
      <c r="AN26" s="103">
        <v>4142</v>
      </c>
      <c r="AO26" s="103">
        <v>4713.5</v>
      </c>
      <c r="AP26" s="103">
        <v>6016.7</v>
      </c>
      <c r="AQ26" s="104">
        <v>5363.3</v>
      </c>
    </row>
    <row r="27" spans="1:43" x14ac:dyDescent="0.25">
      <c r="A27" s="102">
        <v>24</v>
      </c>
      <c r="B27" s="111">
        <v>925</v>
      </c>
      <c r="C27" s="103">
        <v>922.4</v>
      </c>
      <c r="D27" s="103">
        <v>880.4</v>
      </c>
      <c r="E27" s="103">
        <v>3975.5</v>
      </c>
      <c r="F27" s="103">
        <v>4408.7</v>
      </c>
      <c r="G27" s="103">
        <v>4869.7</v>
      </c>
      <c r="H27" s="103">
        <v>5481.7</v>
      </c>
      <c r="I27" s="103">
        <v>6053</v>
      </c>
      <c r="J27" s="103">
        <v>6800.7</v>
      </c>
      <c r="K27" s="103">
        <v>6758.5</v>
      </c>
      <c r="L27" s="103">
        <v>7483.9</v>
      </c>
      <c r="M27" s="103">
        <v>8006.2</v>
      </c>
      <c r="N27" s="103">
        <v>8475.5</v>
      </c>
      <c r="O27" s="104">
        <v>8024.6</v>
      </c>
      <c r="P27" s="111">
        <v>1162.4000000000001</v>
      </c>
      <c r="Q27" s="103">
        <v>1175.2</v>
      </c>
      <c r="R27" s="103">
        <v>1151.2</v>
      </c>
      <c r="S27" s="103">
        <v>3597.6</v>
      </c>
      <c r="T27" s="103">
        <v>4050.3</v>
      </c>
      <c r="U27" s="103">
        <v>4054</v>
      </c>
      <c r="V27" s="103">
        <v>4260.1000000000004</v>
      </c>
      <c r="W27" s="103">
        <v>4984.6000000000004</v>
      </c>
      <c r="X27" s="103">
        <v>5567.4</v>
      </c>
      <c r="Y27" s="103">
        <v>5951.2</v>
      </c>
      <c r="Z27" s="103">
        <v>6476.7</v>
      </c>
      <c r="AA27" s="103">
        <v>6895.8</v>
      </c>
      <c r="AB27" s="103">
        <v>7378.9</v>
      </c>
      <c r="AC27" s="104">
        <v>8040.5</v>
      </c>
      <c r="AD27" s="103">
        <v>639.9</v>
      </c>
      <c r="AE27" s="103">
        <v>1146.5999999999999</v>
      </c>
      <c r="AF27" s="103">
        <v>1113.4000000000001</v>
      </c>
      <c r="AG27" s="103">
        <v>3828.7</v>
      </c>
      <c r="AH27" s="103">
        <v>4177.3999999999996</v>
      </c>
      <c r="AI27" s="103">
        <v>4077.6</v>
      </c>
      <c r="AJ27" s="103">
        <v>4503.5</v>
      </c>
      <c r="AK27" s="103">
        <v>4272.5</v>
      </c>
      <c r="AL27" s="103">
        <v>4185.6000000000004</v>
      </c>
      <c r="AM27" s="103">
        <v>4850.8</v>
      </c>
      <c r="AN27" s="103">
        <v>4256.3</v>
      </c>
      <c r="AO27" s="103">
        <v>4851.6000000000004</v>
      </c>
      <c r="AP27" s="103">
        <v>6153.5</v>
      </c>
      <c r="AQ27" s="104">
        <v>5516.8</v>
      </c>
    </row>
    <row r="28" spans="1:43" x14ac:dyDescent="0.25">
      <c r="A28" s="102">
        <v>25</v>
      </c>
      <c r="B28" s="111">
        <v>939.6</v>
      </c>
      <c r="C28" s="103">
        <v>936.8</v>
      </c>
      <c r="D28" s="103">
        <v>894.1</v>
      </c>
      <c r="E28" s="103">
        <v>3988.1</v>
      </c>
      <c r="F28" s="103">
        <v>4422.3</v>
      </c>
      <c r="G28" s="103">
        <v>4882.3999999999996</v>
      </c>
      <c r="H28" s="103">
        <v>5501.9</v>
      </c>
      <c r="I28" s="103">
        <v>6067.7</v>
      </c>
      <c r="J28" s="103">
        <v>6824.1</v>
      </c>
      <c r="K28" s="103">
        <v>6838.1</v>
      </c>
      <c r="L28" s="103">
        <v>7537.6</v>
      </c>
      <c r="M28" s="103">
        <v>8097</v>
      </c>
      <c r="N28" s="103">
        <v>8544.4</v>
      </c>
      <c r="O28" s="104">
        <v>8117.6</v>
      </c>
      <c r="P28" s="111">
        <v>1178.3</v>
      </c>
      <c r="Q28" s="103">
        <v>1192</v>
      </c>
      <c r="R28" s="103">
        <v>1167.2</v>
      </c>
      <c r="S28" s="103">
        <v>3609.7</v>
      </c>
      <c r="T28" s="103">
        <v>4072.3</v>
      </c>
      <c r="U28" s="103">
        <v>4092.5</v>
      </c>
      <c r="V28" s="103">
        <v>4321.8999999999996</v>
      </c>
      <c r="W28" s="103">
        <v>5036.5</v>
      </c>
      <c r="X28" s="103">
        <v>5639.3</v>
      </c>
      <c r="Y28" s="103">
        <v>6006.4</v>
      </c>
      <c r="Z28" s="103">
        <v>6524.5</v>
      </c>
      <c r="AA28" s="103">
        <v>6933.9</v>
      </c>
      <c r="AB28" s="103">
        <v>7421.4</v>
      </c>
      <c r="AC28" s="104">
        <v>8076.9</v>
      </c>
      <c r="AD28" s="103">
        <v>650.20000000000005</v>
      </c>
      <c r="AE28" s="103">
        <v>1173.9000000000001</v>
      </c>
      <c r="AF28" s="103">
        <v>1133.8</v>
      </c>
      <c r="AG28" s="103">
        <v>3849.3</v>
      </c>
      <c r="AH28" s="103">
        <v>4201.7</v>
      </c>
      <c r="AI28" s="103">
        <v>4114.7</v>
      </c>
      <c r="AJ28" s="103">
        <v>4550.5</v>
      </c>
      <c r="AK28" s="103">
        <v>4343.8999999999996</v>
      </c>
      <c r="AL28" s="103">
        <v>4281.8</v>
      </c>
      <c r="AM28" s="103">
        <v>4948.3</v>
      </c>
      <c r="AN28" s="103">
        <v>4374.1000000000004</v>
      </c>
      <c r="AO28" s="103">
        <v>4987.6000000000004</v>
      </c>
      <c r="AP28" s="103">
        <v>6278</v>
      </c>
      <c r="AQ28" s="104">
        <v>5665.1</v>
      </c>
    </row>
    <row r="29" spans="1:43" x14ac:dyDescent="0.25">
      <c r="A29" s="102">
        <v>26</v>
      </c>
      <c r="B29" s="111">
        <v>954.4</v>
      </c>
      <c r="C29" s="103">
        <v>952.5</v>
      </c>
      <c r="D29" s="103">
        <v>908.8</v>
      </c>
      <c r="E29" s="103">
        <v>4002.2</v>
      </c>
      <c r="F29" s="103">
        <v>4436</v>
      </c>
      <c r="G29" s="103">
        <v>4893.6000000000004</v>
      </c>
      <c r="H29" s="103">
        <v>5521.4</v>
      </c>
      <c r="I29" s="103">
        <v>6081.9</v>
      </c>
      <c r="J29" s="103">
        <v>6843.1</v>
      </c>
      <c r="K29" s="103">
        <v>6908.4</v>
      </c>
      <c r="L29" s="103">
        <v>7587</v>
      </c>
      <c r="M29" s="103">
        <v>8171.1</v>
      </c>
      <c r="N29" s="103">
        <v>8605.4</v>
      </c>
      <c r="O29" s="104">
        <v>8200.7000000000007</v>
      </c>
      <c r="P29" s="111">
        <v>1192.7</v>
      </c>
      <c r="Q29" s="103">
        <v>1206.7</v>
      </c>
      <c r="R29" s="103">
        <v>1181.2</v>
      </c>
      <c r="S29" s="103">
        <v>3620.6</v>
      </c>
      <c r="T29" s="103">
        <v>4093.3</v>
      </c>
      <c r="U29" s="103">
        <v>4127.8999999999996</v>
      </c>
      <c r="V29" s="103">
        <v>4380.3999999999996</v>
      </c>
      <c r="W29" s="103">
        <v>5083.1000000000004</v>
      </c>
      <c r="X29" s="103">
        <v>5698.8</v>
      </c>
      <c r="Y29" s="103">
        <v>6051.9</v>
      </c>
      <c r="Z29" s="103">
        <v>6564.7</v>
      </c>
      <c r="AA29" s="103">
        <v>6965.9</v>
      </c>
      <c r="AB29" s="103">
        <v>7458.3</v>
      </c>
      <c r="AC29" s="104">
        <v>8111.7</v>
      </c>
      <c r="AD29" s="103">
        <v>655.5</v>
      </c>
      <c r="AE29" s="103">
        <v>1193.5999999999999</v>
      </c>
      <c r="AF29" s="103">
        <v>1149.7</v>
      </c>
      <c r="AG29" s="103">
        <v>3862.7</v>
      </c>
      <c r="AH29" s="103">
        <v>4217.6000000000004</v>
      </c>
      <c r="AI29" s="103">
        <v>4143.5</v>
      </c>
      <c r="AJ29" s="103">
        <v>4585.5</v>
      </c>
      <c r="AK29" s="103">
        <v>4406</v>
      </c>
      <c r="AL29" s="103">
        <v>4366.8999999999996</v>
      </c>
      <c r="AM29" s="103">
        <v>5033.8</v>
      </c>
      <c r="AN29" s="103">
        <v>4482.8999999999996</v>
      </c>
      <c r="AO29" s="103">
        <v>5109.3999999999996</v>
      </c>
      <c r="AP29" s="103">
        <v>6376</v>
      </c>
      <c r="AQ29" s="104">
        <v>5796.2</v>
      </c>
    </row>
    <row r="30" spans="1:43" x14ac:dyDescent="0.25">
      <c r="A30" s="102">
        <v>27</v>
      </c>
      <c r="B30" s="111">
        <v>967.9</v>
      </c>
      <c r="C30" s="103">
        <v>965</v>
      </c>
      <c r="D30" s="103">
        <v>920.2</v>
      </c>
      <c r="E30" s="103">
        <v>4013.6</v>
      </c>
      <c r="F30" s="103">
        <v>4447.8</v>
      </c>
      <c r="G30" s="103">
        <v>4903.6000000000004</v>
      </c>
      <c r="H30" s="103">
        <v>5536.2</v>
      </c>
      <c r="I30" s="103">
        <v>6094.2</v>
      </c>
      <c r="J30" s="103">
        <v>6859.7</v>
      </c>
      <c r="K30" s="103">
        <v>6972</v>
      </c>
      <c r="L30" s="103">
        <v>7631.7</v>
      </c>
      <c r="M30" s="103">
        <v>8233.2000000000007</v>
      </c>
      <c r="N30" s="103">
        <v>8657.7999999999993</v>
      </c>
      <c r="O30" s="104">
        <v>8280.1</v>
      </c>
      <c r="P30" s="111">
        <v>1210.5</v>
      </c>
      <c r="Q30" s="103">
        <v>1222.8</v>
      </c>
      <c r="R30" s="103">
        <v>1197.3</v>
      </c>
      <c r="S30" s="103">
        <v>3633.3</v>
      </c>
      <c r="T30" s="103">
        <v>4115.1000000000004</v>
      </c>
      <c r="U30" s="103">
        <v>4163.8999999999996</v>
      </c>
      <c r="V30" s="103">
        <v>4438.2</v>
      </c>
      <c r="W30" s="103">
        <v>5126.8999999999996</v>
      </c>
      <c r="X30" s="103">
        <v>5750.9</v>
      </c>
      <c r="Y30" s="103">
        <v>6088.8</v>
      </c>
      <c r="Z30" s="103">
        <v>6600.4</v>
      </c>
      <c r="AA30" s="103">
        <v>6996.7</v>
      </c>
      <c r="AB30" s="103">
        <v>7493.5</v>
      </c>
      <c r="AC30" s="104">
        <v>8144</v>
      </c>
      <c r="AD30" s="103">
        <v>661</v>
      </c>
      <c r="AE30" s="103">
        <v>1211</v>
      </c>
      <c r="AF30" s="103">
        <v>1164.4000000000001</v>
      </c>
      <c r="AG30" s="103">
        <v>3876.5</v>
      </c>
      <c r="AH30" s="103">
        <v>4236.1000000000004</v>
      </c>
      <c r="AI30" s="103">
        <v>4172.1000000000004</v>
      </c>
      <c r="AJ30" s="103">
        <v>4619.1000000000004</v>
      </c>
      <c r="AK30" s="103">
        <v>4470.1000000000004</v>
      </c>
      <c r="AL30" s="103">
        <v>4451.7</v>
      </c>
      <c r="AM30" s="103">
        <v>5116.5</v>
      </c>
      <c r="AN30" s="103">
        <v>4593.3</v>
      </c>
      <c r="AO30" s="103">
        <v>5229.3999999999996</v>
      </c>
      <c r="AP30" s="103">
        <v>6462</v>
      </c>
      <c r="AQ30" s="104">
        <v>5921.5</v>
      </c>
    </row>
    <row r="31" spans="1:43" x14ac:dyDescent="0.25">
      <c r="A31" s="102">
        <v>28</v>
      </c>
      <c r="B31" s="111">
        <v>980.8</v>
      </c>
      <c r="C31" s="103">
        <v>978.4</v>
      </c>
      <c r="D31" s="103">
        <v>932.6</v>
      </c>
      <c r="E31" s="103">
        <v>4025.6</v>
      </c>
      <c r="F31" s="103">
        <v>4459.7</v>
      </c>
      <c r="G31" s="103">
        <v>4914.1000000000004</v>
      </c>
      <c r="H31" s="103">
        <v>5550.3</v>
      </c>
      <c r="I31" s="103">
        <v>6105.6</v>
      </c>
      <c r="J31" s="103">
        <v>6873.8</v>
      </c>
      <c r="K31" s="103">
        <v>7026.8</v>
      </c>
      <c r="L31" s="103">
        <v>7672.7</v>
      </c>
      <c r="M31" s="103">
        <v>8282.9</v>
      </c>
      <c r="N31" s="103">
        <v>8702.6</v>
      </c>
      <c r="O31" s="104">
        <v>8354</v>
      </c>
      <c r="P31" s="111">
        <v>1231.0999999999999</v>
      </c>
      <c r="Q31" s="103">
        <v>1245.7</v>
      </c>
      <c r="R31" s="103">
        <v>1218.8</v>
      </c>
      <c r="S31" s="103">
        <v>3647.8</v>
      </c>
      <c r="T31" s="103">
        <v>4138.1000000000004</v>
      </c>
      <c r="U31" s="103">
        <v>4202.3</v>
      </c>
      <c r="V31" s="103">
        <v>4494.8999999999996</v>
      </c>
      <c r="W31" s="103">
        <v>5168.3</v>
      </c>
      <c r="X31" s="103">
        <v>5798.4</v>
      </c>
      <c r="Y31" s="103">
        <v>6123.1</v>
      </c>
      <c r="Z31" s="103">
        <v>6634.7</v>
      </c>
      <c r="AA31" s="103">
        <v>7029.3</v>
      </c>
      <c r="AB31" s="103">
        <v>7532.2</v>
      </c>
      <c r="AC31" s="104">
        <v>8178.4</v>
      </c>
      <c r="AD31" s="103">
        <v>667</v>
      </c>
      <c r="AE31" s="103">
        <v>1225.0999999999999</v>
      </c>
      <c r="AF31" s="103">
        <v>1177.5999999999999</v>
      </c>
      <c r="AG31" s="103">
        <v>3887.1</v>
      </c>
      <c r="AH31" s="103">
        <v>4249.8</v>
      </c>
      <c r="AI31" s="103">
        <v>4197.3</v>
      </c>
      <c r="AJ31" s="103">
        <v>4646.8999999999996</v>
      </c>
      <c r="AK31" s="103">
        <v>4528.6000000000004</v>
      </c>
      <c r="AL31" s="103">
        <v>4529.1000000000004</v>
      </c>
      <c r="AM31" s="103">
        <v>5191.8999999999996</v>
      </c>
      <c r="AN31" s="103">
        <v>4701.3999999999996</v>
      </c>
      <c r="AO31" s="103">
        <v>5339.4</v>
      </c>
      <c r="AP31" s="103">
        <v>6534.7</v>
      </c>
      <c r="AQ31" s="104">
        <v>6036.9</v>
      </c>
    </row>
    <row r="32" spans="1:43" x14ac:dyDescent="0.25">
      <c r="A32" s="102">
        <v>29</v>
      </c>
      <c r="B32" s="111">
        <v>991.4</v>
      </c>
      <c r="C32" s="103">
        <v>990.9</v>
      </c>
      <c r="D32" s="103">
        <v>942.7</v>
      </c>
      <c r="E32" s="103">
        <v>4034</v>
      </c>
      <c r="F32" s="103">
        <v>4469.1000000000004</v>
      </c>
      <c r="G32" s="103">
        <v>4921.2</v>
      </c>
      <c r="H32" s="103">
        <v>5561.8</v>
      </c>
      <c r="I32" s="103">
        <v>6114.4</v>
      </c>
      <c r="J32" s="103">
        <v>6886.6</v>
      </c>
      <c r="K32" s="103">
        <v>7075.2</v>
      </c>
      <c r="L32" s="103">
        <v>7710</v>
      </c>
      <c r="M32" s="103">
        <v>8323.4</v>
      </c>
      <c r="N32" s="103">
        <v>8740.9</v>
      </c>
      <c r="O32" s="104">
        <v>8419.2000000000007</v>
      </c>
      <c r="P32" s="111">
        <v>1244.9000000000001</v>
      </c>
      <c r="Q32" s="103">
        <v>1259.9000000000001</v>
      </c>
      <c r="R32" s="103">
        <v>1231.8</v>
      </c>
      <c r="S32" s="103">
        <v>3655.7</v>
      </c>
      <c r="T32" s="103">
        <v>4154.7</v>
      </c>
      <c r="U32" s="103">
        <v>4231.6000000000004</v>
      </c>
      <c r="V32" s="103">
        <v>4543.3</v>
      </c>
      <c r="W32" s="103">
        <v>5199.3</v>
      </c>
      <c r="X32" s="103">
        <v>5831.3</v>
      </c>
      <c r="Y32" s="103">
        <v>6151.2</v>
      </c>
      <c r="Z32" s="103">
        <v>6656.5</v>
      </c>
      <c r="AA32" s="103">
        <v>7050.1</v>
      </c>
      <c r="AB32" s="103">
        <v>7557.8</v>
      </c>
      <c r="AC32" s="104">
        <v>8201.7999999999993</v>
      </c>
      <c r="AD32" s="103">
        <v>674.9</v>
      </c>
      <c r="AE32" s="103">
        <v>1246.5999999999999</v>
      </c>
      <c r="AF32" s="103">
        <v>1199.8</v>
      </c>
      <c r="AG32" s="103">
        <v>3902</v>
      </c>
      <c r="AH32" s="103">
        <v>4266.8999999999996</v>
      </c>
      <c r="AI32" s="103">
        <v>4229.5</v>
      </c>
      <c r="AJ32" s="103">
        <v>4678.3</v>
      </c>
      <c r="AK32" s="103">
        <v>4593</v>
      </c>
      <c r="AL32" s="103">
        <v>4619.8</v>
      </c>
      <c r="AM32" s="103">
        <v>5274.3</v>
      </c>
      <c r="AN32" s="103">
        <v>4816.1000000000004</v>
      </c>
      <c r="AO32" s="103">
        <v>5461</v>
      </c>
      <c r="AP32" s="103">
        <v>6605.9</v>
      </c>
      <c r="AQ32" s="104">
        <v>6162.1</v>
      </c>
    </row>
    <row r="33" spans="1:43" x14ac:dyDescent="0.25">
      <c r="A33" s="102">
        <v>30</v>
      </c>
      <c r="B33" s="111">
        <v>1001.2</v>
      </c>
      <c r="C33" s="103">
        <v>1000</v>
      </c>
      <c r="D33" s="103">
        <v>951.9</v>
      </c>
      <c r="E33" s="103">
        <v>4042.7</v>
      </c>
      <c r="F33" s="103">
        <v>4477.6000000000004</v>
      </c>
      <c r="G33" s="103">
        <v>4927.8999999999996</v>
      </c>
      <c r="H33" s="103">
        <v>5569.9</v>
      </c>
      <c r="I33" s="103">
        <v>6123.2</v>
      </c>
      <c r="J33" s="103">
        <v>6894.6</v>
      </c>
      <c r="K33" s="103">
        <v>7116.5</v>
      </c>
      <c r="L33" s="103">
        <v>7743.6</v>
      </c>
      <c r="M33" s="103">
        <v>8354.6</v>
      </c>
      <c r="N33" s="103">
        <v>8773</v>
      </c>
      <c r="O33" s="104">
        <v>8479.6</v>
      </c>
      <c r="P33" s="111">
        <v>1256.0999999999999</v>
      </c>
      <c r="Q33" s="103">
        <v>1271.3</v>
      </c>
      <c r="R33" s="103">
        <v>1243.4000000000001</v>
      </c>
      <c r="S33" s="103">
        <v>3663.8</v>
      </c>
      <c r="T33" s="103">
        <v>4168</v>
      </c>
      <c r="U33" s="103">
        <v>4258.1000000000004</v>
      </c>
      <c r="V33" s="103">
        <v>4586.1000000000004</v>
      </c>
      <c r="W33" s="103">
        <v>5225.8999999999996</v>
      </c>
      <c r="X33" s="103">
        <v>5858.2</v>
      </c>
      <c r="Y33" s="103">
        <v>6182.2</v>
      </c>
      <c r="Z33" s="103">
        <v>6674.6</v>
      </c>
      <c r="AA33" s="103">
        <v>7066.4</v>
      </c>
      <c r="AB33" s="103">
        <v>7579.7</v>
      </c>
      <c r="AC33" s="104">
        <v>8221.7999999999993</v>
      </c>
      <c r="AD33" s="103">
        <v>681.4</v>
      </c>
      <c r="AE33" s="103">
        <v>1262.5</v>
      </c>
      <c r="AF33" s="103">
        <v>1215.8</v>
      </c>
      <c r="AG33" s="103">
        <v>3916.4</v>
      </c>
      <c r="AH33" s="103">
        <v>4282.3999999999996</v>
      </c>
      <c r="AI33" s="103">
        <v>4257.8</v>
      </c>
      <c r="AJ33" s="103">
        <v>4704.7</v>
      </c>
      <c r="AK33" s="103">
        <v>4654.1000000000004</v>
      </c>
      <c r="AL33" s="103">
        <v>4702.3999999999996</v>
      </c>
      <c r="AM33" s="103">
        <v>5351.1</v>
      </c>
      <c r="AN33" s="103">
        <v>4926.2</v>
      </c>
      <c r="AO33" s="103">
        <v>5574.3</v>
      </c>
      <c r="AP33" s="103">
        <v>6664.9</v>
      </c>
      <c r="AQ33" s="104">
        <v>6277.4</v>
      </c>
    </row>
    <row r="34" spans="1:43" x14ac:dyDescent="0.25">
      <c r="A34" s="102">
        <v>31</v>
      </c>
      <c r="B34" s="111">
        <v>1011.8</v>
      </c>
      <c r="C34" s="103">
        <v>1008.7</v>
      </c>
      <c r="D34" s="103">
        <v>962.7</v>
      </c>
      <c r="E34" s="103">
        <v>4048.7</v>
      </c>
      <c r="F34" s="103">
        <v>4486.8</v>
      </c>
      <c r="G34" s="103">
        <v>4935.7</v>
      </c>
      <c r="H34" s="103">
        <v>5578.3</v>
      </c>
      <c r="I34" s="103">
        <v>6128.8</v>
      </c>
      <c r="J34" s="103">
        <v>6903.5</v>
      </c>
      <c r="K34" s="103">
        <v>7153.7</v>
      </c>
      <c r="L34" s="103">
        <v>7776.5</v>
      </c>
      <c r="M34" s="103">
        <v>8382.2000000000007</v>
      </c>
      <c r="N34" s="103">
        <v>8803</v>
      </c>
      <c r="O34" s="104">
        <v>8535.2000000000007</v>
      </c>
      <c r="P34" s="111">
        <v>1274.8</v>
      </c>
      <c r="Q34" s="103">
        <v>1288.0999999999999</v>
      </c>
      <c r="R34" s="103">
        <v>1260.3</v>
      </c>
      <c r="S34" s="103">
        <v>3675.7</v>
      </c>
      <c r="T34" s="103">
        <v>4183.7</v>
      </c>
      <c r="U34" s="103">
        <v>4287.2</v>
      </c>
      <c r="V34" s="103">
        <v>4631.8999999999996</v>
      </c>
      <c r="W34" s="103">
        <v>5253.8</v>
      </c>
      <c r="X34" s="103">
        <v>5885.8</v>
      </c>
      <c r="Y34" s="103">
        <v>6205.7</v>
      </c>
      <c r="Z34" s="103">
        <v>6693.7</v>
      </c>
      <c r="AA34" s="103">
        <v>7084.2</v>
      </c>
      <c r="AB34" s="103">
        <v>7605</v>
      </c>
      <c r="AC34" s="104">
        <v>8245.2000000000007</v>
      </c>
      <c r="AD34" s="103">
        <v>687.4</v>
      </c>
      <c r="AE34" s="103">
        <v>1279.5999999999999</v>
      </c>
      <c r="AF34" s="103">
        <v>1231.8</v>
      </c>
      <c r="AG34" s="103">
        <v>3930</v>
      </c>
      <c r="AH34" s="103">
        <v>4298.3</v>
      </c>
      <c r="AI34" s="103">
        <v>4287.2</v>
      </c>
      <c r="AJ34" s="103">
        <v>4730</v>
      </c>
      <c r="AK34" s="103">
        <v>4713.8999999999996</v>
      </c>
      <c r="AL34" s="103">
        <v>4782.3999999999996</v>
      </c>
      <c r="AM34" s="103">
        <v>5423.9</v>
      </c>
      <c r="AN34" s="103">
        <v>5031.8999999999996</v>
      </c>
      <c r="AO34" s="103">
        <v>5680</v>
      </c>
      <c r="AP34" s="103">
        <v>6717.1</v>
      </c>
      <c r="AQ34" s="104">
        <v>6385.5</v>
      </c>
    </row>
    <row r="35" spans="1:43" x14ac:dyDescent="0.25">
      <c r="A35" s="102">
        <v>32</v>
      </c>
      <c r="B35" s="111">
        <v>1018.5</v>
      </c>
      <c r="C35" s="103">
        <v>1016.1</v>
      </c>
      <c r="D35" s="103">
        <v>968.6</v>
      </c>
      <c r="E35" s="103">
        <v>4053.4</v>
      </c>
      <c r="F35" s="103">
        <v>4492.5</v>
      </c>
      <c r="G35" s="103">
        <v>4940.2</v>
      </c>
      <c r="H35" s="103">
        <v>5584</v>
      </c>
      <c r="I35" s="103">
        <v>6133.9</v>
      </c>
      <c r="J35" s="103">
        <v>6909.1</v>
      </c>
      <c r="K35" s="103">
        <v>7181.3</v>
      </c>
      <c r="L35" s="103">
        <v>7801.7</v>
      </c>
      <c r="M35" s="103">
        <v>8399.5</v>
      </c>
      <c r="N35" s="103">
        <v>8823.5</v>
      </c>
      <c r="O35" s="104">
        <v>8583</v>
      </c>
      <c r="P35" s="111">
        <v>1289.3</v>
      </c>
      <c r="Q35" s="103">
        <v>1303.8</v>
      </c>
      <c r="R35" s="103">
        <v>1274.5</v>
      </c>
      <c r="S35" s="103">
        <v>3683.8</v>
      </c>
      <c r="T35" s="103">
        <v>4198.8999999999996</v>
      </c>
      <c r="U35" s="103">
        <v>4312.8</v>
      </c>
      <c r="V35" s="103">
        <v>4670.2</v>
      </c>
      <c r="W35" s="103">
        <v>5277.6</v>
      </c>
      <c r="X35" s="103">
        <v>5907</v>
      </c>
      <c r="Y35" s="103">
        <v>6223</v>
      </c>
      <c r="Z35" s="103">
        <v>6709</v>
      </c>
      <c r="AA35" s="103">
        <v>7098.2</v>
      </c>
      <c r="AB35" s="103">
        <v>7624.5</v>
      </c>
      <c r="AC35" s="104">
        <v>8262.5</v>
      </c>
      <c r="AD35" s="103">
        <v>693</v>
      </c>
      <c r="AE35" s="103">
        <v>1292.5</v>
      </c>
      <c r="AF35" s="103">
        <v>1244.5</v>
      </c>
      <c r="AG35" s="103">
        <v>3940.9</v>
      </c>
      <c r="AH35" s="103">
        <v>4310.3</v>
      </c>
      <c r="AI35" s="103">
        <v>4311.5</v>
      </c>
      <c r="AJ35" s="103">
        <v>4748.5</v>
      </c>
      <c r="AK35" s="103">
        <v>4767.3</v>
      </c>
      <c r="AL35" s="103">
        <v>4854.2</v>
      </c>
      <c r="AM35" s="103">
        <v>5486</v>
      </c>
      <c r="AN35" s="103">
        <v>5126.6000000000004</v>
      </c>
      <c r="AO35" s="103">
        <v>5773.1</v>
      </c>
      <c r="AP35" s="103">
        <v>6755.6</v>
      </c>
      <c r="AQ35" s="104">
        <v>6482.6</v>
      </c>
    </row>
    <row r="36" spans="1:43" x14ac:dyDescent="0.25">
      <c r="A36" s="102">
        <v>33</v>
      </c>
      <c r="B36" s="111">
        <v>1032.2</v>
      </c>
      <c r="C36" s="103">
        <v>1030.7</v>
      </c>
      <c r="D36" s="103">
        <v>979.8</v>
      </c>
      <c r="E36" s="103">
        <v>4063.8</v>
      </c>
      <c r="F36" s="103">
        <v>4502.6000000000004</v>
      </c>
      <c r="G36" s="103">
        <v>4950</v>
      </c>
      <c r="H36" s="103">
        <v>5593.6</v>
      </c>
      <c r="I36" s="103">
        <v>6143.7</v>
      </c>
      <c r="J36" s="103">
        <v>6919.4</v>
      </c>
      <c r="K36" s="103">
        <v>7210.2</v>
      </c>
      <c r="L36" s="103">
        <v>7830.6</v>
      </c>
      <c r="M36" s="103">
        <v>8419.7000000000007</v>
      </c>
      <c r="N36" s="103">
        <v>8849.2000000000007</v>
      </c>
      <c r="O36" s="104">
        <v>8636.9</v>
      </c>
      <c r="P36" s="111">
        <v>1300.4000000000001</v>
      </c>
      <c r="Q36" s="103">
        <v>1315.4</v>
      </c>
      <c r="R36" s="103">
        <v>1285.0999999999999</v>
      </c>
      <c r="S36" s="103">
        <v>3690.6</v>
      </c>
      <c r="T36" s="103">
        <v>4209.8</v>
      </c>
      <c r="U36" s="103">
        <v>4334.2</v>
      </c>
      <c r="V36" s="103">
        <v>4704.3</v>
      </c>
      <c r="W36" s="103">
        <v>5296.7</v>
      </c>
      <c r="X36" s="103">
        <v>5923.1</v>
      </c>
      <c r="Y36" s="103">
        <v>6236.6</v>
      </c>
      <c r="Z36" s="103">
        <v>6719.9</v>
      </c>
      <c r="AA36" s="103">
        <v>7108.7</v>
      </c>
      <c r="AB36" s="103">
        <v>7640.2</v>
      </c>
      <c r="AC36" s="104">
        <v>8270.2000000000007</v>
      </c>
      <c r="AD36" s="103">
        <v>702.3</v>
      </c>
      <c r="AE36" s="103">
        <v>1313.4</v>
      </c>
      <c r="AF36" s="103">
        <v>1266.4000000000001</v>
      </c>
      <c r="AG36" s="103">
        <v>3957.1</v>
      </c>
      <c r="AH36" s="103">
        <v>4328.2</v>
      </c>
      <c r="AI36" s="103">
        <v>4343.1000000000004</v>
      </c>
      <c r="AJ36" s="103">
        <v>4774.7</v>
      </c>
      <c r="AK36" s="103">
        <v>4825.5</v>
      </c>
      <c r="AL36" s="103">
        <v>4936.3999999999996</v>
      </c>
      <c r="AM36" s="103">
        <v>5554.4</v>
      </c>
      <c r="AN36" s="103">
        <v>5228.3</v>
      </c>
      <c r="AO36" s="103">
        <v>5872.5</v>
      </c>
      <c r="AP36" s="103">
        <v>6800.1</v>
      </c>
      <c r="AQ36" s="104">
        <v>6584</v>
      </c>
    </row>
    <row r="37" spans="1:43" x14ac:dyDescent="0.25">
      <c r="A37" s="102">
        <v>34</v>
      </c>
      <c r="B37" s="111">
        <v>1044.9000000000001</v>
      </c>
      <c r="C37" s="103">
        <v>1044.0999999999999</v>
      </c>
      <c r="D37" s="103">
        <v>994.4</v>
      </c>
      <c r="E37" s="103">
        <v>4073.4</v>
      </c>
      <c r="F37" s="103">
        <v>4513.6000000000004</v>
      </c>
      <c r="G37" s="103">
        <v>4959.7</v>
      </c>
      <c r="H37" s="103">
        <v>5602.8</v>
      </c>
      <c r="I37" s="103">
        <v>6152.8</v>
      </c>
      <c r="J37" s="103">
        <v>6929.1</v>
      </c>
      <c r="K37" s="103">
        <v>7234.2</v>
      </c>
      <c r="L37" s="103">
        <v>7857.5</v>
      </c>
      <c r="M37" s="103">
        <v>8437.2999999999993</v>
      </c>
      <c r="N37" s="103">
        <v>8873.1</v>
      </c>
      <c r="O37" s="104">
        <v>8686.9</v>
      </c>
      <c r="P37" s="111">
        <v>1313.9</v>
      </c>
      <c r="Q37" s="103">
        <v>1328.6</v>
      </c>
      <c r="R37" s="103">
        <v>1297.0999999999999</v>
      </c>
      <c r="S37" s="103">
        <v>3696.9</v>
      </c>
      <c r="T37" s="103">
        <v>4220.3</v>
      </c>
      <c r="U37" s="103">
        <v>4355.3</v>
      </c>
      <c r="V37" s="103">
        <v>4735.1000000000004</v>
      </c>
      <c r="W37" s="103">
        <v>5313.2</v>
      </c>
      <c r="X37" s="103">
        <v>5937.4</v>
      </c>
      <c r="Y37" s="103">
        <v>6247.1</v>
      </c>
      <c r="Z37" s="103">
        <v>6729.6</v>
      </c>
      <c r="AA37" s="103">
        <v>7117.9</v>
      </c>
      <c r="AB37" s="103">
        <v>7655.3</v>
      </c>
      <c r="AC37" s="104">
        <v>8289.1</v>
      </c>
      <c r="AD37" s="103">
        <v>706.8</v>
      </c>
      <c r="AE37" s="103">
        <v>1328.8</v>
      </c>
      <c r="AF37" s="103">
        <v>1282</v>
      </c>
      <c r="AG37" s="103">
        <v>3970.5</v>
      </c>
      <c r="AH37" s="103">
        <v>4342.1000000000004</v>
      </c>
      <c r="AI37" s="103">
        <v>4370.2</v>
      </c>
      <c r="AJ37" s="103">
        <v>4794.8</v>
      </c>
      <c r="AK37" s="103">
        <v>4880.1000000000004</v>
      </c>
      <c r="AL37" s="103">
        <v>5010.2</v>
      </c>
      <c r="AM37" s="103">
        <v>5615.6</v>
      </c>
      <c r="AN37" s="103">
        <v>5321.4</v>
      </c>
      <c r="AO37" s="103">
        <v>5959.3</v>
      </c>
      <c r="AP37" s="103">
        <v>6835</v>
      </c>
      <c r="AQ37" s="104">
        <v>6672.2</v>
      </c>
    </row>
    <row r="38" spans="1:43" x14ac:dyDescent="0.25">
      <c r="A38" s="102">
        <v>35</v>
      </c>
      <c r="B38" s="111">
        <v>1059.7</v>
      </c>
      <c r="C38" s="103">
        <v>1056.5</v>
      </c>
      <c r="D38" s="103">
        <v>1004.7</v>
      </c>
      <c r="E38" s="103">
        <v>4082.7</v>
      </c>
      <c r="F38" s="103">
        <v>4522.3999999999996</v>
      </c>
      <c r="G38" s="103">
        <v>4968.1000000000004</v>
      </c>
      <c r="H38" s="103">
        <v>5611.8</v>
      </c>
      <c r="I38" s="103">
        <v>6160.8</v>
      </c>
      <c r="J38" s="103">
        <v>6937.7</v>
      </c>
      <c r="K38" s="103">
        <v>7254.8</v>
      </c>
      <c r="L38" s="103">
        <v>7880.7</v>
      </c>
      <c r="M38" s="103">
        <v>8451.6</v>
      </c>
      <c r="N38" s="103">
        <v>8891.7999999999993</v>
      </c>
      <c r="O38" s="104">
        <v>8732.5</v>
      </c>
      <c r="P38" s="111">
        <v>1325.4</v>
      </c>
      <c r="Q38" s="103">
        <v>1339.9</v>
      </c>
      <c r="R38" s="103">
        <v>1308.8</v>
      </c>
      <c r="S38" s="103">
        <v>3704.2</v>
      </c>
      <c r="T38" s="103">
        <v>4230.7</v>
      </c>
      <c r="U38" s="103">
        <v>4374</v>
      </c>
      <c r="V38" s="103">
        <v>4763.2</v>
      </c>
      <c r="W38" s="103">
        <v>5328.6</v>
      </c>
      <c r="X38" s="103">
        <v>5950.3</v>
      </c>
      <c r="Y38" s="103">
        <v>6258.3</v>
      </c>
      <c r="Z38" s="103">
        <v>6739.9</v>
      </c>
      <c r="AA38" s="103">
        <v>7128.4</v>
      </c>
      <c r="AB38" s="103">
        <v>7668.2</v>
      </c>
      <c r="AC38" s="104">
        <v>8304.9</v>
      </c>
      <c r="AD38" s="103">
        <v>710.7</v>
      </c>
      <c r="AE38" s="103">
        <v>1339.7</v>
      </c>
      <c r="AF38" s="103">
        <v>1293.3</v>
      </c>
      <c r="AG38" s="103">
        <v>3978.3</v>
      </c>
      <c r="AH38" s="103">
        <v>4350.8</v>
      </c>
      <c r="AI38" s="103">
        <v>4391.3999999999996</v>
      </c>
      <c r="AJ38" s="103">
        <v>4808.2</v>
      </c>
      <c r="AK38" s="103">
        <v>4926</v>
      </c>
      <c r="AL38" s="103">
        <v>5073.7</v>
      </c>
      <c r="AM38" s="103">
        <v>5666.2</v>
      </c>
      <c r="AN38" s="103">
        <v>5404.4</v>
      </c>
      <c r="AO38" s="103">
        <v>6033.2</v>
      </c>
      <c r="AP38" s="103">
        <v>6860.5</v>
      </c>
      <c r="AQ38" s="104">
        <v>6748.2</v>
      </c>
    </row>
    <row r="39" spans="1:43" x14ac:dyDescent="0.25">
      <c r="A39" s="102">
        <v>36</v>
      </c>
      <c r="B39" s="111">
        <v>1066.4000000000001</v>
      </c>
      <c r="C39" s="103">
        <v>1063.7</v>
      </c>
      <c r="D39" s="103">
        <v>1012.2</v>
      </c>
      <c r="E39" s="103">
        <v>4088.8</v>
      </c>
      <c r="F39" s="103">
        <v>4527.7</v>
      </c>
      <c r="G39" s="103">
        <v>4972.8</v>
      </c>
      <c r="H39" s="103">
        <v>5618.1</v>
      </c>
      <c r="I39" s="103">
        <v>6165.8</v>
      </c>
      <c r="J39" s="103">
        <v>6944</v>
      </c>
      <c r="K39" s="103">
        <v>7266.9</v>
      </c>
      <c r="L39" s="103">
        <v>7897.6</v>
      </c>
      <c r="M39" s="103">
        <v>8460.6</v>
      </c>
      <c r="N39" s="103">
        <v>8904.9</v>
      </c>
      <c r="O39" s="104">
        <v>8769.9</v>
      </c>
      <c r="P39" s="111">
        <v>1339.9</v>
      </c>
      <c r="Q39" s="103">
        <v>1352.8</v>
      </c>
      <c r="R39" s="103">
        <v>1322.5</v>
      </c>
      <c r="S39" s="103">
        <v>3712.3</v>
      </c>
      <c r="T39" s="103">
        <v>4240</v>
      </c>
      <c r="U39" s="103">
        <v>4393.6000000000004</v>
      </c>
      <c r="V39" s="103">
        <v>4791.3999999999996</v>
      </c>
      <c r="W39" s="103">
        <v>5342.8</v>
      </c>
      <c r="X39" s="103">
        <v>5962.8</v>
      </c>
      <c r="Y39" s="103">
        <v>6269.7</v>
      </c>
      <c r="Z39" s="103">
        <v>6749.6</v>
      </c>
      <c r="AA39" s="103">
        <v>7137.7</v>
      </c>
      <c r="AB39" s="103">
        <v>7682.3</v>
      </c>
      <c r="AC39" s="104">
        <v>8320.5</v>
      </c>
      <c r="AD39" s="103">
        <v>718.5</v>
      </c>
      <c r="AE39" s="103">
        <v>1352.7</v>
      </c>
      <c r="AF39" s="103">
        <v>1306.5</v>
      </c>
      <c r="AG39" s="103">
        <v>3989.6</v>
      </c>
      <c r="AH39" s="103">
        <v>4363.7</v>
      </c>
      <c r="AI39" s="103">
        <v>4415.2</v>
      </c>
      <c r="AJ39" s="103">
        <v>4823.7</v>
      </c>
      <c r="AK39" s="103">
        <v>4973.6000000000004</v>
      </c>
      <c r="AL39" s="103">
        <v>5136.5</v>
      </c>
      <c r="AM39" s="103">
        <v>5716</v>
      </c>
      <c r="AN39" s="103">
        <v>5487</v>
      </c>
      <c r="AO39" s="103">
        <v>6105.3</v>
      </c>
      <c r="AP39" s="103">
        <v>6886.6</v>
      </c>
      <c r="AQ39" s="104">
        <v>6818</v>
      </c>
    </row>
    <row r="40" spans="1:43" x14ac:dyDescent="0.25">
      <c r="A40" s="102">
        <v>37</v>
      </c>
      <c r="B40" s="111">
        <v>1076.8</v>
      </c>
      <c r="C40" s="103">
        <v>1073.0999999999999</v>
      </c>
      <c r="D40" s="103">
        <v>1021.3</v>
      </c>
      <c r="E40" s="103">
        <v>4096.8999999999996</v>
      </c>
      <c r="F40" s="103">
        <v>4535.6000000000004</v>
      </c>
      <c r="G40" s="103">
        <v>4977.5</v>
      </c>
      <c r="H40" s="103">
        <v>5626.2</v>
      </c>
      <c r="I40" s="103">
        <v>6172.9</v>
      </c>
      <c r="J40" s="103">
        <v>6951.6</v>
      </c>
      <c r="K40" s="103">
        <v>7278.8</v>
      </c>
      <c r="L40" s="103">
        <v>7915.8</v>
      </c>
      <c r="M40" s="103">
        <v>8469.9</v>
      </c>
      <c r="N40" s="103">
        <v>8918.7000000000007</v>
      </c>
      <c r="O40" s="104">
        <v>8811</v>
      </c>
      <c r="P40" s="111">
        <v>1351.5</v>
      </c>
      <c r="Q40" s="103">
        <v>1365.3</v>
      </c>
      <c r="R40" s="103">
        <v>1334.9</v>
      </c>
      <c r="S40" s="103">
        <v>3718.8</v>
      </c>
      <c r="T40" s="103">
        <v>4249.8999999999996</v>
      </c>
      <c r="U40" s="103">
        <v>4410.8</v>
      </c>
      <c r="V40" s="103">
        <v>4815.8999999999996</v>
      </c>
      <c r="W40" s="103">
        <v>5354.7</v>
      </c>
      <c r="X40" s="103">
        <v>5971.4</v>
      </c>
      <c r="Y40" s="103">
        <v>6276.1</v>
      </c>
      <c r="Z40" s="103">
        <v>6758.5</v>
      </c>
      <c r="AA40" s="103">
        <v>7146.3</v>
      </c>
      <c r="AB40" s="103">
        <v>7693</v>
      </c>
      <c r="AC40" s="104">
        <v>8331.5</v>
      </c>
      <c r="AD40" s="103">
        <v>725.5</v>
      </c>
      <c r="AE40" s="103">
        <v>1367.9</v>
      </c>
      <c r="AF40" s="103">
        <v>1320.4</v>
      </c>
      <c r="AG40" s="103">
        <v>4001.4</v>
      </c>
      <c r="AH40" s="103">
        <v>4377.6000000000004</v>
      </c>
      <c r="AI40" s="103">
        <v>4438</v>
      </c>
      <c r="AJ40" s="103">
        <v>4839.6000000000004</v>
      </c>
      <c r="AK40" s="103">
        <v>5018.1000000000004</v>
      </c>
      <c r="AL40" s="103">
        <v>5196</v>
      </c>
      <c r="AM40" s="103">
        <v>5760.2</v>
      </c>
      <c r="AN40" s="103">
        <v>5563.9</v>
      </c>
      <c r="AO40" s="103">
        <v>6170.3</v>
      </c>
      <c r="AP40" s="103">
        <v>6909.5</v>
      </c>
      <c r="AQ40" s="104">
        <v>6878.8</v>
      </c>
    </row>
    <row r="41" spans="1:43" x14ac:dyDescent="0.25">
      <c r="A41" s="102">
        <v>38</v>
      </c>
      <c r="B41" s="111">
        <v>1087.0999999999999</v>
      </c>
      <c r="C41" s="103">
        <v>1082.7</v>
      </c>
      <c r="D41" s="103">
        <v>1030.3</v>
      </c>
      <c r="E41" s="103">
        <v>4105.3999999999996</v>
      </c>
      <c r="F41" s="103">
        <v>4543</v>
      </c>
      <c r="G41" s="103">
        <v>4986</v>
      </c>
      <c r="H41" s="103">
        <v>5633.9</v>
      </c>
      <c r="I41" s="103">
        <v>6179.8</v>
      </c>
      <c r="J41" s="103">
        <v>6956.5</v>
      </c>
      <c r="K41" s="103">
        <v>7292.7</v>
      </c>
      <c r="L41" s="103">
        <v>7934.6</v>
      </c>
      <c r="M41" s="103">
        <v>8479.7999999999993</v>
      </c>
      <c r="N41" s="103">
        <v>8934.5</v>
      </c>
      <c r="O41" s="104">
        <v>8849.4</v>
      </c>
      <c r="P41" s="111">
        <v>1360.4</v>
      </c>
      <c r="Q41" s="103">
        <v>1374.5</v>
      </c>
      <c r="R41" s="103">
        <v>1342.4</v>
      </c>
      <c r="S41" s="103">
        <v>3723.2</v>
      </c>
      <c r="T41" s="103">
        <v>4255.6000000000004</v>
      </c>
      <c r="U41" s="103">
        <v>4424.1000000000004</v>
      </c>
      <c r="V41" s="103">
        <v>4833.1000000000004</v>
      </c>
      <c r="W41" s="103">
        <v>5363.2</v>
      </c>
      <c r="X41" s="103">
        <v>5978.3</v>
      </c>
      <c r="Y41" s="103">
        <v>6282.1</v>
      </c>
      <c r="Z41" s="103">
        <v>6763</v>
      </c>
      <c r="AA41" s="103">
        <v>7150.8</v>
      </c>
      <c r="AB41" s="103">
        <v>7699.8</v>
      </c>
      <c r="AC41" s="104">
        <v>8338.7999999999993</v>
      </c>
      <c r="AD41" s="103">
        <v>732.2</v>
      </c>
      <c r="AE41" s="103">
        <v>1380.3</v>
      </c>
      <c r="AF41" s="103">
        <v>1336.3</v>
      </c>
      <c r="AG41" s="103">
        <v>4012.2</v>
      </c>
      <c r="AH41" s="103">
        <v>4387.6000000000004</v>
      </c>
      <c r="AI41" s="103">
        <v>4461</v>
      </c>
      <c r="AJ41" s="103">
        <v>4852.3</v>
      </c>
      <c r="AK41" s="103">
        <v>5060</v>
      </c>
      <c r="AL41" s="103">
        <v>5253.3</v>
      </c>
      <c r="AM41" s="103">
        <v>5800.2</v>
      </c>
      <c r="AN41" s="103">
        <v>5638.5</v>
      </c>
      <c r="AO41" s="103">
        <v>6229.8</v>
      </c>
      <c r="AP41" s="103">
        <v>6927.9</v>
      </c>
      <c r="AQ41" s="104">
        <v>6937.7</v>
      </c>
    </row>
    <row r="42" spans="1:43" x14ac:dyDescent="0.25">
      <c r="A42" s="102">
        <v>39</v>
      </c>
      <c r="B42" s="111">
        <v>1094.9000000000001</v>
      </c>
      <c r="C42" s="103">
        <v>1090.4000000000001</v>
      </c>
      <c r="D42" s="103">
        <v>1037.8</v>
      </c>
      <c r="E42" s="103">
        <v>4110.7</v>
      </c>
      <c r="F42" s="103">
        <v>4548.7</v>
      </c>
      <c r="G42" s="103">
        <v>4991.1000000000004</v>
      </c>
      <c r="H42" s="103">
        <v>5640.1</v>
      </c>
      <c r="I42" s="103">
        <v>6185.1</v>
      </c>
      <c r="J42" s="103">
        <v>6961.1</v>
      </c>
      <c r="K42" s="103">
        <v>7300.1</v>
      </c>
      <c r="L42" s="103">
        <v>7947.1</v>
      </c>
      <c r="M42" s="103">
        <v>8486.7999999999993</v>
      </c>
      <c r="N42" s="103">
        <v>8942.7999999999993</v>
      </c>
      <c r="O42" s="104">
        <v>8881.1</v>
      </c>
      <c r="P42" s="111">
        <v>1373.5</v>
      </c>
      <c r="Q42" s="103">
        <v>1387.1</v>
      </c>
      <c r="R42" s="103">
        <v>1353.5</v>
      </c>
      <c r="S42" s="103">
        <v>3729.7</v>
      </c>
      <c r="T42" s="103">
        <v>4264.2</v>
      </c>
      <c r="U42" s="103">
        <v>4439.2</v>
      </c>
      <c r="V42" s="103">
        <v>4855.6000000000004</v>
      </c>
      <c r="W42" s="103">
        <v>5373.9</v>
      </c>
      <c r="X42" s="103">
        <v>5985.2</v>
      </c>
      <c r="Y42" s="103">
        <v>6288</v>
      </c>
      <c r="Z42" s="103">
        <v>6767.4</v>
      </c>
      <c r="AA42" s="103">
        <v>7155.5</v>
      </c>
      <c r="AB42" s="103">
        <v>7711.6</v>
      </c>
      <c r="AC42" s="104">
        <v>8350.2999999999993</v>
      </c>
      <c r="AD42" s="103">
        <v>739.2</v>
      </c>
      <c r="AE42" s="103">
        <v>1393.8</v>
      </c>
      <c r="AF42" s="103">
        <v>1351.1</v>
      </c>
      <c r="AG42" s="103">
        <v>4022.3</v>
      </c>
      <c r="AH42" s="103">
        <v>4400.6000000000004</v>
      </c>
      <c r="AI42" s="103">
        <v>4483.1000000000004</v>
      </c>
      <c r="AJ42" s="103">
        <v>4866.3</v>
      </c>
      <c r="AK42" s="103">
        <v>5101.6000000000004</v>
      </c>
      <c r="AL42" s="103">
        <v>5308.2</v>
      </c>
      <c r="AM42" s="103">
        <v>5839.1</v>
      </c>
      <c r="AN42" s="103">
        <v>5709.5</v>
      </c>
      <c r="AO42" s="103">
        <v>6286.1</v>
      </c>
      <c r="AP42" s="103">
        <v>6947.8</v>
      </c>
      <c r="AQ42" s="104">
        <v>6990.7</v>
      </c>
    </row>
    <row r="43" spans="1:43" x14ac:dyDescent="0.25">
      <c r="A43" s="102">
        <v>40</v>
      </c>
      <c r="B43" s="111">
        <v>1105.7</v>
      </c>
      <c r="C43" s="103">
        <v>1100.9000000000001</v>
      </c>
      <c r="D43" s="103">
        <v>1047.4000000000001</v>
      </c>
      <c r="E43" s="103">
        <v>4116.2</v>
      </c>
      <c r="F43" s="103">
        <v>4557.5</v>
      </c>
      <c r="G43" s="103">
        <v>5001.6000000000004</v>
      </c>
      <c r="H43" s="103">
        <v>5645.9</v>
      </c>
      <c r="I43" s="103">
        <v>6193.6</v>
      </c>
      <c r="J43" s="103">
        <v>6969.6</v>
      </c>
      <c r="K43" s="103">
        <v>7309.3</v>
      </c>
      <c r="L43" s="103">
        <v>7963.2</v>
      </c>
      <c r="M43" s="103">
        <v>8495.7999999999993</v>
      </c>
      <c r="N43" s="103">
        <v>8958.5</v>
      </c>
      <c r="O43" s="104">
        <v>8915.9</v>
      </c>
      <c r="P43" s="111">
        <v>1382.9</v>
      </c>
      <c r="Q43" s="103">
        <v>1397.3</v>
      </c>
      <c r="R43" s="103">
        <v>1363.4</v>
      </c>
      <c r="S43" s="103">
        <v>3737</v>
      </c>
      <c r="T43" s="103">
        <v>4270.1000000000004</v>
      </c>
      <c r="U43" s="103">
        <v>4451.6000000000004</v>
      </c>
      <c r="V43" s="103">
        <v>4871.2</v>
      </c>
      <c r="W43" s="103">
        <v>5380.6</v>
      </c>
      <c r="X43" s="103">
        <v>5991.7</v>
      </c>
      <c r="Y43" s="103">
        <v>6292.5</v>
      </c>
      <c r="Z43" s="103">
        <v>6771.9</v>
      </c>
      <c r="AA43" s="103">
        <v>7161</v>
      </c>
      <c r="AB43" s="103">
        <v>7719.7</v>
      </c>
      <c r="AC43" s="104">
        <v>8358.5</v>
      </c>
      <c r="AD43" s="103">
        <v>743</v>
      </c>
      <c r="AE43" s="103">
        <v>1402.7</v>
      </c>
      <c r="AF43" s="103">
        <v>1360.2</v>
      </c>
      <c r="AG43" s="103">
        <v>4029.3</v>
      </c>
      <c r="AH43" s="103">
        <v>4408.7</v>
      </c>
      <c r="AI43" s="103">
        <v>4499.3</v>
      </c>
      <c r="AJ43" s="103">
        <v>4873.8999999999996</v>
      </c>
      <c r="AK43" s="103">
        <v>5133.1000000000004</v>
      </c>
      <c r="AL43" s="103">
        <v>5352.4</v>
      </c>
      <c r="AM43" s="103">
        <v>5870.1</v>
      </c>
      <c r="AN43" s="103">
        <v>5773.9</v>
      </c>
      <c r="AO43" s="103">
        <v>6329.5</v>
      </c>
      <c r="AP43" s="103">
        <v>6957.7</v>
      </c>
      <c r="AQ43" s="104">
        <v>7037.5</v>
      </c>
    </row>
    <row r="44" spans="1:43" x14ac:dyDescent="0.25">
      <c r="A44" s="102">
        <v>41</v>
      </c>
      <c r="B44" s="111">
        <v>1115.8</v>
      </c>
      <c r="C44" s="103">
        <v>1111</v>
      </c>
      <c r="D44" s="103">
        <v>1055.5</v>
      </c>
      <c r="E44" s="103">
        <v>4123</v>
      </c>
      <c r="F44" s="103">
        <v>4564.3999999999996</v>
      </c>
      <c r="G44" s="103">
        <v>5006.5</v>
      </c>
      <c r="H44" s="103">
        <v>5651.8</v>
      </c>
      <c r="I44" s="103">
        <v>6198.2</v>
      </c>
      <c r="J44" s="103">
        <v>6974.1</v>
      </c>
      <c r="K44" s="103">
        <v>7314.1</v>
      </c>
      <c r="L44" s="103">
        <v>7972.1</v>
      </c>
      <c r="M44" s="103">
        <v>8502.2999999999993</v>
      </c>
      <c r="N44" s="103">
        <v>8965.4</v>
      </c>
      <c r="O44" s="104">
        <v>8942</v>
      </c>
      <c r="P44" s="111">
        <v>1391</v>
      </c>
      <c r="Q44" s="103">
        <v>1404.2</v>
      </c>
      <c r="R44" s="103">
        <v>1374.6</v>
      </c>
      <c r="S44" s="103">
        <v>3742.7</v>
      </c>
      <c r="T44" s="103">
        <v>4274.8999999999996</v>
      </c>
      <c r="U44" s="103">
        <v>4460.1000000000004</v>
      </c>
      <c r="V44" s="103">
        <v>4888.2</v>
      </c>
      <c r="W44" s="103">
        <v>5385.6</v>
      </c>
      <c r="X44" s="103">
        <v>5994.8</v>
      </c>
      <c r="Y44" s="103">
        <v>6296.6</v>
      </c>
      <c r="Z44" s="103">
        <v>6776</v>
      </c>
      <c r="AA44" s="103">
        <v>7165.1</v>
      </c>
      <c r="AB44" s="103">
        <v>7725.2</v>
      </c>
      <c r="AC44" s="104">
        <v>8364.2000000000007</v>
      </c>
      <c r="AD44" s="103">
        <v>746.8</v>
      </c>
      <c r="AE44" s="103">
        <v>1413.4</v>
      </c>
      <c r="AF44" s="103">
        <v>1370.4</v>
      </c>
      <c r="AG44" s="103">
        <v>4035.4</v>
      </c>
      <c r="AH44" s="103">
        <v>4414.7</v>
      </c>
      <c r="AI44" s="103">
        <v>4514.2</v>
      </c>
      <c r="AJ44" s="103">
        <v>4879.7</v>
      </c>
      <c r="AK44" s="103">
        <v>5163.7</v>
      </c>
      <c r="AL44" s="103">
        <v>5393.5</v>
      </c>
      <c r="AM44" s="103">
        <v>5896.2</v>
      </c>
      <c r="AN44" s="103">
        <v>5833.7</v>
      </c>
      <c r="AO44" s="103">
        <v>6368</v>
      </c>
      <c r="AP44" s="103">
        <v>6969</v>
      </c>
      <c r="AQ44" s="104">
        <v>7079.5</v>
      </c>
    </row>
    <row r="45" spans="1:43" x14ac:dyDescent="0.25">
      <c r="A45" s="102">
        <v>42</v>
      </c>
      <c r="B45" s="111">
        <v>1122.8</v>
      </c>
      <c r="C45" s="103">
        <v>1118.2</v>
      </c>
      <c r="D45" s="103">
        <v>1064.3</v>
      </c>
      <c r="E45" s="103">
        <v>4130.2</v>
      </c>
      <c r="F45" s="103">
        <v>4571.5</v>
      </c>
      <c r="G45" s="103">
        <v>5010.3</v>
      </c>
      <c r="H45" s="103">
        <v>5657.8</v>
      </c>
      <c r="I45" s="103">
        <v>6203</v>
      </c>
      <c r="J45" s="103">
        <v>6978.8</v>
      </c>
      <c r="K45" s="103">
        <v>7318.7</v>
      </c>
      <c r="L45" s="103">
        <v>7981.8</v>
      </c>
      <c r="M45" s="103">
        <v>8508</v>
      </c>
      <c r="N45" s="103">
        <v>8974.2000000000007</v>
      </c>
      <c r="O45" s="104">
        <v>8969</v>
      </c>
      <c r="P45" s="111">
        <v>1396.5</v>
      </c>
      <c r="Q45" s="103">
        <v>1410.2</v>
      </c>
      <c r="R45" s="103">
        <v>1380.3</v>
      </c>
      <c r="S45" s="103">
        <v>3746.7</v>
      </c>
      <c r="T45" s="103">
        <v>4278.8</v>
      </c>
      <c r="U45" s="103">
        <v>4466.2</v>
      </c>
      <c r="V45" s="103">
        <v>4895.6000000000004</v>
      </c>
      <c r="W45" s="103">
        <v>5389.5</v>
      </c>
      <c r="X45" s="103">
        <v>5997.8</v>
      </c>
      <c r="Y45" s="103">
        <v>6300.2</v>
      </c>
      <c r="Z45" s="103">
        <v>6779.5</v>
      </c>
      <c r="AA45" s="103">
        <v>7168.5</v>
      </c>
      <c r="AB45" s="103">
        <v>7729.7</v>
      </c>
      <c r="AC45" s="104">
        <v>8368.7999999999993</v>
      </c>
      <c r="AD45" s="103">
        <v>751.4</v>
      </c>
      <c r="AE45" s="103">
        <v>1423</v>
      </c>
      <c r="AF45" s="103">
        <v>1380.2</v>
      </c>
      <c r="AG45" s="103">
        <v>4042.6</v>
      </c>
      <c r="AH45" s="103">
        <v>4421.6000000000004</v>
      </c>
      <c r="AI45" s="103">
        <v>4526.3999999999996</v>
      </c>
      <c r="AJ45" s="103">
        <v>4886.7</v>
      </c>
      <c r="AK45" s="103">
        <v>5187.7</v>
      </c>
      <c r="AL45" s="103">
        <v>5428.7</v>
      </c>
      <c r="AM45" s="103">
        <v>5916.7</v>
      </c>
      <c r="AN45" s="103">
        <v>5884.7</v>
      </c>
      <c r="AO45" s="103">
        <v>6399.1</v>
      </c>
      <c r="AP45" s="103">
        <v>6977.9</v>
      </c>
      <c r="AQ45" s="104">
        <v>7113</v>
      </c>
    </row>
    <row r="46" spans="1:43" x14ac:dyDescent="0.25">
      <c r="A46" s="102">
        <v>43</v>
      </c>
      <c r="B46" s="111">
        <v>1135.0999999999999</v>
      </c>
      <c r="C46" s="103">
        <v>1130.5999999999999</v>
      </c>
      <c r="D46" s="103">
        <v>1073</v>
      </c>
      <c r="E46" s="103">
        <v>4136.3999999999996</v>
      </c>
      <c r="F46" s="103">
        <v>4578</v>
      </c>
      <c r="G46" s="103">
        <v>5013.6000000000004</v>
      </c>
      <c r="H46" s="103">
        <v>5662.8</v>
      </c>
      <c r="I46" s="103">
        <v>6210.2</v>
      </c>
      <c r="J46" s="103">
        <v>6985.4</v>
      </c>
      <c r="K46" s="103">
        <v>7324.2</v>
      </c>
      <c r="L46" s="103">
        <v>7992.3</v>
      </c>
      <c r="M46" s="103">
        <v>8512.7000000000007</v>
      </c>
      <c r="N46" s="103">
        <v>8984.5</v>
      </c>
      <c r="O46" s="104">
        <v>8995.5</v>
      </c>
      <c r="P46" s="111">
        <v>1407.4</v>
      </c>
      <c r="Q46" s="103">
        <v>1421</v>
      </c>
      <c r="R46" s="103">
        <v>1388.3</v>
      </c>
      <c r="S46" s="103">
        <v>3750.6</v>
      </c>
      <c r="T46" s="103">
        <v>4282.1000000000004</v>
      </c>
      <c r="U46" s="103">
        <v>4479.6000000000004</v>
      </c>
      <c r="V46" s="103">
        <v>4912.2</v>
      </c>
      <c r="W46" s="103">
        <v>5392.4</v>
      </c>
      <c r="X46" s="103">
        <v>6000.4</v>
      </c>
      <c r="Y46" s="103">
        <v>6303.8</v>
      </c>
      <c r="Z46" s="103">
        <v>6783</v>
      </c>
      <c r="AA46" s="103">
        <v>7171.4</v>
      </c>
      <c r="AB46" s="103">
        <v>7737.3</v>
      </c>
      <c r="AC46" s="104">
        <v>8377.9</v>
      </c>
      <c r="AD46" s="103">
        <v>756</v>
      </c>
      <c r="AE46" s="103">
        <v>1434.3</v>
      </c>
      <c r="AF46" s="103">
        <v>1391.2</v>
      </c>
      <c r="AG46" s="103">
        <v>4050.3</v>
      </c>
      <c r="AH46" s="103">
        <v>4430</v>
      </c>
      <c r="AI46" s="103">
        <v>4543.8999999999996</v>
      </c>
      <c r="AJ46" s="103">
        <v>4896</v>
      </c>
      <c r="AK46" s="103">
        <v>5216.8</v>
      </c>
      <c r="AL46" s="103">
        <v>5465</v>
      </c>
      <c r="AM46" s="103">
        <v>5941.1</v>
      </c>
      <c r="AN46" s="103">
        <v>5934.5</v>
      </c>
      <c r="AO46" s="103">
        <v>6433.2</v>
      </c>
      <c r="AP46" s="103">
        <v>6986.9</v>
      </c>
      <c r="AQ46" s="104">
        <v>7149.4</v>
      </c>
    </row>
    <row r="47" spans="1:43" x14ac:dyDescent="0.25">
      <c r="A47" s="102">
        <v>44</v>
      </c>
      <c r="B47" s="111">
        <v>1141.4000000000001</v>
      </c>
      <c r="C47" s="103">
        <v>1136.8</v>
      </c>
      <c r="D47" s="103">
        <v>1077.5</v>
      </c>
      <c r="E47" s="103">
        <v>4141.3999999999996</v>
      </c>
      <c r="F47" s="103">
        <v>4583.3</v>
      </c>
      <c r="G47" s="103">
        <v>5016.8</v>
      </c>
      <c r="H47" s="103">
        <v>5666.5</v>
      </c>
      <c r="I47" s="103">
        <v>6213.7</v>
      </c>
      <c r="J47" s="103">
        <v>6989</v>
      </c>
      <c r="K47" s="103">
        <v>7328.5</v>
      </c>
      <c r="L47" s="103">
        <v>7999.6</v>
      </c>
      <c r="M47" s="103">
        <v>8516</v>
      </c>
      <c r="N47" s="103">
        <v>8989.4</v>
      </c>
      <c r="O47" s="104">
        <v>9016.9</v>
      </c>
      <c r="P47" s="111">
        <v>1415.5</v>
      </c>
      <c r="Q47" s="103">
        <v>1428.6</v>
      </c>
      <c r="R47" s="103">
        <v>1392.9</v>
      </c>
      <c r="S47" s="103">
        <v>3750.6</v>
      </c>
      <c r="T47" s="103">
        <v>4282.1000000000004</v>
      </c>
      <c r="U47" s="103">
        <v>4483.5</v>
      </c>
      <c r="V47" s="103">
        <v>4914.2</v>
      </c>
      <c r="W47" s="103">
        <v>5392.4</v>
      </c>
      <c r="X47" s="103">
        <v>6000.4</v>
      </c>
      <c r="Y47" s="103">
        <v>6304</v>
      </c>
      <c r="Z47" s="103">
        <v>6783.4</v>
      </c>
      <c r="AA47" s="103">
        <v>7171.4</v>
      </c>
      <c r="AB47" s="103">
        <v>7741.4</v>
      </c>
      <c r="AC47" s="104">
        <v>8380.2999999999993</v>
      </c>
      <c r="AD47" s="103">
        <v>761.6</v>
      </c>
      <c r="AE47" s="103">
        <v>1447.8</v>
      </c>
      <c r="AF47" s="103">
        <v>1403.2</v>
      </c>
      <c r="AG47" s="103">
        <v>4058.7</v>
      </c>
      <c r="AH47" s="103">
        <v>4439.7</v>
      </c>
      <c r="AI47" s="103">
        <v>4558.7</v>
      </c>
      <c r="AJ47" s="103">
        <v>4904.1000000000004</v>
      </c>
      <c r="AK47" s="103">
        <v>5244</v>
      </c>
      <c r="AL47" s="103">
        <v>5498.7</v>
      </c>
      <c r="AM47" s="103">
        <v>5962</v>
      </c>
      <c r="AN47" s="103">
        <v>5978.7</v>
      </c>
      <c r="AO47" s="103">
        <v>6464.8</v>
      </c>
      <c r="AP47" s="103">
        <v>6997.6</v>
      </c>
      <c r="AQ47" s="104">
        <v>7182.3</v>
      </c>
    </row>
    <row r="48" spans="1:43" x14ac:dyDescent="0.25">
      <c r="A48" s="102">
        <v>45</v>
      </c>
      <c r="B48" s="111">
        <v>1146.4000000000001</v>
      </c>
      <c r="C48" s="103">
        <v>1141.8</v>
      </c>
      <c r="D48" s="103">
        <v>1082.0999999999999</v>
      </c>
      <c r="E48" s="103">
        <v>4144.8</v>
      </c>
      <c r="F48" s="103">
        <v>4587</v>
      </c>
      <c r="G48" s="103">
        <v>5020</v>
      </c>
      <c r="H48" s="103">
        <v>5670.5</v>
      </c>
      <c r="I48" s="103">
        <v>6217</v>
      </c>
      <c r="J48" s="103">
        <v>6992.1</v>
      </c>
      <c r="K48" s="103">
        <v>7331.8</v>
      </c>
      <c r="L48" s="103">
        <v>8004.6</v>
      </c>
      <c r="M48" s="103">
        <v>8519.4</v>
      </c>
      <c r="N48" s="103">
        <v>8993.7000000000007</v>
      </c>
      <c r="O48" s="104">
        <v>9038.1</v>
      </c>
      <c r="P48" s="45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87"/>
      <c r="AD48" s="103">
        <v>766.6</v>
      </c>
      <c r="AE48" s="103">
        <v>1460.3</v>
      </c>
      <c r="AF48" s="103">
        <v>1414</v>
      </c>
      <c r="AG48" s="103">
        <v>4066</v>
      </c>
      <c r="AH48" s="103">
        <v>4448.3</v>
      </c>
      <c r="AI48" s="103">
        <v>4573.5</v>
      </c>
      <c r="AJ48" s="103">
        <v>4911.2</v>
      </c>
      <c r="AK48" s="103">
        <v>5268.2</v>
      </c>
      <c r="AL48" s="103">
        <v>5527.8</v>
      </c>
      <c r="AM48" s="103">
        <v>5980.4</v>
      </c>
      <c r="AN48" s="103">
        <v>6019</v>
      </c>
      <c r="AO48" s="103">
        <v>6491.8</v>
      </c>
      <c r="AP48" s="103">
        <v>7006.6</v>
      </c>
      <c r="AQ48" s="104">
        <v>7212.5</v>
      </c>
    </row>
    <row r="49" spans="1:43" x14ac:dyDescent="0.25">
      <c r="A49" s="102">
        <v>46</v>
      </c>
      <c r="B49" s="111">
        <v>1154.7</v>
      </c>
      <c r="C49" s="103">
        <v>1150.2</v>
      </c>
      <c r="D49" s="103">
        <v>1090.3</v>
      </c>
      <c r="E49" s="103">
        <v>4148.3</v>
      </c>
      <c r="F49" s="103">
        <v>4590.8999999999996</v>
      </c>
      <c r="G49" s="103">
        <v>5024.3999999999996</v>
      </c>
      <c r="H49" s="103">
        <v>5678</v>
      </c>
      <c r="I49" s="103">
        <v>6221.2</v>
      </c>
      <c r="J49" s="103">
        <v>6995.1</v>
      </c>
      <c r="K49" s="103">
        <v>7335</v>
      </c>
      <c r="L49" s="103">
        <v>8012.3</v>
      </c>
      <c r="M49" s="103">
        <v>8522.5</v>
      </c>
      <c r="N49" s="103">
        <v>8999.2999999999993</v>
      </c>
      <c r="O49" s="104">
        <v>9058.2999999999993</v>
      </c>
      <c r="P49" s="45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87"/>
      <c r="AD49" s="103">
        <v>770.5</v>
      </c>
      <c r="AE49" s="103">
        <v>1470.1</v>
      </c>
      <c r="AF49" s="103">
        <v>1423.3</v>
      </c>
      <c r="AG49" s="103">
        <v>4072.2</v>
      </c>
      <c r="AH49" s="103">
        <v>4455.2</v>
      </c>
      <c r="AI49" s="103">
        <v>4583.7</v>
      </c>
      <c r="AJ49" s="103">
        <v>4917.2</v>
      </c>
      <c r="AK49" s="103">
        <v>5288.1</v>
      </c>
      <c r="AL49" s="103">
        <v>5550.7</v>
      </c>
      <c r="AM49" s="103">
        <v>5994.5</v>
      </c>
      <c r="AN49" s="103">
        <v>6054.4</v>
      </c>
      <c r="AO49" s="103">
        <v>6513.8</v>
      </c>
      <c r="AP49" s="103">
        <v>7014.2</v>
      </c>
      <c r="AQ49" s="104">
        <v>7238.4</v>
      </c>
    </row>
    <row r="50" spans="1:43" x14ac:dyDescent="0.25">
      <c r="A50" s="102">
        <v>47</v>
      </c>
      <c r="B50" s="111">
        <v>1163.2</v>
      </c>
      <c r="C50" s="103">
        <v>1158.9000000000001</v>
      </c>
      <c r="D50" s="103">
        <v>1098.5999999999999</v>
      </c>
      <c r="E50" s="103">
        <v>4153</v>
      </c>
      <c r="F50" s="103">
        <v>4598.1000000000004</v>
      </c>
      <c r="G50" s="103">
        <v>5029.1000000000004</v>
      </c>
      <c r="H50" s="103">
        <v>5683</v>
      </c>
      <c r="I50" s="103">
        <v>6227.6</v>
      </c>
      <c r="J50" s="103">
        <v>6999.8</v>
      </c>
      <c r="K50" s="103">
        <v>7339.4</v>
      </c>
      <c r="L50" s="103">
        <v>8019</v>
      </c>
      <c r="M50" s="103">
        <v>8525.7000000000007</v>
      </c>
      <c r="N50" s="103">
        <v>9005.2000000000007</v>
      </c>
      <c r="O50" s="104">
        <v>9075.4</v>
      </c>
      <c r="P50" s="45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87"/>
      <c r="AD50" s="103">
        <v>774.4</v>
      </c>
      <c r="AE50" s="103">
        <v>1478</v>
      </c>
      <c r="AF50" s="103">
        <v>1433.6</v>
      </c>
      <c r="AG50" s="103">
        <v>4077.8</v>
      </c>
      <c r="AH50" s="103">
        <v>4461.6000000000004</v>
      </c>
      <c r="AI50" s="103">
        <v>4593.5</v>
      </c>
      <c r="AJ50" s="103">
        <v>4922.6000000000004</v>
      </c>
      <c r="AK50" s="103">
        <v>5306.9</v>
      </c>
      <c r="AL50" s="103">
        <v>5571.8</v>
      </c>
      <c r="AM50" s="103">
        <v>6008.8</v>
      </c>
      <c r="AN50" s="103">
        <v>6086.7</v>
      </c>
      <c r="AO50" s="103">
        <v>6532.4</v>
      </c>
      <c r="AP50" s="103">
        <v>7020.5</v>
      </c>
      <c r="AQ50" s="104">
        <v>7262.3</v>
      </c>
    </row>
    <row r="51" spans="1:43" x14ac:dyDescent="0.25">
      <c r="A51" s="102">
        <v>48</v>
      </c>
      <c r="B51" s="111">
        <v>1172.4000000000001</v>
      </c>
      <c r="C51" s="103">
        <v>1167.8</v>
      </c>
      <c r="D51" s="103">
        <v>1107.4000000000001</v>
      </c>
      <c r="E51" s="103">
        <v>4158.2</v>
      </c>
      <c r="F51" s="103">
        <v>4604.8</v>
      </c>
      <c r="G51" s="103">
        <v>5036.5</v>
      </c>
      <c r="H51" s="103">
        <v>5688.2</v>
      </c>
      <c r="I51" s="103">
        <v>6234.6</v>
      </c>
      <c r="J51" s="103">
        <v>7004</v>
      </c>
      <c r="K51" s="103">
        <v>7343.7</v>
      </c>
      <c r="L51" s="103">
        <v>8024.8</v>
      </c>
      <c r="M51" s="103">
        <v>8535.2000000000007</v>
      </c>
      <c r="N51" s="103">
        <v>9011.4</v>
      </c>
      <c r="O51" s="104">
        <v>9092.4</v>
      </c>
      <c r="P51" s="45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87"/>
      <c r="AD51" s="103">
        <v>778.6</v>
      </c>
      <c r="AE51" s="103">
        <v>1487</v>
      </c>
      <c r="AF51" s="103">
        <v>1443.1</v>
      </c>
      <c r="AG51" s="103">
        <v>4082.9</v>
      </c>
      <c r="AH51" s="103">
        <v>4468.6000000000004</v>
      </c>
      <c r="AI51" s="103">
        <v>4603.8999999999996</v>
      </c>
      <c r="AJ51" s="103">
        <v>4927.7</v>
      </c>
      <c r="AK51" s="103">
        <v>5323.5</v>
      </c>
      <c r="AL51" s="103">
        <v>5590.3</v>
      </c>
      <c r="AM51" s="103">
        <v>6019.2</v>
      </c>
      <c r="AN51" s="103">
        <v>6115.8</v>
      </c>
      <c r="AO51" s="103">
        <v>6548.2</v>
      </c>
      <c r="AP51" s="103">
        <v>7025.4</v>
      </c>
      <c r="AQ51" s="104">
        <v>7281.9</v>
      </c>
    </row>
    <row r="52" spans="1:43" x14ac:dyDescent="0.25">
      <c r="A52" s="102">
        <v>49</v>
      </c>
      <c r="B52" s="111">
        <v>1180.4000000000001</v>
      </c>
      <c r="C52" s="103">
        <v>1175.7</v>
      </c>
      <c r="D52" s="103">
        <v>1115</v>
      </c>
      <c r="E52" s="103">
        <v>4164.8999999999996</v>
      </c>
      <c r="F52" s="103">
        <v>4609.1000000000004</v>
      </c>
      <c r="G52" s="103">
        <v>5038.6000000000004</v>
      </c>
      <c r="H52" s="103">
        <v>5695.3</v>
      </c>
      <c r="I52" s="103">
        <v>6237.5</v>
      </c>
      <c r="J52" s="103">
        <v>7006.6</v>
      </c>
      <c r="K52" s="103">
        <v>7344.7</v>
      </c>
      <c r="L52" s="103">
        <v>8031.7</v>
      </c>
      <c r="M52" s="103">
        <v>8538.5</v>
      </c>
      <c r="N52" s="103">
        <v>9014.1</v>
      </c>
      <c r="O52" s="104">
        <v>9103.9</v>
      </c>
      <c r="P52" s="45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87"/>
      <c r="AD52" s="103">
        <v>782.8</v>
      </c>
      <c r="AE52" s="103">
        <v>1495.9</v>
      </c>
      <c r="AF52" s="103">
        <v>1452.7</v>
      </c>
      <c r="AG52" s="103">
        <v>4088</v>
      </c>
      <c r="AH52" s="103">
        <v>4475.5</v>
      </c>
      <c r="AI52" s="103">
        <v>4612.7</v>
      </c>
      <c r="AJ52" s="103">
        <v>4932.8</v>
      </c>
      <c r="AK52" s="103">
        <v>5338.7</v>
      </c>
      <c r="AL52" s="103">
        <v>5607.4</v>
      </c>
      <c r="AM52" s="103">
        <v>6028.5</v>
      </c>
      <c r="AN52" s="103">
        <v>6144</v>
      </c>
      <c r="AO52" s="103">
        <v>6561.5</v>
      </c>
      <c r="AP52" s="103">
        <v>7030</v>
      </c>
      <c r="AQ52" s="104">
        <v>7301</v>
      </c>
    </row>
    <row r="53" spans="1:43" x14ac:dyDescent="0.25">
      <c r="A53" s="102">
        <v>50</v>
      </c>
      <c r="B53" s="111">
        <v>1184.5</v>
      </c>
      <c r="C53" s="103">
        <v>1179.8</v>
      </c>
      <c r="D53" s="103">
        <v>1117.7</v>
      </c>
      <c r="E53" s="103">
        <v>4166.8999999999996</v>
      </c>
      <c r="F53" s="103">
        <v>4612</v>
      </c>
      <c r="G53" s="103">
        <v>5040.3999999999996</v>
      </c>
      <c r="H53" s="103">
        <v>5697.5</v>
      </c>
      <c r="I53" s="103">
        <v>6239.3</v>
      </c>
      <c r="J53" s="103">
        <v>7009.2</v>
      </c>
      <c r="K53" s="103">
        <v>7345.6</v>
      </c>
      <c r="L53" s="103">
        <v>8033.9</v>
      </c>
      <c r="M53" s="103">
        <v>8540.2000000000007</v>
      </c>
      <c r="N53" s="103">
        <v>9016.7999999999993</v>
      </c>
      <c r="O53" s="104">
        <v>9112.9</v>
      </c>
      <c r="P53" s="45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87"/>
      <c r="AD53" s="103">
        <v>787.3</v>
      </c>
      <c r="AE53" s="103">
        <v>1505.8</v>
      </c>
      <c r="AF53" s="103">
        <v>1463.6</v>
      </c>
      <c r="AG53" s="103">
        <v>4092.6</v>
      </c>
      <c r="AH53" s="103">
        <v>4481.8999999999996</v>
      </c>
      <c r="AI53" s="103">
        <v>4621</v>
      </c>
      <c r="AJ53" s="103">
        <v>4938.2</v>
      </c>
      <c r="AK53" s="103">
        <v>5354.5</v>
      </c>
      <c r="AL53" s="103">
        <v>5622.9</v>
      </c>
      <c r="AM53" s="103">
        <v>6038.4</v>
      </c>
      <c r="AN53" s="103">
        <v>6171.2</v>
      </c>
      <c r="AO53" s="103">
        <v>6572</v>
      </c>
      <c r="AP53" s="103">
        <v>7034.5</v>
      </c>
      <c r="AQ53" s="104">
        <v>7319.1</v>
      </c>
    </row>
    <row r="54" spans="1:43" x14ac:dyDescent="0.25">
      <c r="A54" s="102">
        <v>51</v>
      </c>
      <c r="B54" s="111">
        <v>1188.5</v>
      </c>
      <c r="C54" s="103">
        <v>1183.9000000000001</v>
      </c>
      <c r="D54" s="103">
        <v>1120</v>
      </c>
      <c r="E54" s="103">
        <v>4168.6000000000004</v>
      </c>
      <c r="F54" s="103">
        <v>4614.8999999999996</v>
      </c>
      <c r="G54" s="103">
        <v>5042.2</v>
      </c>
      <c r="H54" s="103">
        <v>5699.7</v>
      </c>
      <c r="I54" s="103">
        <v>6241.2</v>
      </c>
      <c r="J54" s="103">
        <v>7011.8</v>
      </c>
      <c r="K54" s="103">
        <v>7346.6</v>
      </c>
      <c r="L54" s="103">
        <v>8036</v>
      </c>
      <c r="M54" s="103">
        <v>8542</v>
      </c>
      <c r="N54" s="103">
        <v>9019.4</v>
      </c>
      <c r="O54" s="104">
        <v>9123</v>
      </c>
      <c r="P54" s="45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46"/>
      <c r="AC54" s="87"/>
      <c r="AD54" s="103">
        <v>791.9</v>
      </c>
      <c r="AE54" s="103">
        <v>1513.9</v>
      </c>
      <c r="AF54" s="103">
        <v>1472</v>
      </c>
      <c r="AG54" s="103">
        <v>4097.2</v>
      </c>
      <c r="AH54" s="103">
        <v>4488.3</v>
      </c>
      <c r="AI54" s="103">
        <v>4630.2</v>
      </c>
      <c r="AJ54" s="103">
        <v>4943.8999999999996</v>
      </c>
      <c r="AK54" s="103">
        <v>5366.3</v>
      </c>
      <c r="AL54" s="103">
        <v>5637.3</v>
      </c>
      <c r="AM54" s="103">
        <v>6044.4</v>
      </c>
      <c r="AN54" s="103">
        <v>6194</v>
      </c>
      <c r="AO54" s="103">
        <v>6579.9</v>
      </c>
      <c r="AP54" s="103">
        <v>7039</v>
      </c>
      <c r="AQ54" s="104">
        <v>7334.3</v>
      </c>
    </row>
    <row r="55" spans="1:43" x14ac:dyDescent="0.25">
      <c r="A55" s="102">
        <v>52</v>
      </c>
      <c r="B55" s="111">
        <v>1192.9000000000001</v>
      </c>
      <c r="C55" s="103">
        <v>1188.5</v>
      </c>
      <c r="D55" s="103">
        <v>1122.4000000000001</v>
      </c>
      <c r="E55" s="103">
        <v>4170.3</v>
      </c>
      <c r="F55" s="103">
        <v>4617.3</v>
      </c>
      <c r="G55" s="103">
        <v>5043.8999999999996</v>
      </c>
      <c r="H55" s="103">
        <v>5701.9</v>
      </c>
      <c r="I55" s="103">
        <v>6243</v>
      </c>
      <c r="J55" s="103">
        <v>7013.3</v>
      </c>
      <c r="K55" s="103">
        <v>7347.5</v>
      </c>
      <c r="L55" s="103">
        <v>8038.1</v>
      </c>
      <c r="M55" s="103">
        <v>8543.7999999999993</v>
      </c>
      <c r="N55" s="103">
        <v>9021</v>
      </c>
      <c r="O55" s="104">
        <v>9128.9</v>
      </c>
      <c r="P55" s="45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87"/>
      <c r="AD55" s="103">
        <v>796.5</v>
      </c>
      <c r="AE55" s="103">
        <v>1525.7</v>
      </c>
      <c r="AF55" s="103">
        <v>1486.3</v>
      </c>
      <c r="AG55" s="103">
        <v>4102.7</v>
      </c>
      <c r="AH55" s="103">
        <v>4498.1000000000004</v>
      </c>
      <c r="AI55" s="103">
        <v>4638.3</v>
      </c>
      <c r="AJ55" s="103">
        <v>4949.8999999999996</v>
      </c>
      <c r="AK55" s="103">
        <v>5379.1</v>
      </c>
      <c r="AL55" s="103">
        <v>5651.2</v>
      </c>
      <c r="AM55" s="103">
        <v>6051</v>
      </c>
      <c r="AN55" s="103">
        <v>6217</v>
      </c>
      <c r="AO55" s="103">
        <v>6592.3</v>
      </c>
      <c r="AP55" s="103">
        <v>7044.3</v>
      </c>
      <c r="AQ55" s="104">
        <v>7351</v>
      </c>
    </row>
    <row r="56" spans="1:43" x14ac:dyDescent="0.25">
      <c r="A56" s="102">
        <v>53</v>
      </c>
      <c r="B56" s="111">
        <v>1197.2</v>
      </c>
      <c r="C56" s="103">
        <v>1193.0999999999999</v>
      </c>
      <c r="D56" s="103">
        <v>1126.4000000000001</v>
      </c>
      <c r="E56" s="103">
        <v>4172.1000000000004</v>
      </c>
      <c r="F56" s="103">
        <v>4619.5</v>
      </c>
      <c r="G56" s="103">
        <v>5045.5</v>
      </c>
      <c r="H56" s="103">
        <v>5704.1</v>
      </c>
      <c r="I56" s="103">
        <v>6244.8</v>
      </c>
      <c r="J56" s="103">
        <v>7014.8</v>
      </c>
      <c r="K56" s="103">
        <v>7348.4</v>
      </c>
      <c r="L56" s="103">
        <v>8040.2</v>
      </c>
      <c r="M56" s="103">
        <v>8545.5</v>
      </c>
      <c r="N56" s="103">
        <v>9022.5</v>
      </c>
      <c r="O56" s="104">
        <v>9136.2000000000007</v>
      </c>
      <c r="P56" s="45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  <c r="AB56" s="46"/>
      <c r="AC56" s="87"/>
      <c r="AD56" s="103">
        <v>801.1</v>
      </c>
      <c r="AE56" s="103">
        <v>1534.7</v>
      </c>
      <c r="AF56" s="103">
        <v>1498.2</v>
      </c>
      <c r="AG56" s="103">
        <v>4109.7</v>
      </c>
      <c r="AH56" s="103">
        <v>4506.1000000000004</v>
      </c>
      <c r="AI56" s="103">
        <v>4645.3999999999996</v>
      </c>
      <c r="AJ56" s="103">
        <v>4956</v>
      </c>
      <c r="AK56" s="103">
        <v>5392.7</v>
      </c>
      <c r="AL56" s="103">
        <v>5662</v>
      </c>
      <c r="AM56" s="103">
        <v>6058.5</v>
      </c>
      <c r="AN56" s="103">
        <v>6237</v>
      </c>
      <c r="AO56" s="103">
        <v>6602.4</v>
      </c>
      <c r="AP56" s="103">
        <v>7049.9</v>
      </c>
      <c r="AQ56" s="104">
        <v>7363.4</v>
      </c>
    </row>
    <row r="57" spans="1:43" x14ac:dyDescent="0.25">
      <c r="A57" s="102">
        <v>54</v>
      </c>
      <c r="B57" s="111">
        <v>1201.5</v>
      </c>
      <c r="C57" s="103">
        <v>1197.2</v>
      </c>
      <c r="D57" s="103">
        <v>1132.5999999999999</v>
      </c>
      <c r="E57" s="103">
        <v>4173.8</v>
      </c>
      <c r="F57" s="103">
        <v>4621.8</v>
      </c>
      <c r="G57" s="103">
        <v>5045.5</v>
      </c>
      <c r="H57" s="103">
        <v>5706.3</v>
      </c>
      <c r="I57" s="103">
        <v>6247</v>
      </c>
      <c r="J57" s="103">
        <v>7016.3</v>
      </c>
      <c r="K57" s="103">
        <v>7349.4</v>
      </c>
      <c r="L57" s="103">
        <v>8042.4</v>
      </c>
      <c r="M57" s="103">
        <v>8547.2000000000007</v>
      </c>
      <c r="N57" s="103">
        <v>9024</v>
      </c>
      <c r="O57" s="104">
        <v>9143.7000000000007</v>
      </c>
      <c r="P57" s="45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87"/>
      <c r="AD57" s="103">
        <v>805.4</v>
      </c>
      <c r="AE57" s="103">
        <v>1545</v>
      </c>
      <c r="AF57" s="103">
        <v>1513.7</v>
      </c>
      <c r="AG57" s="103">
        <v>4117.5</v>
      </c>
      <c r="AH57" s="103">
        <v>4509</v>
      </c>
      <c r="AI57" s="103">
        <v>4653.1000000000004</v>
      </c>
      <c r="AJ57" s="103">
        <v>4961.5</v>
      </c>
      <c r="AK57" s="103">
        <v>5406</v>
      </c>
      <c r="AL57" s="103">
        <v>5673.6</v>
      </c>
      <c r="AM57" s="103">
        <v>6066.6</v>
      </c>
      <c r="AN57" s="103">
        <v>6255.5</v>
      </c>
      <c r="AO57" s="103">
        <v>6613.3</v>
      </c>
      <c r="AP57" s="103">
        <v>7056.3</v>
      </c>
      <c r="AQ57" s="104">
        <v>7372.5</v>
      </c>
    </row>
    <row r="58" spans="1:43" x14ac:dyDescent="0.25">
      <c r="A58" s="102">
        <v>55</v>
      </c>
      <c r="B58" s="111">
        <v>1205.7</v>
      </c>
      <c r="C58" s="103">
        <v>1201.3</v>
      </c>
      <c r="D58" s="103">
        <v>1135.5</v>
      </c>
      <c r="E58" s="103">
        <v>4175.5</v>
      </c>
      <c r="F58" s="103">
        <v>4624</v>
      </c>
      <c r="G58" s="103">
        <v>5045.5</v>
      </c>
      <c r="H58" s="103">
        <v>5708.4</v>
      </c>
      <c r="I58" s="103">
        <v>6249.1</v>
      </c>
      <c r="J58" s="103">
        <v>7017.7</v>
      </c>
      <c r="K58" s="103">
        <v>7350.3</v>
      </c>
      <c r="L58" s="103">
        <v>8044.6</v>
      </c>
      <c r="M58" s="103">
        <v>8548.9</v>
      </c>
      <c r="N58" s="103">
        <v>9025.5</v>
      </c>
      <c r="O58" s="104">
        <v>9149.4</v>
      </c>
      <c r="P58" s="45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87"/>
      <c r="AD58" s="103">
        <v>809.7</v>
      </c>
      <c r="AE58" s="103">
        <v>1553.1</v>
      </c>
      <c r="AF58" s="103">
        <v>1523.9</v>
      </c>
      <c r="AG58" s="103">
        <v>4123.1000000000004</v>
      </c>
      <c r="AH58" s="103">
        <v>4512</v>
      </c>
      <c r="AI58" s="103">
        <v>4658</v>
      </c>
      <c r="AJ58" s="103">
        <v>4966.3999999999996</v>
      </c>
      <c r="AK58" s="103">
        <v>5415.8</v>
      </c>
      <c r="AL58" s="103">
        <v>5680</v>
      </c>
      <c r="AM58" s="103">
        <v>6072.9</v>
      </c>
      <c r="AN58" s="103">
        <v>6271.3</v>
      </c>
      <c r="AO58" s="103">
        <v>6622</v>
      </c>
      <c r="AP58" s="103">
        <v>7060.9</v>
      </c>
      <c r="AQ58" s="104">
        <v>7379</v>
      </c>
    </row>
    <row r="59" spans="1:43" x14ac:dyDescent="0.25">
      <c r="A59" s="102">
        <v>56</v>
      </c>
      <c r="B59" s="111">
        <v>1209.9000000000001</v>
      </c>
      <c r="C59" s="103">
        <v>1205.5999999999999</v>
      </c>
      <c r="D59" s="103">
        <v>1138.5</v>
      </c>
      <c r="E59" s="103">
        <v>4177.1000000000004</v>
      </c>
      <c r="F59" s="103">
        <v>4626.1000000000004</v>
      </c>
      <c r="G59" s="103">
        <v>5045.5</v>
      </c>
      <c r="H59" s="103">
        <v>5710.6</v>
      </c>
      <c r="I59" s="103">
        <v>6251.2</v>
      </c>
      <c r="J59" s="103">
        <v>7019.2</v>
      </c>
      <c r="K59" s="103">
        <v>7351.3</v>
      </c>
      <c r="L59" s="103">
        <v>8046.8</v>
      </c>
      <c r="M59" s="103">
        <v>8550.5</v>
      </c>
      <c r="N59" s="103">
        <v>9027</v>
      </c>
      <c r="O59" s="104">
        <v>9153.6</v>
      </c>
      <c r="P59" s="45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87"/>
      <c r="AD59" s="103">
        <v>816.6</v>
      </c>
      <c r="AE59" s="103">
        <v>1559.8</v>
      </c>
      <c r="AF59" s="103">
        <v>1535.1</v>
      </c>
      <c r="AG59" s="103">
        <v>4130.8999999999996</v>
      </c>
      <c r="AH59" s="103">
        <v>4515</v>
      </c>
      <c r="AI59" s="103">
        <v>4666.1000000000004</v>
      </c>
      <c r="AJ59" s="103">
        <v>4974.2</v>
      </c>
      <c r="AK59" s="103">
        <v>5426.5</v>
      </c>
      <c r="AL59" s="103">
        <v>5688.7</v>
      </c>
      <c r="AM59" s="103">
        <v>6080.5</v>
      </c>
      <c r="AN59" s="103">
        <v>6286.1</v>
      </c>
      <c r="AO59" s="103">
        <v>6631.1</v>
      </c>
      <c r="AP59" s="103">
        <v>7065.2</v>
      </c>
      <c r="AQ59" s="104">
        <v>7386.7</v>
      </c>
    </row>
    <row r="60" spans="1:43" x14ac:dyDescent="0.25">
      <c r="A60" s="102">
        <v>57</v>
      </c>
      <c r="B60" s="111">
        <v>1214.0999999999999</v>
      </c>
      <c r="C60" s="103">
        <v>1209.8</v>
      </c>
      <c r="D60" s="103">
        <v>1141.5</v>
      </c>
      <c r="E60" s="103">
        <v>4178.8</v>
      </c>
      <c r="F60" s="103">
        <v>4628.3</v>
      </c>
      <c r="G60" s="103">
        <v>5045.5</v>
      </c>
      <c r="H60" s="103">
        <v>5713</v>
      </c>
      <c r="I60" s="103">
        <v>6253.3</v>
      </c>
      <c r="J60" s="103">
        <v>7020.6</v>
      </c>
      <c r="K60" s="103">
        <v>7352.2</v>
      </c>
      <c r="L60" s="103">
        <v>8049</v>
      </c>
      <c r="M60" s="103">
        <v>8552.2000000000007</v>
      </c>
      <c r="N60" s="103">
        <v>9028.2999999999993</v>
      </c>
      <c r="O60" s="104">
        <v>9157.7999999999993</v>
      </c>
      <c r="P60" s="45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87"/>
      <c r="AD60" s="103">
        <v>820.8</v>
      </c>
      <c r="AE60" s="103">
        <v>1571.6</v>
      </c>
      <c r="AF60" s="103">
        <v>1550.4</v>
      </c>
      <c r="AG60" s="103">
        <v>4135.8999999999996</v>
      </c>
      <c r="AH60" s="103">
        <v>4527.3</v>
      </c>
      <c r="AI60" s="103">
        <v>4673.7</v>
      </c>
      <c r="AJ60" s="103">
        <v>4978.7</v>
      </c>
      <c r="AK60" s="103">
        <v>5436.8</v>
      </c>
      <c r="AL60" s="103">
        <v>5694.9</v>
      </c>
      <c r="AM60" s="103">
        <v>6085.9</v>
      </c>
      <c r="AN60" s="103">
        <v>6301.5</v>
      </c>
      <c r="AO60" s="103">
        <v>6642.3</v>
      </c>
      <c r="AP60" s="103">
        <v>7069.5</v>
      </c>
      <c r="AQ60" s="104">
        <v>7392.9</v>
      </c>
    </row>
    <row r="61" spans="1:43" x14ac:dyDescent="0.25">
      <c r="A61" s="102">
        <v>58</v>
      </c>
      <c r="B61" s="111">
        <v>1218.3</v>
      </c>
      <c r="C61" s="103">
        <v>1214</v>
      </c>
      <c r="D61" s="103">
        <v>1145.5999999999999</v>
      </c>
      <c r="E61" s="103">
        <v>4180.5</v>
      </c>
      <c r="F61" s="103">
        <v>4630.3999999999996</v>
      </c>
      <c r="G61" s="103">
        <v>5045.5</v>
      </c>
      <c r="H61" s="103">
        <v>5717.1</v>
      </c>
      <c r="I61" s="103">
        <v>6253.3</v>
      </c>
      <c r="J61" s="103">
        <v>7020.6</v>
      </c>
      <c r="K61" s="103">
        <v>7352.3</v>
      </c>
      <c r="L61" s="103">
        <v>8051.4</v>
      </c>
      <c r="M61" s="103">
        <v>8553.9</v>
      </c>
      <c r="N61" s="103">
        <v>9028.2999999999993</v>
      </c>
      <c r="O61" s="104">
        <v>9157.7999999999993</v>
      </c>
      <c r="P61" s="45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87"/>
      <c r="AD61" s="103">
        <v>823.2</v>
      </c>
      <c r="AE61" s="103">
        <v>1576.2</v>
      </c>
      <c r="AF61" s="103">
        <v>1559.3</v>
      </c>
      <c r="AG61" s="103">
        <v>4139.6000000000004</v>
      </c>
      <c r="AH61" s="103">
        <v>4532.8</v>
      </c>
      <c r="AI61" s="103">
        <v>4678.1000000000004</v>
      </c>
      <c r="AJ61" s="103">
        <v>4981.3999999999996</v>
      </c>
      <c r="AK61" s="103">
        <v>5444</v>
      </c>
      <c r="AL61" s="103">
        <v>5698.6</v>
      </c>
      <c r="AM61" s="103">
        <v>6090.6</v>
      </c>
      <c r="AN61" s="103">
        <v>6311.8</v>
      </c>
      <c r="AO61" s="103">
        <v>6647.6</v>
      </c>
      <c r="AP61" s="103">
        <v>7073.7</v>
      </c>
      <c r="AQ61" s="104">
        <v>7398.3</v>
      </c>
    </row>
    <row r="62" spans="1:43" x14ac:dyDescent="0.25">
      <c r="A62" s="102">
        <v>59</v>
      </c>
      <c r="B62" s="111">
        <v>1222.5999999999999</v>
      </c>
      <c r="C62" s="103">
        <v>1218.0999999999999</v>
      </c>
      <c r="D62" s="103">
        <v>1149.7</v>
      </c>
      <c r="E62" s="103">
        <v>4182.2</v>
      </c>
      <c r="F62" s="103">
        <v>4632.5</v>
      </c>
      <c r="G62" s="103">
        <v>5045.5</v>
      </c>
      <c r="H62" s="103">
        <v>5721.1</v>
      </c>
      <c r="I62" s="103">
        <v>6253.3</v>
      </c>
      <c r="J62" s="103">
        <v>7020.6</v>
      </c>
      <c r="K62" s="103">
        <v>7352.3</v>
      </c>
      <c r="L62" s="103">
        <v>8053.8</v>
      </c>
      <c r="M62" s="103">
        <v>8554</v>
      </c>
      <c r="N62" s="103">
        <v>9028.2999999999993</v>
      </c>
      <c r="O62" s="104">
        <v>9157.7999999999993</v>
      </c>
      <c r="P62" s="45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87"/>
      <c r="AD62" s="103">
        <v>825.7</v>
      </c>
      <c r="AE62" s="103">
        <v>1581.4</v>
      </c>
      <c r="AF62" s="103">
        <v>1567.7</v>
      </c>
      <c r="AG62" s="103">
        <v>4143.8</v>
      </c>
      <c r="AH62" s="103">
        <v>4538.5</v>
      </c>
      <c r="AI62" s="103">
        <v>4683.7</v>
      </c>
      <c r="AJ62" s="103">
        <v>4984.2</v>
      </c>
      <c r="AK62" s="103">
        <v>5450.4</v>
      </c>
      <c r="AL62" s="103">
        <v>5703.1</v>
      </c>
      <c r="AM62" s="103">
        <v>6094.9</v>
      </c>
      <c r="AN62" s="103">
        <v>6322.7</v>
      </c>
      <c r="AO62" s="103">
        <v>6652.7</v>
      </c>
      <c r="AP62" s="103">
        <v>7074.2</v>
      </c>
      <c r="AQ62" s="104">
        <v>7402.8</v>
      </c>
    </row>
    <row r="63" spans="1:43" x14ac:dyDescent="0.25">
      <c r="A63" s="102">
        <v>60</v>
      </c>
      <c r="B63" s="45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87"/>
      <c r="P63" s="45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87"/>
      <c r="AD63" s="103">
        <v>828.1</v>
      </c>
      <c r="AE63" s="103">
        <v>1586.9</v>
      </c>
      <c r="AF63" s="103">
        <v>1578.5</v>
      </c>
      <c r="AG63" s="103">
        <v>4148.8999999999996</v>
      </c>
      <c r="AH63" s="103">
        <v>4545.3</v>
      </c>
      <c r="AI63" s="103">
        <v>4691.2</v>
      </c>
      <c r="AJ63" s="103">
        <v>4988.7</v>
      </c>
      <c r="AK63" s="103">
        <v>5456.8</v>
      </c>
      <c r="AL63" s="103">
        <v>5708.5</v>
      </c>
      <c r="AM63" s="103">
        <v>6099.2</v>
      </c>
      <c r="AN63" s="103">
        <v>6335.3</v>
      </c>
      <c r="AO63" s="103">
        <v>6657.7</v>
      </c>
      <c r="AP63" s="103">
        <v>7074.2</v>
      </c>
      <c r="AQ63" s="104">
        <v>7409</v>
      </c>
    </row>
    <row r="64" spans="1:43" x14ac:dyDescent="0.25">
      <c r="A64" s="102">
        <v>61</v>
      </c>
      <c r="B64" s="45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87"/>
      <c r="P64" s="45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87"/>
      <c r="AD64" s="103">
        <v>834.2</v>
      </c>
      <c r="AE64" s="103">
        <v>1597.9</v>
      </c>
      <c r="AF64" s="103">
        <v>1591.9</v>
      </c>
      <c r="AG64" s="103">
        <v>4154.6000000000004</v>
      </c>
      <c r="AH64" s="103">
        <v>4553.1000000000004</v>
      </c>
      <c r="AI64" s="103">
        <v>4702</v>
      </c>
      <c r="AJ64" s="103">
        <v>4994.3999999999996</v>
      </c>
      <c r="AK64" s="103">
        <v>5465.8</v>
      </c>
      <c r="AL64" s="103">
        <v>5713.8</v>
      </c>
      <c r="AM64" s="103">
        <v>6105.9</v>
      </c>
      <c r="AN64" s="103">
        <v>6349.6</v>
      </c>
      <c r="AO64" s="103">
        <v>6668.6</v>
      </c>
      <c r="AP64" s="103">
        <v>7074.2</v>
      </c>
      <c r="AQ64" s="104">
        <v>7417</v>
      </c>
    </row>
    <row r="65" spans="1:43" x14ac:dyDescent="0.25">
      <c r="A65" s="102">
        <v>62</v>
      </c>
      <c r="B65" s="45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87"/>
      <c r="P65" s="45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87"/>
      <c r="AD65" s="103">
        <v>837</v>
      </c>
      <c r="AE65" s="103">
        <v>1604.8</v>
      </c>
      <c r="AF65" s="103">
        <v>1602.9</v>
      </c>
      <c r="AG65" s="103">
        <v>4159.5</v>
      </c>
      <c r="AH65" s="103">
        <v>4559.1000000000004</v>
      </c>
      <c r="AI65" s="103">
        <v>4705.8999999999996</v>
      </c>
      <c r="AJ65" s="103">
        <v>4994.3999999999996</v>
      </c>
      <c r="AK65" s="103">
        <v>5472.4</v>
      </c>
      <c r="AL65" s="103">
        <v>5717.8</v>
      </c>
      <c r="AM65" s="103">
        <v>6108.1</v>
      </c>
      <c r="AN65" s="103">
        <v>6359.1</v>
      </c>
      <c r="AO65" s="103">
        <v>6674.4</v>
      </c>
      <c r="AP65" s="103">
        <v>7074.2</v>
      </c>
      <c r="AQ65" s="104">
        <v>7422.2</v>
      </c>
    </row>
    <row r="66" spans="1:43" x14ac:dyDescent="0.25">
      <c r="A66" s="105">
        <v>63</v>
      </c>
      <c r="B66" s="54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9"/>
      <c r="P66" s="54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9"/>
      <c r="AD66" s="106">
        <v>837</v>
      </c>
      <c r="AE66" s="106">
        <v>1604.8</v>
      </c>
      <c r="AF66" s="106">
        <v>1606.5</v>
      </c>
      <c r="AG66" s="106">
        <v>4159.5</v>
      </c>
      <c r="AH66" s="106">
        <v>4559.8</v>
      </c>
      <c r="AI66" s="106">
        <v>4705.8999999999996</v>
      </c>
      <c r="AJ66" s="106">
        <v>4994.3999999999996</v>
      </c>
      <c r="AK66" s="106">
        <v>5473</v>
      </c>
      <c r="AL66" s="106">
        <v>5717.8</v>
      </c>
      <c r="AM66" s="106">
        <v>6108.1</v>
      </c>
      <c r="AN66" s="106">
        <v>6359.1</v>
      </c>
      <c r="AO66" s="106">
        <v>6674.4</v>
      </c>
      <c r="AP66" s="106">
        <v>7074.2</v>
      </c>
      <c r="AQ66" s="107">
        <v>7422.2</v>
      </c>
    </row>
  </sheetData>
  <mergeCells count="3">
    <mergeCell ref="B1:O1"/>
    <mergeCell ref="P1:AC1"/>
    <mergeCell ref="AD1:AQ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6"/>
  <sheetViews>
    <sheetView tabSelected="1" zoomScale="80" zoomScaleNormal="80" workbookViewId="0">
      <selection activeCell="M16" sqref="M16"/>
    </sheetView>
  </sheetViews>
  <sheetFormatPr defaultRowHeight="15" x14ac:dyDescent="0.25"/>
  <sheetData>
    <row r="1" spans="1:43" x14ac:dyDescent="0.25">
      <c r="A1" s="39"/>
      <c r="B1" s="66" t="s">
        <v>4</v>
      </c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70"/>
      <c r="P1" s="66" t="s">
        <v>5</v>
      </c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66" t="s">
        <v>6</v>
      </c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70"/>
    </row>
    <row r="2" spans="1:43" x14ac:dyDescent="0.25">
      <c r="A2" s="105" t="s">
        <v>0</v>
      </c>
      <c r="B2" s="112" t="s">
        <v>1</v>
      </c>
      <c r="C2" s="113" t="s">
        <v>2</v>
      </c>
      <c r="D2" s="113" t="s">
        <v>3</v>
      </c>
      <c r="E2" s="113">
        <v>0</v>
      </c>
      <c r="F2" s="113">
        <v>10</v>
      </c>
      <c r="G2" s="113">
        <v>20</v>
      </c>
      <c r="H2" s="113">
        <v>30</v>
      </c>
      <c r="I2" s="113">
        <v>40</v>
      </c>
      <c r="J2" s="113">
        <v>50</v>
      </c>
      <c r="K2" s="113">
        <v>60</v>
      </c>
      <c r="L2" s="113">
        <v>70</v>
      </c>
      <c r="M2" s="113">
        <v>80</v>
      </c>
      <c r="N2" s="113">
        <v>90</v>
      </c>
      <c r="O2" s="114">
        <v>100</v>
      </c>
      <c r="P2" s="112" t="s">
        <v>1</v>
      </c>
      <c r="Q2" s="113" t="s">
        <v>2</v>
      </c>
      <c r="R2" s="113" t="s">
        <v>3</v>
      </c>
      <c r="S2" s="113">
        <v>0</v>
      </c>
      <c r="T2" s="113">
        <v>10</v>
      </c>
      <c r="U2" s="113">
        <v>20</v>
      </c>
      <c r="V2" s="113">
        <v>30</v>
      </c>
      <c r="W2" s="113">
        <v>40</v>
      </c>
      <c r="X2" s="113">
        <v>50</v>
      </c>
      <c r="Y2" s="113">
        <v>60</v>
      </c>
      <c r="Z2" s="113">
        <v>70</v>
      </c>
      <c r="AA2" s="113">
        <v>80</v>
      </c>
      <c r="AB2" s="113">
        <v>90</v>
      </c>
      <c r="AC2" s="113">
        <v>100</v>
      </c>
      <c r="AD2" s="112" t="s">
        <v>1</v>
      </c>
      <c r="AE2" s="113" t="s">
        <v>2</v>
      </c>
      <c r="AF2" s="113" t="s">
        <v>3</v>
      </c>
      <c r="AG2" s="113">
        <v>0</v>
      </c>
      <c r="AH2" s="113">
        <v>10</v>
      </c>
      <c r="AI2" s="113">
        <v>20</v>
      </c>
      <c r="AJ2" s="113">
        <v>30</v>
      </c>
      <c r="AK2" s="113">
        <v>40</v>
      </c>
      <c r="AL2" s="113">
        <v>50</v>
      </c>
      <c r="AM2" s="113">
        <v>60</v>
      </c>
      <c r="AN2" s="113">
        <v>70</v>
      </c>
      <c r="AO2" s="113">
        <v>80</v>
      </c>
      <c r="AP2" s="113">
        <v>90</v>
      </c>
      <c r="AQ2" s="114">
        <v>100</v>
      </c>
    </row>
    <row r="3" spans="1:43" x14ac:dyDescent="0.25">
      <c r="A3" s="102">
        <v>0</v>
      </c>
      <c r="B3" s="111">
        <v>0</v>
      </c>
      <c r="C3" s="103">
        <v>0</v>
      </c>
      <c r="D3" s="103">
        <v>0</v>
      </c>
      <c r="E3" s="103">
        <v>0</v>
      </c>
      <c r="F3" s="103">
        <v>0</v>
      </c>
      <c r="G3" s="103">
        <v>0</v>
      </c>
      <c r="H3" s="103">
        <v>0</v>
      </c>
      <c r="I3" s="103">
        <v>0</v>
      </c>
      <c r="J3" s="103">
        <v>0</v>
      </c>
      <c r="K3" s="103">
        <v>0</v>
      </c>
      <c r="L3" s="103">
        <v>0</v>
      </c>
      <c r="M3" s="103">
        <v>0</v>
      </c>
      <c r="N3" s="103">
        <v>0</v>
      </c>
      <c r="O3" s="104">
        <v>0</v>
      </c>
      <c r="P3" s="111">
        <v>0</v>
      </c>
      <c r="Q3" s="103">
        <v>0</v>
      </c>
      <c r="R3" s="103">
        <v>0</v>
      </c>
      <c r="S3" s="103">
        <v>0</v>
      </c>
      <c r="T3" s="103">
        <v>0</v>
      </c>
      <c r="U3" s="103">
        <v>0</v>
      </c>
      <c r="V3" s="103">
        <v>0</v>
      </c>
      <c r="W3" s="103">
        <v>0</v>
      </c>
      <c r="X3" s="103">
        <v>0</v>
      </c>
      <c r="Y3" s="103">
        <v>0</v>
      </c>
      <c r="Z3" s="103">
        <v>0</v>
      </c>
      <c r="AA3" s="103">
        <v>0</v>
      </c>
      <c r="AB3" s="103">
        <v>0</v>
      </c>
      <c r="AC3" s="103">
        <v>0</v>
      </c>
      <c r="AD3" s="111">
        <v>0</v>
      </c>
      <c r="AE3" s="103">
        <v>0</v>
      </c>
      <c r="AF3" s="103">
        <v>0</v>
      </c>
      <c r="AG3" s="103">
        <v>0</v>
      </c>
      <c r="AH3" s="103">
        <v>0</v>
      </c>
      <c r="AI3" s="103">
        <v>0</v>
      </c>
      <c r="AJ3" s="103">
        <v>0</v>
      </c>
      <c r="AK3" s="103">
        <v>0</v>
      </c>
      <c r="AL3" s="103">
        <v>0</v>
      </c>
      <c r="AM3" s="103">
        <v>0</v>
      </c>
      <c r="AN3" s="103">
        <v>0</v>
      </c>
      <c r="AO3" s="103">
        <v>0</v>
      </c>
      <c r="AP3" s="103">
        <v>0</v>
      </c>
      <c r="AQ3" s="104">
        <v>0</v>
      </c>
    </row>
    <row r="4" spans="1:43" x14ac:dyDescent="0.25">
      <c r="A4" s="102">
        <v>1</v>
      </c>
      <c r="B4" s="111">
        <f>'mL raw'!B4*(1-(Inputs!$B$4/((('mL raw'!B4/1000)/22.4*8.314*Inputs!$B$2)/('mL raw'!B4/1000))))*(((('mL raw'!B4/1000)/22.4*8.314*Inputs!$B$2)/('mL raw'!B4/1000))/Inputs!$B$3)*(Inputs!$B$1/Inputs!$B$2)</f>
        <v>155.44357245098962</v>
      </c>
      <c r="C4" s="103">
        <f>'mL raw'!C4*(1-(Inputs!$B$4/((('mL raw'!C4/1000)/22.4*8.314*Inputs!$B$2)/('mL raw'!C4/1000))))*(((('mL raw'!C4/1000)/22.4*8.314*Inputs!$B$2)/('mL raw'!C4/1000))/Inputs!$B$3)*(Inputs!$B$1/Inputs!$B$2)</f>
        <v>159.40511980714348</v>
      </c>
      <c r="D4" s="103">
        <f>'mL raw'!D4*(1-(Inputs!$B$4/((('mL raw'!D4/1000)/22.4*8.314*Inputs!$B$2)/('mL raw'!D4/1000))))*(((('mL raw'!D4/1000)/22.4*8.314*Inputs!$B$2)/('mL raw'!D4/1000))/Inputs!$B$3)*(Inputs!$B$1/Inputs!$B$2)</f>
        <v>153.8400889973083</v>
      </c>
      <c r="E4" s="103">
        <f>'mL raw'!E4*(1-(Inputs!$B$4/((('mL raw'!E4/1000)/22.4*8.314*Inputs!$B$2)/('mL raw'!E4/1000))))*(((('mL raw'!E4/1000)/22.4*8.314*Inputs!$B$2)/('mL raw'!E4/1000))/Inputs!$B$3)*(Inputs!$B$1/Inputs!$B$2)</f>
        <v>563.95456291533173</v>
      </c>
      <c r="F4" s="103">
        <f>'mL raw'!F4*(1-(Inputs!$B$4/((('mL raw'!F4/1000)/22.4*8.314*Inputs!$B$2)/('mL raw'!F4/1000))))*(((('mL raw'!F4/1000)/22.4*8.314*Inputs!$B$2)/('mL raw'!F4/1000))/Inputs!$B$3)*(Inputs!$B$1/Inputs!$B$2)</f>
        <v>571.5003674032439</v>
      </c>
      <c r="G4" s="103">
        <f>'mL raw'!G4*(1-(Inputs!$B$4/((('mL raw'!G4/1000)/22.4*8.314*Inputs!$B$2)/('mL raw'!G4/1000))))*(((('mL raw'!G4/1000)/22.4*8.314*Inputs!$B$2)/('mL raw'!G4/1000))/Inputs!$B$3)*(Inputs!$B$1/Inputs!$B$2)</f>
        <v>569.42527116906808</v>
      </c>
      <c r="H4" s="103">
        <f>'mL raw'!H4*(1-(Inputs!$B$4/((('mL raw'!H4/1000)/22.4*8.314*Inputs!$B$2)/('mL raw'!H4/1000))))*(((('mL raw'!H4/1000)/22.4*8.314*Inputs!$B$2)/('mL raw'!H4/1000))/Inputs!$B$3)*(Inputs!$B$1/Inputs!$B$2)</f>
        <v>578.57455911066154</v>
      </c>
      <c r="I4" s="103">
        <f>'mL raw'!I4*(1-(Inputs!$B$4/((('mL raw'!I4/1000)/22.4*8.314*Inputs!$B$2)/('mL raw'!I4/1000))))*(((('mL raw'!I4/1000)/22.4*8.314*Inputs!$B$2)/('mL raw'!I4/1000))/Inputs!$B$3)*(Inputs!$B$1/Inputs!$B$2)</f>
        <v>601.49494024269472</v>
      </c>
      <c r="J4" s="103">
        <f>'mL raw'!J4*(1-(Inputs!$B$4/((('mL raw'!J4/1000)/22.4*8.314*Inputs!$B$2)/('mL raw'!J4/1000))))*(((('mL raw'!J4/1000)/22.4*8.314*Inputs!$B$2)/('mL raw'!J4/1000))/Inputs!$B$3)*(Inputs!$B$1/Inputs!$B$2)</f>
        <v>638.09209200906832</v>
      </c>
      <c r="K4" s="103">
        <f>'mL raw'!K4*(1-(Inputs!$B$4/((('mL raw'!K4/1000)/22.4*8.314*Inputs!$B$2)/('mL raw'!K4/1000))))*(((('mL raw'!K4/1000)/22.4*8.314*Inputs!$B$2)/('mL raw'!K4/1000))/Inputs!$B$3)*(Inputs!$B$1/Inputs!$B$2)</f>
        <v>628.18822361868376</v>
      </c>
      <c r="L4" s="103">
        <f>'mL raw'!L4*(1-(Inputs!$B$4/((('mL raw'!L4/1000)/22.4*8.314*Inputs!$B$2)/('mL raw'!L4/1000))))*(((('mL raw'!L4/1000)/22.4*8.314*Inputs!$B$2)/('mL raw'!L4/1000))/Inputs!$B$3)*(Inputs!$B$1/Inputs!$B$2)</f>
        <v>582.06449368632104</v>
      </c>
      <c r="M4" s="103">
        <f>'mL raw'!M4*(1-(Inputs!$B$4/((('mL raw'!M4/1000)/22.4*8.314*Inputs!$B$2)/('mL raw'!M4/1000))))*(((('mL raw'!M4/1000)/22.4*8.314*Inputs!$B$2)/('mL raw'!M4/1000))/Inputs!$B$3)*(Inputs!$B$1/Inputs!$B$2)</f>
        <v>633.18731909192547</v>
      </c>
      <c r="N4" s="103">
        <f>'mL raw'!N4*(1-(Inputs!$B$4/((('mL raw'!N4/1000)/22.4*8.314*Inputs!$B$2)/('mL raw'!N4/1000))))*(((('mL raw'!N4/1000)/22.4*8.314*Inputs!$B$2)/('mL raw'!N4/1000))/Inputs!$B$3)*(Inputs!$B$1/Inputs!$B$2)</f>
        <v>556.78604865181524</v>
      </c>
      <c r="O4" s="104">
        <f>'mL raw'!O4*(1-(Inputs!$B$4/((('mL raw'!O4/1000)/22.4*8.314*Inputs!$B$2)/('mL raw'!O4/1000))))*(((('mL raw'!O4/1000)/22.4*8.314*Inputs!$B$2)/('mL raw'!O4/1000))/Inputs!$B$3)*(Inputs!$B$1/Inputs!$B$2)</f>
        <v>527.82902392945255</v>
      </c>
      <c r="P4" s="111">
        <f>'mL raw'!P4*(1-(Inputs!$B$4/((('mL raw'!P4/1000)/22.4*8.314*Inputs!$B$2)/('mL raw'!P4/1000))))*(((('mL raw'!P4/1000)/22.4*8.314*Inputs!$B$2)/('mL raw'!P4/1000))/Inputs!$B$3)*(Inputs!$B$1/Inputs!$B$2)</f>
        <v>196.75685202230846</v>
      </c>
      <c r="Q4" s="103">
        <f>'mL raw'!Q4*(1-(Inputs!$B$4/((('mL raw'!Q4/1000)/22.4*8.314*Inputs!$B$2)/('mL raw'!Q4/1000))))*(((('mL raw'!Q4/1000)/22.4*8.314*Inputs!$B$2)/('mL raw'!Q4/1000))/Inputs!$B$3)*(Inputs!$B$1/Inputs!$B$2)</f>
        <v>191.75775654906667</v>
      </c>
      <c r="R4" s="103">
        <f>'mL raw'!R4*(1-(Inputs!$B$4/((('mL raw'!R4/1000)/22.4*8.314*Inputs!$B$2)/('mL raw'!R4/1000))))*(((('mL raw'!R4/1000)/22.4*8.314*Inputs!$B$2)/('mL raw'!R4/1000))/Inputs!$B$3)*(Inputs!$B$1/Inputs!$B$2)</f>
        <v>199.30356103697881</v>
      </c>
      <c r="S4" s="103">
        <f>'mL raw'!S4*(1-(Inputs!$B$4/((('mL raw'!S4/1000)/22.4*8.314*Inputs!$B$2)/('mL raw'!S4/1000))))*(((('mL raw'!S4/1000)/22.4*8.314*Inputs!$B$2)/('mL raw'!S4/1000))/Inputs!$B$3)*(Inputs!$B$1/Inputs!$B$2)</f>
        <v>619.41622590148597</v>
      </c>
      <c r="T4" s="103">
        <f>'mL raw'!T4*(1-(Inputs!$B$4/((('mL raw'!T4/1000)/22.4*8.314*Inputs!$B$2)/('mL raw'!T4/1000))))*(((('mL raw'!T4/1000)/22.4*8.314*Inputs!$B$2)/('mL raw'!T4/1000))/Inputs!$B$3)*(Inputs!$B$1/Inputs!$B$2)</f>
        <v>655.54176488736505</v>
      </c>
      <c r="U4" s="103">
        <f>'mL raw'!U4*(1-(Inputs!$B$4/((('mL raw'!U4/1000)/22.4*8.314*Inputs!$B$2)/('mL raw'!U4/1000))))*(((('mL raw'!U4/1000)/22.4*8.314*Inputs!$B$2)/('mL raw'!U4/1000))/Inputs!$B$3)*(Inputs!$B$1/Inputs!$B$2)</f>
        <v>661.57840847769489</v>
      </c>
      <c r="V4" s="103">
        <f>'mL raw'!V4*(1-(Inputs!$B$4/((('mL raw'!V4/1000)/22.4*8.314*Inputs!$B$2)/('mL raw'!V4/1000))))*(((('mL raw'!V4/1000)/22.4*8.314*Inputs!$B$2)/('mL raw'!V4/1000))/Inputs!$B$3)*(Inputs!$B$1/Inputs!$B$2)</f>
        <v>638.1864145651673</v>
      </c>
      <c r="W4" s="103">
        <f>'mL raw'!W4*(1-(Inputs!$B$4/((('mL raw'!W4/1000)/22.4*8.314*Inputs!$B$2)/('mL raw'!W4/1000))))*(((('mL raw'!W4/1000)/22.4*8.314*Inputs!$B$2)/('mL raw'!W4/1000))/Inputs!$B$3)*(Inputs!$B$1/Inputs!$B$2)</f>
        <v>651.58021753121125</v>
      </c>
      <c r="X4" s="103">
        <f>'mL raw'!X4*(1-(Inputs!$B$4/((('mL raw'!X4/1000)/22.4*8.314*Inputs!$B$2)/('mL raw'!X4/1000))))*(((('mL raw'!X4/1000)/22.4*8.314*Inputs!$B$2)/('mL raw'!X4/1000))/Inputs!$B$3)*(Inputs!$B$1/Inputs!$B$2)</f>
        <v>651.86318519950805</v>
      </c>
      <c r="Y4" s="103">
        <f>'mL raw'!Y4*(1-(Inputs!$B$4/((('mL raw'!Y4/1000)/22.4*8.314*Inputs!$B$2)/('mL raw'!Y4/1000))))*(((('mL raw'!Y4/1000)/22.4*8.314*Inputs!$B$2)/('mL raw'!Y4/1000))/Inputs!$B$3)*(Inputs!$B$1/Inputs!$B$2)</f>
        <v>609.98397029159594</v>
      </c>
      <c r="Z4" s="103">
        <f>'mL raw'!Z4*(1-(Inputs!$B$4/((('mL raw'!Z4/1000)/22.4*8.314*Inputs!$B$2)/('mL raw'!Z4/1000))))*(((('mL raw'!Z4/1000)/22.4*8.314*Inputs!$B$2)/('mL raw'!Z4/1000))/Inputs!$B$3)*(Inputs!$B$1/Inputs!$B$2)</f>
        <v>596.21287710115621</v>
      </c>
      <c r="AA4" s="103">
        <f>'mL raw'!AA4*(1-(Inputs!$B$4/((('mL raw'!AA4/1000)/22.4*8.314*Inputs!$B$2)/('mL raw'!AA4/1000))))*(((('mL raw'!AA4/1000)/22.4*8.314*Inputs!$B$2)/('mL raw'!AA4/1000))/Inputs!$B$3)*(Inputs!$B$1/Inputs!$B$2)</f>
        <v>554.61662986154056</v>
      </c>
      <c r="AB4" s="103">
        <f>'mL raw'!AB4*(1-(Inputs!$B$4/((('mL raw'!AB4/1000)/22.4*8.314*Inputs!$B$2)/('mL raw'!AB4/1000))))*(((('mL raw'!AB4/1000)/22.4*8.314*Inputs!$B$2)/('mL raw'!AB4/1000))/Inputs!$B$3)*(Inputs!$B$1/Inputs!$B$2)</f>
        <v>503.49380445593596</v>
      </c>
      <c r="AC4" s="103">
        <f>'mL raw'!AC4*(1-(Inputs!$B$4/((('mL raw'!AC4/1000)/22.4*8.314*Inputs!$B$2)/('mL raw'!AC4/1000))))*(((('mL raw'!AC4/1000)/22.4*8.314*Inputs!$B$2)/('mL raw'!AC4/1000))/Inputs!$B$3)*(Inputs!$B$1/Inputs!$B$2)</f>
        <v>403.22892732280371</v>
      </c>
      <c r="AD4" s="111">
        <f>'mL raw'!AD4*(1-(Inputs!$B$4/((('mL raw'!AD4/1000)/22.4*8.314*Inputs!$B$2)/('mL raw'!AD4/1000))))*(((('mL raw'!AD4/1000)/22.4*8.314*Inputs!$B$2)/('mL raw'!AD4/1000))/Inputs!$B$3)*(Inputs!$B$1/Inputs!$B$2)</f>
        <v>162.42344160230832</v>
      </c>
      <c r="AE4" s="103">
        <f>'mL raw'!AE4*(1-(Inputs!$B$4/((('mL raw'!AE4/1000)/22.4*8.314*Inputs!$B$2)/('mL raw'!AE4/1000))))*(((('mL raw'!AE4/1000)/22.4*8.314*Inputs!$B$2)/('mL raw'!AE4/1000))/Inputs!$B$3)*(Inputs!$B$1/Inputs!$B$2)</f>
        <v>177.04343779763801</v>
      </c>
      <c r="AF4" s="103">
        <f>'mL raw'!AF4*(1-(Inputs!$B$4/((('mL raw'!AF4/1000)/22.4*8.314*Inputs!$B$2)/('mL raw'!AF4/1000))))*(((('mL raw'!AF4/1000)/22.4*8.314*Inputs!$B$2)/('mL raw'!AF4/1000))/Inputs!$B$3)*(Inputs!$B$1/Inputs!$B$2)</f>
        <v>177.23208290983584</v>
      </c>
      <c r="AG4" s="103">
        <f>'mL raw'!AG4*(1-(Inputs!$B$4/((('mL raw'!AG4/1000)/22.4*8.314*Inputs!$B$2)/('mL raw'!AG4/1000))))*(((('mL raw'!AG4/1000)/22.4*8.314*Inputs!$B$2)/('mL raw'!AG4/1000))/Inputs!$B$3)*(Inputs!$B$1/Inputs!$B$2)</f>
        <v>642.24228447742007</v>
      </c>
      <c r="AH4" s="103">
        <f>'mL raw'!AH4*(1-(Inputs!$B$4/((('mL raw'!AH4/1000)/22.4*8.314*Inputs!$B$2)/('mL raw'!AH4/1000))))*(((('mL raw'!AH4/1000)/22.4*8.314*Inputs!$B$2)/('mL raw'!AH4/1000))/Inputs!$B$3)*(Inputs!$B$1/Inputs!$B$2)</f>
        <v>672.89711520956291</v>
      </c>
      <c r="AI4" s="103">
        <f>'mL raw'!AI4*(1-(Inputs!$B$4/((('mL raw'!AI4/1000)/22.4*8.314*Inputs!$B$2)/('mL raw'!AI4/1000))))*(((('mL raw'!AI4/1000)/22.4*8.314*Inputs!$B$2)/('mL raw'!AI4/1000))/Inputs!$B$3)*(Inputs!$B$1/Inputs!$B$2)</f>
        <v>697.89259257577191</v>
      </c>
      <c r="AJ4" s="103">
        <f>'mL raw'!AJ4*(1-(Inputs!$B$4/((('mL raw'!AJ4/1000)/22.4*8.314*Inputs!$B$2)/('mL raw'!AJ4/1000))))*(((('mL raw'!AJ4/1000)/22.4*8.314*Inputs!$B$2)/('mL raw'!AJ4/1000))/Inputs!$B$3)*(Inputs!$B$1/Inputs!$B$2)</f>
        <v>665.16266560945314</v>
      </c>
      <c r="AK4" s="103">
        <f>'mL raw'!AK4*(1-(Inputs!$B$4/((('mL raw'!AK4/1000)/22.4*8.314*Inputs!$B$2)/('mL raw'!AK4/1000))))*(((('mL raw'!AK4/1000)/22.4*8.314*Inputs!$B$2)/('mL raw'!AK4/1000))/Inputs!$B$3)*(Inputs!$B$1/Inputs!$B$2)</f>
        <v>689.12059485857401</v>
      </c>
      <c r="AL4" s="103">
        <f>'mL raw'!AL4*(1-(Inputs!$B$4/((('mL raw'!AL4/1000)/22.4*8.314*Inputs!$B$2)/('mL raw'!AL4/1000))))*(((('mL raw'!AL4/1000)/22.4*8.314*Inputs!$B$2)/('mL raw'!AL4/1000))/Inputs!$B$3)*(Inputs!$B$1/Inputs!$B$2)</f>
        <v>626.86770783329905</v>
      </c>
      <c r="AM4" s="103">
        <f>'mL raw'!AM4*(1-(Inputs!$B$4/((('mL raw'!AM4/1000)/22.4*8.314*Inputs!$B$2)/('mL raw'!AM4/1000))))*(((('mL raw'!AM4/1000)/22.4*8.314*Inputs!$B$2)/('mL raw'!AM4/1000))/Inputs!$B$3)*(Inputs!$B$1/Inputs!$B$2)</f>
        <v>683.83853171703538</v>
      </c>
      <c r="AN4" s="103">
        <f>'mL raw'!AN4*(1-(Inputs!$B$4/((('mL raw'!AN4/1000)/22.4*8.314*Inputs!$B$2)/('mL raw'!AN4/1000))))*(((('mL raw'!AN4/1000)/22.4*8.314*Inputs!$B$2)/('mL raw'!AN4/1000))/Inputs!$B$3)*(Inputs!$B$1/Inputs!$B$2)</f>
        <v>664.69105282895862</v>
      </c>
      <c r="AO4" s="103">
        <f>'mL raw'!AO4*(1-(Inputs!$B$4/((('mL raw'!AO4/1000)/22.4*8.314*Inputs!$B$2)/('mL raw'!AO4/1000))))*(((('mL raw'!AO4/1000)/22.4*8.314*Inputs!$B$2)/('mL raw'!AO4/1000))/Inputs!$B$3)*(Inputs!$B$1/Inputs!$B$2)</f>
        <v>640.92176869203547</v>
      </c>
      <c r="AP4" s="103">
        <f>'mL raw'!AP4*(1-(Inputs!$B$4/((('mL raw'!AP4/1000)/22.4*8.314*Inputs!$B$2)/('mL raw'!AP4/1000))))*(((('mL raw'!AP4/1000)/22.4*8.314*Inputs!$B$2)/('mL raw'!AP4/1000))/Inputs!$B$3)*(Inputs!$B$1/Inputs!$B$2)</f>
        <v>603.94732670126598</v>
      </c>
      <c r="AQ4" s="104">
        <f>'mL raw'!AQ4*(1-(Inputs!$B$4/((('mL raw'!AQ4/1000)/22.4*8.314*Inputs!$B$2)/('mL raw'!AQ4/1000))))*(((('mL raw'!AQ4/1000)/22.4*8.314*Inputs!$B$2)/('mL raw'!AQ4/1000))/Inputs!$B$3)*(Inputs!$B$1/Inputs!$B$2)</f>
        <v>538.86476299302399</v>
      </c>
    </row>
    <row r="5" spans="1:43" x14ac:dyDescent="0.25">
      <c r="A5" s="102">
        <v>2</v>
      </c>
      <c r="B5" s="111">
        <f>'mL raw'!B5*(1-(Inputs!$B$4/((('mL raw'!B5/1000)/22.4*8.314*Inputs!$B$2)/('mL raw'!B5/1000))))*(((('mL raw'!B5/1000)/22.4*8.314*Inputs!$B$2)/('mL raw'!B5/1000))/Inputs!$B$3)*(Inputs!$B$1/Inputs!$B$2)</f>
        <v>237.6928413692317</v>
      </c>
      <c r="C5" s="103">
        <f>'mL raw'!C5*(1-(Inputs!$B$4/((('mL raw'!C5/1000)/22.4*8.314*Inputs!$B$2)/('mL raw'!C5/1000))))*(((('mL raw'!C5/1000)/22.4*8.314*Inputs!$B$2)/('mL raw'!C5/1000))/Inputs!$B$3)*(Inputs!$B$1/Inputs!$B$2)</f>
        <v>242.50329173027569</v>
      </c>
      <c r="D5" s="103">
        <f>'mL raw'!D5*(1-(Inputs!$B$4/((('mL raw'!D5/1000)/22.4*8.314*Inputs!$B$2)/('mL raw'!D5/1000))))*(((('mL raw'!D5/1000)/22.4*8.314*Inputs!$B$2)/('mL raw'!D5/1000))/Inputs!$B$3)*(Inputs!$B$1/Inputs!$B$2)</f>
        <v>233.25968123258329</v>
      </c>
      <c r="E5" s="103">
        <f>'mL raw'!E5*(1-(Inputs!$B$4/((('mL raw'!E5/1000)/22.4*8.314*Inputs!$B$2)/('mL raw'!E5/1000))))*(((('mL raw'!E5/1000)/22.4*8.314*Inputs!$B$2)/('mL raw'!E5/1000))/Inputs!$B$3)*(Inputs!$B$1/Inputs!$B$2)</f>
        <v>1354.8491958046206</v>
      </c>
      <c r="F5" s="103">
        <f>'mL raw'!F5*(1-(Inputs!$B$4/((('mL raw'!F5/1000)/22.4*8.314*Inputs!$B$2)/('mL raw'!F5/1000))))*(((('mL raw'!F5/1000)/22.4*8.314*Inputs!$B$2)/('mL raw'!F5/1000))/Inputs!$B$3)*(Inputs!$B$1/Inputs!$B$2)</f>
        <v>1384.93809120017</v>
      </c>
      <c r="G5" s="103">
        <f>'mL raw'!G5*(1-(Inputs!$B$4/((('mL raw'!G5/1000)/22.4*8.314*Inputs!$B$2)/('mL raw'!G5/1000))))*(((('mL raw'!G5/1000)/22.4*8.314*Inputs!$B$2)/('mL raw'!G5/1000))/Inputs!$B$3)*(Inputs!$B$1/Inputs!$B$2)</f>
        <v>1349.8501003313788</v>
      </c>
      <c r="H5" s="103">
        <f>'mL raw'!H5*(1-(Inputs!$B$4/((('mL raw'!H5/1000)/22.4*8.314*Inputs!$B$2)/('mL raw'!H5/1000))))*(((('mL raw'!H5/1000)/22.4*8.314*Inputs!$B$2)/('mL raw'!H5/1000))/Inputs!$B$3)*(Inputs!$B$1/Inputs!$B$2)</f>
        <v>1302.1228869453346</v>
      </c>
      <c r="I5" s="103">
        <f>'mL raw'!I5*(1-(Inputs!$B$4/((('mL raw'!I5/1000)/22.4*8.314*Inputs!$B$2)/('mL raw'!I5/1000))))*(((('mL raw'!I5/1000)/22.4*8.314*Inputs!$B$2)/('mL raw'!I5/1000))/Inputs!$B$3)*(Inputs!$B$1/Inputs!$B$2)</f>
        <v>1274.3920554522576</v>
      </c>
      <c r="J5" s="103">
        <f>'mL raw'!J5*(1-(Inputs!$B$4/((('mL raw'!J5/1000)/22.4*8.314*Inputs!$B$2)/('mL raw'!J5/1000))))*(((('mL raw'!J5/1000)/22.4*8.314*Inputs!$B$2)/('mL raw'!J5/1000))/Inputs!$B$3)*(Inputs!$B$1/Inputs!$B$2)</f>
        <v>1280.5230215986862</v>
      </c>
      <c r="K5" s="103">
        <f>'mL raw'!K5*(1-(Inputs!$B$4/((('mL raw'!K5/1000)/22.4*8.314*Inputs!$B$2)/('mL raw'!K5/1000))))*(((('mL raw'!K5/1000)/22.4*8.314*Inputs!$B$2)/('mL raw'!K5/1000))/Inputs!$B$3)*(Inputs!$B$1/Inputs!$B$2)</f>
        <v>1279.5797960376972</v>
      </c>
      <c r="L5" s="103">
        <f>'mL raw'!L5*(1-(Inputs!$B$4/((('mL raw'!L5/1000)/22.4*8.314*Inputs!$B$2)/('mL raw'!L5/1000))))*(((('mL raw'!L5/1000)/22.4*8.314*Inputs!$B$2)/('mL raw'!L5/1000))/Inputs!$B$3)*(Inputs!$B$1/Inputs!$B$2)</f>
        <v>1037.5481170879161</v>
      </c>
      <c r="M5" s="103">
        <f>'mL raw'!M5*(1-(Inputs!$B$4/((('mL raw'!M5/1000)/22.4*8.314*Inputs!$B$2)/('mL raw'!M5/1000))))*(((('mL raw'!M5/1000)/22.4*8.314*Inputs!$B$2)/('mL raw'!M5/1000))/Inputs!$B$3)*(Inputs!$B$1/Inputs!$B$2)</f>
        <v>1435.58930382528</v>
      </c>
      <c r="N5" s="103">
        <f>'mL raw'!N5*(1-(Inputs!$B$4/((('mL raw'!N5/1000)/22.4*8.314*Inputs!$B$2)/('mL raw'!N5/1000))))*(((('mL raw'!N5/1000)/22.4*8.314*Inputs!$B$2)/('mL raw'!N5/1000))/Inputs!$B$3)*(Inputs!$B$1/Inputs!$B$2)</f>
        <v>1109.8935176157734</v>
      </c>
      <c r="O5" s="104">
        <f>'mL raw'!O5*(1-(Inputs!$B$4/((('mL raw'!O5/1000)/22.4*8.314*Inputs!$B$2)/('mL raw'!O5/1000))))*(((('mL raw'!O5/1000)/22.4*8.314*Inputs!$B$2)/('mL raw'!O5/1000))/Inputs!$B$3)*(Inputs!$B$1/Inputs!$B$2)</f>
        <v>1253.2638028861038</v>
      </c>
      <c r="P5" s="111">
        <f>'mL raw'!P5*(1-(Inputs!$B$4/((('mL raw'!P5/1000)/22.4*8.314*Inputs!$B$2)/('mL raw'!P5/1000))))*(((('mL raw'!P5/1000)/22.4*8.314*Inputs!$B$2)/('mL raw'!P5/1000))/Inputs!$B$3)*(Inputs!$B$1/Inputs!$B$2)</f>
        <v>297.02172915544065</v>
      </c>
      <c r="Q5" s="103">
        <f>'mL raw'!Q5*(1-(Inputs!$B$4/((('mL raw'!Q5/1000)/22.4*8.314*Inputs!$B$2)/('mL raw'!Q5/1000))))*(((('mL raw'!Q5/1000)/22.4*8.314*Inputs!$B$2)/('mL raw'!Q5/1000))/Inputs!$B$3)*(Inputs!$B$1/Inputs!$B$2)</f>
        <v>293.24882691148457</v>
      </c>
      <c r="R5" s="103">
        <f>'mL raw'!R5*(1-(Inputs!$B$4/((('mL raw'!R5/1000)/22.4*8.314*Inputs!$B$2)/('mL raw'!R5/1000))))*(((('mL raw'!R5/1000)/22.4*8.314*Inputs!$B$2)/('mL raw'!R5/1000))/Inputs!$B$3)*(Inputs!$B$1/Inputs!$B$2)</f>
        <v>297.77630960423187</v>
      </c>
      <c r="S5" s="103">
        <f>'mL raw'!S5*(1-(Inputs!$B$4/((('mL raw'!S5/1000)/22.4*8.314*Inputs!$B$2)/('mL raw'!S5/1000))))*(((('mL raw'!S5/1000)/22.4*8.314*Inputs!$B$2)/('mL raw'!S5/1000))/Inputs!$B$3)*(Inputs!$B$1/Inputs!$B$2)</f>
        <v>1480.1095503039617</v>
      </c>
      <c r="T5" s="103">
        <f>'mL raw'!T5*(1-(Inputs!$B$4/((('mL raw'!T5/1000)/22.4*8.314*Inputs!$B$2)/('mL raw'!T5/1000))))*(((('mL raw'!T5/1000)/22.4*8.314*Inputs!$B$2)/('mL raw'!T5/1000))/Inputs!$B$3)*(Inputs!$B$1/Inputs!$B$2)</f>
        <v>1536.1371486267089</v>
      </c>
      <c r="U5" s="103">
        <f>'mL raw'!U5*(1-(Inputs!$B$4/((('mL raw'!U5/1000)/22.4*8.314*Inputs!$B$2)/('mL raw'!U5/1000))))*(((('mL raw'!U5/1000)/22.4*8.314*Inputs!$B$2)/('mL raw'!U5/1000))/Inputs!$B$3)*(Inputs!$B$1/Inputs!$B$2)</f>
        <v>1541.1362440999508</v>
      </c>
      <c r="V5" s="103">
        <f>'mL raw'!V5*(1-(Inputs!$B$4/((('mL raw'!V5/1000)/22.4*8.314*Inputs!$B$2)/('mL raw'!V5/1000))))*(((('mL raw'!V5/1000)/22.4*8.314*Inputs!$B$2)/('mL raw'!V5/1000))/Inputs!$B$3)*(Inputs!$B$1/Inputs!$B$2)</f>
        <v>1462.7541999817636</v>
      </c>
      <c r="W5" s="103">
        <f>'mL raw'!W5*(1-(Inputs!$B$4/((('mL raw'!W5/1000)/22.4*8.314*Inputs!$B$2)/('mL raw'!W5/1000))))*(((('mL raw'!W5/1000)/22.4*8.314*Inputs!$B$2)/('mL raw'!W5/1000))/Inputs!$B$3)*(Inputs!$B$1/Inputs!$B$2)</f>
        <v>1519.4420561972038</v>
      </c>
      <c r="X5" s="103">
        <f>'mL raw'!X5*(1-(Inputs!$B$4/((('mL raw'!X5/1000)/22.4*8.314*Inputs!$B$2)/('mL raw'!X5/1000))))*(((('mL raw'!X5/1000)/22.4*8.314*Inputs!$B$2)/('mL raw'!X5/1000))/Inputs!$B$3)*(Inputs!$B$1/Inputs!$B$2)</f>
        <v>1445.9647849961593</v>
      </c>
      <c r="Y5" s="103">
        <f>'mL raw'!Y5*(1-(Inputs!$B$4/((('mL raw'!Y5/1000)/22.4*8.314*Inputs!$B$2)/('mL raw'!Y5/1000))))*(((('mL raw'!Y5/1000)/22.4*8.314*Inputs!$B$2)/('mL raw'!Y5/1000))/Inputs!$B$3)*(Inputs!$B$1/Inputs!$B$2)</f>
        <v>1243.548579607917</v>
      </c>
      <c r="Z5" s="103">
        <f>'mL raw'!Z5*(1-(Inputs!$B$4/((('mL raw'!Z5/1000)/22.4*8.314*Inputs!$B$2)/('mL raw'!Z5/1000))))*(((('mL raw'!Z5/1000)/22.4*8.314*Inputs!$B$2)/('mL raw'!Z5/1000))/Inputs!$B$3)*(Inputs!$B$1/Inputs!$B$2)</f>
        <v>1239.6813548078619</v>
      </c>
      <c r="AA5" s="103">
        <f>'mL raw'!AA5*(1-(Inputs!$B$4/((('mL raw'!AA5/1000)/22.4*8.314*Inputs!$B$2)/('mL raw'!AA5/1000))))*(((('mL raw'!AA5/1000)/22.4*8.314*Inputs!$B$2)/('mL raw'!AA5/1000))/Inputs!$B$3)*(Inputs!$B$1/Inputs!$B$2)</f>
        <v>1249.2079329738508</v>
      </c>
      <c r="AB5" s="103">
        <f>'mL raw'!AB5*(1-(Inputs!$B$4/((('mL raw'!AB5/1000)/22.4*8.314*Inputs!$B$2)/('mL raw'!AB5/1000))))*(((('mL raw'!AB5/1000)/22.4*8.314*Inputs!$B$2)/('mL raw'!AB5/1000))/Inputs!$B$3)*(Inputs!$B$1/Inputs!$B$2)</f>
        <v>1219.8736180270926</v>
      </c>
      <c r="AC5" s="103">
        <f>'mL raw'!AC5*(1-(Inputs!$B$4/((('mL raw'!AC5/1000)/22.4*8.314*Inputs!$B$2)/('mL raw'!AC5/1000))))*(((('mL raw'!AC5/1000)/22.4*8.314*Inputs!$B$2)/('mL raw'!AC5/1000))/Inputs!$B$3)*(Inputs!$B$1/Inputs!$B$2)</f>
        <v>833.33978313379441</v>
      </c>
      <c r="AD5" s="111">
        <f>'mL raw'!AD5*(1-(Inputs!$B$4/((('mL raw'!AD5/1000)/22.4*8.314*Inputs!$B$2)/('mL raw'!AD5/1000))))*(((('mL raw'!AD5/1000)/22.4*8.314*Inputs!$B$2)/('mL raw'!AD5/1000))/Inputs!$B$3)*(Inputs!$B$1/Inputs!$B$2)</f>
        <v>233.25968123258329</v>
      </c>
      <c r="AE5" s="103">
        <f>'mL raw'!AE5*(1-(Inputs!$B$4/((('mL raw'!AE5/1000)/22.4*8.314*Inputs!$B$2)/('mL raw'!AE5/1000))))*(((('mL raw'!AE5/1000)/22.4*8.314*Inputs!$B$2)/('mL raw'!AE5/1000))/Inputs!$B$3)*(Inputs!$B$1/Inputs!$B$2)</f>
        <v>276.45941192588015</v>
      </c>
      <c r="AF5" s="103">
        <f>'mL raw'!AF5*(1-(Inputs!$B$4/((('mL raw'!AF5/1000)/22.4*8.314*Inputs!$B$2)/('mL raw'!AF5/1000))))*(((('mL raw'!AF5/1000)/22.4*8.314*Inputs!$B$2)/('mL raw'!AF5/1000))/Inputs!$B$3)*(Inputs!$B$1/Inputs!$B$2)</f>
        <v>275.13889614049555</v>
      </c>
      <c r="AG5" s="103">
        <f>'mL raw'!AG5*(1-(Inputs!$B$4/((('mL raw'!AG5/1000)/22.4*8.314*Inputs!$B$2)/('mL raw'!AG5/1000))))*(((('mL raw'!AG5/1000)/22.4*8.314*Inputs!$B$2)/('mL raw'!AG5/1000))/Inputs!$B$3)*(Inputs!$B$1/Inputs!$B$2)</f>
        <v>1487.2780645674782</v>
      </c>
      <c r="AH5" s="103">
        <f>'mL raw'!AH5*(1-(Inputs!$B$4/((('mL raw'!AH5/1000)/22.4*8.314*Inputs!$B$2)/('mL raw'!AH5/1000))))*(((('mL raw'!AH5/1000)/22.4*8.314*Inputs!$B$2)/('mL raw'!AH5/1000))/Inputs!$B$3)*(Inputs!$B$1/Inputs!$B$2)</f>
        <v>1551.2287576025333</v>
      </c>
      <c r="AI5" s="103">
        <f>'mL raw'!AI5*(1-(Inputs!$B$4/((('mL raw'!AI5/1000)/22.4*8.314*Inputs!$B$2)/('mL raw'!AI5/1000))))*(((('mL raw'!AI5/1000)/22.4*8.314*Inputs!$B$2)/('mL raw'!AI5/1000))/Inputs!$B$3)*(Inputs!$B$1/Inputs!$B$2)</f>
        <v>1573.6775259540721</v>
      </c>
      <c r="AJ5" s="103">
        <f>'mL raw'!AJ5*(1-(Inputs!$B$4/((('mL raw'!AJ5/1000)/22.4*8.314*Inputs!$B$2)/('mL raw'!AJ5/1000))))*(((('mL raw'!AJ5/1000)/22.4*8.314*Inputs!$B$2)/('mL raw'!AJ5/1000))/Inputs!$B$3)*(Inputs!$B$1/Inputs!$B$2)</f>
        <v>1495.1068367236869</v>
      </c>
      <c r="AK5" s="103">
        <f>'mL raw'!AK5*(1-(Inputs!$B$4/((('mL raw'!AK5/1000)/22.4*8.314*Inputs!$B$2)/('mL raw'!AK5/1000))))*(((('mL raw'!AK5/1000)/22.4*8.314*Inputs!$B$2)/('mL raw'!AK5/1000))/Inputs!$B$3)*(Inputs!$B$1/Inputs!$B$2)</f>
        <v>1530.572117816874</v>
      </c>
      <c r="AL5" s="103">
        <f>'mL raw'!AL5*(1-(Inputs!$B$4/((('mL raw'!AL5/1000)/22.4*8.314*Inputs!$B$2)/('mL raw'!AL5/1000))))*(((('mL raw'!AL5/1000)/22.4*8.314*Inputs!$B$2)/('mL raw'!AL5/1000))/Inputs!$B$3)*(Inputs!$B$1/Inputs!$B$2)</f>
        <v>1312.8756583406096</v>
      </c>
      <c r="AM5" s="103">
        <f>'mL raw'!AM5*(1-(Inputs!$B$4/((('mL raw'!AM5/1000)/22.4*8.314*Inputs!$B$2)/('mL raw'!AM5/1000))))*(((('mL raw'!AM5/1000)/22.4*8.314*Inputs!$B$2)/('mL raw'!AM5/1000))/Inputs!$B$3)*(Inputs!$B$1/Inputs!$B$2)</f>
        <v>1542.2681147731373</v>
      </c>
      <c r="AN5" s="103">
        <f>'mL raw'!AN5*(1-(Inputs!$B$4/((('mL raw'!AN5/1000)/22.4*8.314*Inputs!$B$2)/('mL raw'!AN5/1000))))*(((('mL raw'!AN5/1000)/22.4*8.314*Inputs!$B$2)/('mL raw'!AN5/1000))/Inputs!$B$3)*(Inputs!$B$1/Inputs!$B$2)</f>
        <v>1320.893075609016</v>
      </c>
      <c r="AO5" s="103">
        <f>'mL raw'!AO5*(1-(Inputs!$B$4/((('mL raw'!AO5/1000)/22.4*8.314*Inputs!$B$2)/('mL raw'!AO5/1000))))*(((('mL raw'!AO5/1000)/22.4*8.314*Inputs!$B$2)/('mL raw'!AO5/1000))/Inputs!$B$3)*(Inputs!$B$1/Inputs!$B$2)</f>
        <v>1272.1283141058841</v>
      </c>
      <c r="AP5" s="103">
        <f>'mL raw'!AP5*(1-(Inputs!$B$4/((('mL raw'!AP5/1000)/22.4*8.314*Inputs!$B$2)/('mL raw'!AP5/1000))))*(((('mL raw'!AP5/1000)/22.4*8.314*Inputs!$B$2)/('mL raw'!AP5/1000))/Inputs!$B$3)*(Inputs!$B$1/Inputs!$B$2)</f>
        <v>1383.2402851903901</v>
      </c>
      <c r="AQ5" s="104">
        <f>'mL raw'!AQ5*(1-(Inputs!$B$4/((('mL raw'!AQ5/1000)/22.4*8.314*Inputs!$B$2)/('mL raw'!AQ5/1000))))*(((('mL raw'!AQ5/1000)/22.4*8.314*Inputs!$B$2)/('mL raw'!AQ5/1000))/Inputs!$B$3)*(Inputs!$B$1/Inputs!$B$2)</f>
        <v>1158.1866663384112</v>
      </c>
    </row>
    <row r="6" spans="1:43" x14ac:dyDescent="0.25">
      <c r="A6" s="102">
        <v>3</v>
      </c>
      <c r="B6" s="111">
        <f>'mL raw'!B6*(1-(Inputs!$B$4/((('mL raw'!B6/1000)/22.4*8.314*Inputs!$B$2)/('mL raw'!B6/1000))))*(((('mL raw'!B6/1000)/22.4*8.314*Inputs!$B$2)/('mL raw'!B6/1000))/Inputs!$B$3)*(Inputs!$B$1/Inputs!$B$2)</f>
        <v>301.1719216237924</v>
      </c>
      <c r="C6" s="103">
        <f>'mL raw'!C6*(1-(Inputs!$B$4/((('mL raw'!C6/1000)/22.4*8.314*Inputs!$B$2)/('mL raw'!C6/1000))))*(((('mL raw'!C6/1000)/22.4*8.314*Inputs!$B$2)/('mL raw'!C6/1000))/Inputs!$B$3)*(Inputs!$B$1/Inputs!$B$2)</f>
        <v>306.83127498972647</v>
      </c>
      <c r="D6" s="103">
        <f>'mL raw'!D6*(1-(Inputs!$B$4/((('mL raw'!D6/1000)/22.4*8.314*Inputs!$B$2)/('mL raw'!D6/1000))))*(((('mL raw'!D6/1000)/22.4*8.314*Inputs!$B$2)/('mL raw'!D6/1000))/Inputs!$B$3)*(Inputs!$B$1/Inputs!$B$2)</f>
        <v>295.70121337005611</v>
      </c>
      <c r="E6" s="103">
        <f>'mL raw'!E6*(1-(Inputs!$B$4/((('mL raw'!E6/1000)/22.4*8.314*Inputs!$B$2)/('mL raw'!E6/1000))))*(((('mL raw'!E6/1000)/22.4*8.314*Inputs!$B$2)/('mL raw'!E6/1000))/Inputs!$B$3)*(Inputs!$B$1/Inputs!$B$2)</f>
        <v>2290.0573395252281</v>
      </c>
      <c r="F6" s="103">
        <f>'mL raw'!F6*(1-(Inputs!$B$4/((('mL raw'!F6/1000)/22.4*8.314*Inputs!$B$2)/('mL raw'!F6/1000))))*(((('mL raw'!F6/1000)/22.4*8.314*Inputs!$B$2)/('mL raw'!F6/1000))/Inputs!$B$3)*(Inputs!$B$1/Inputs!$B$2)</f>
        <v>2411.4504692245146</v>
      </c>
      <c r="G6" s="103">
        <f>'mL raw'!G6*(1-(Inputs!$B$4/((('mL raw'!G6/1000)/22.4*8.314*Inputs!$B$2)/('mL raw'!G6/1000))))*(((('mL raw'!G6/1000)/22.4*8.314*Inputs!$B$2)/('mL raw'!G6/1000))/Inputs!$B$3)*(Inputs!$B$1/Inputs!$B$2)</f>
        <v>2395.5099572438003</v>
      </c>
      <c r="H6" s="103">
        <f>'mL raw'!H6*(1-(Inputs!$B$4/((('mL raw'!H6/1000)/22.4*8.314*Inputs!$B$2)/('mL raw'!H6/1000))))*(((('mL raw'!H6/1000)/22.4*8.314*Inputs!$B$2)/('mL raw'!H6/1000))/Inputs!$B$3)*(Inputs!$B$1/Inputs!$B$2)</f>
        <v>2339.6710040332509</v>
      </c>
      <c r="I6" s="103">
        <f>'mL raw'!I6*(1-(Inputs!$B$4/((('mL raw'!I6/1000)/22.4*8.314*Inputs!$B$2)/('mL raw'!I6/1000))))*(((('mL raw'!I6/1000)/22.4*8.314*Inputs!$B$2)/('mL raw'!I6/1000))/Inputs!$B$3)*(Inputs!$B$1/Inputs!$B$2)</f>
        <v>2310.619656754789</v>
      </c>
      <c r="J6" s="103">
        <f>'mL raw'!J6*(1-(Inputs!$B$4/((('mL raw'!J6/1000)/22.4*8.314*Inputs!$B$2)/('mL raw'!J6/1000))))*(((('mL raw'!J6/1000)/22.4*8.314*Inputs!$B$2)/('mL raw'!J6/1000))/Inputs!$B$3)*(Inputs!$B$1/Inputs!$B$2)</f>
        <v>2319.7689446963827</v>
      </c>
      <c r="K6" s="103">
        <f>'mL raw'!K6*(1-(Inputs!$B$4/((('mL raw'!K6/1000)/22.4*8.314*Inputs!$B$2)/('mL raw'!K6/1000))))*(((('mL raw'!K6/1000)/22.4*8.314*Inputs!$B$2)/('mL raw'!K6/1000))/Inputs!$B$3)*(Inputs!$B$1/Inputs!$B$2)</f>
        <v>2339.3880363649537</v>
      </c>
      <c r="L6" s="103">
        <f>'mL raw'!L6*(1-(Inputs!$B$4/((('mL raw'!L6/1000)/22.4*8.314*Inputs!$B$2)/('mL raw'!L6/1000))))*(((('mL raw'!L6/1000)/22.4*8.314*Inputs!$B$2)/('mL raw'!L6/1000))/Inputs!$B$3)*(Inputs!$B$1/Inputs!$B$2)</f>
        <v>1793.3547591084134</v>
      </c>
      <c r="M6" s="103">
        <f>'mL raw'!M6*(1-(Inputs!$B$4/((('mL raw'!M6/1000)/22.4*8.314*Inputs!$B$2)/('mL raw'!M6/1000))))*(((('mL raw'!M6/1000)/22.4*8.314*Inputs!$B$2)/('mL raw'!M6/1000))/Inputs!$B$3)*(Inputs!$B$1/Inputs!$B$2)</f>
        <v>2565.9508161145154</v>
      </c>
      <c r="N6" s="103">
        <f>'mL raw'!N6*(1-(Inputs!$B$4/((('mL raw'!N6/1000)/22.4*8.314*Inputs!$B$2)/('mL raw'!N6/1000))))*(((('mL raw'!N6/1000)/22.4*8.314*Inputs!$B$2)/('mL raw'!N6/1000))/Inputs!$B$3)*(Inputs!$B$1/Inputs!$B$2)</f>
        <v>2054.62823950237</v>
      </c>
      <c r="O6" s="104">
        <f>'mL raw'!O6*(1-(Inputs!$B$4/((('mL raw'!O6/1000)/22.4*8.314*Inputs!$B$2)/('mL raw'!O6/1000))))*(((('mL raw'!O6/1000)/22.4*8.314*Inputs!$B$2)/('mL raw'!O6/1000))/Inputs!$B$3)*(Inputs!$B$1/Inputs!$B$2)</f>
        <v>2314.0152687743498</v>
      </c>
      <c r="P6" s="111">
        <f>'mL raw'!P6*(1-(Inputs!$B$4/((('mL raw'!P6/1000)/22.4*8.314*Inputs!$B$2)/('mL raw'!P6/1000))))*(((('mL raw'!P6/1000)/22.4*8.314*Inputs!$B$2)/('mL raw'!P6/1000))/Inputs!$B$3)*(Inputs!$B$1/Inputs!$B$2)</f>
        <v>384.08144843472672</v>
      </c>
      <c r="Q6" s="103">
        <f>'mL raw'!Q6*(1-(Inputs!$B$4/((('mL raw'!Q6/1000)/22.4*8.314*Inputs!$B$2)/('mL raw'!Q6/1000))))*(((('mL raw'!Q6/1000)/22.4*8.314*Inputs!$B$2)/('mL raw'!Q6/1000))/Inputs!$B$3)*(Inputs!$B$1/Inputs!$B$2)</f>
        <v>382.10067475664988</v>
      </c>
      <c r="R6" s="103">
        <f>'mL raw'!R6*(1-(Inputs!$B$4/((('mL raw'!R6/1000)/22.4*8.314*Inputs!$B$2)/('mL raw'!R6/1000))))*(((('mL raw'!R6/1000)/22.4*8.314*Inputs!$B$2)/('mL raw'!R6/1000))/Inputs!$B$3)*(Inputs!$B$1/Inputs!$B$2)</f>
        <v>384.27009354692456</v>
      </c>
      <c r="S6" s="103">
        <f>'mL raw'!S6*(1-(Inputs!$B$4/((('mL raw'!S6/1000)/22.4*8.314*Inputs!$B$2)/('mL raw'!S6/1000))))*(((('mL raw'!S6/1000)/22.4*8.314*Inputs!$B$2)/('mL raw'!S6/1000))/Inputs!$B$3)*(Inputs!$B$1/Inputs!$B$2)</f>
        <v>2274.5884403250088</v>
      </c>
      <c r="T6" s="103">
        <f>'mL raw'!T6*(1-(Inputs!$B$4/((('mL raw'!T6/1000)/22.4*8.314*Inputs!$B$2)/('mL raw'!T6/1000))))*(((('mL raw'!T6/1000)/22.4*8.314*Inputs!$B$2)/('mL raw'!T6/1000))/Inputs!$B$3)*(Inputs!$B$1/Inputs!$B$2)</f>
        <v>2370.7031249897896</v>
      </c>
      <c r="U6" s="103">
        <f>'mL raw'!U6*(1-(Inputs!$B$4/((('mL raw'!U6/1000)/22.4*8.314*Inputs!$B$2)/('mL raw'!U6/1000))))*(((('mL raw'!U6/1000)/22.4*8.314*Inputs!$B$2)/('mL raw'!U6/1000))/Inputs!$B$3)*(Inputs!$B$1/Inputs!$B$2)</f>
        <v>2274.2111501006129</v>
      </c>
      <c r="V6" s="103">
        <f>'mL raw'!V6*(1-(Inputs!$B$4/((('mL raw'!V6/1000)/22.4*8.314*Inputs!$B$2)/('mL raw'!V6/1000))))*(((('mL raw'!V6/1000)/22.4*8.314*Inputs!$B$2)/('mL raw'!V6/1000))/Inputs!$B$3)*(Inputs!$B$1/Inputs!$B$2)</f>
        <v>2153.761245962316</v>
      </c>
      <c r="W6" s="103">
        <f>'mL raw'!W6*(1-(Inputs!$B$4/((('mL raw'!W6/1000)/22.4*8.314*Inputs!$B$2)/('mL raw'!W6/1000))))*(((('mL raw'!W6/1000)/22.4*8.314*Inputs!$B$2)/('mL raw'!W6/1000))/Inputs!$B$3)*(Inputs!$B$1/Inputs!$B$2)</f>
        <v>2311.9401725401735</v>
      </c>
      <c r="X6" s="103">
        <f>'mL raw'!X6*(1-(Inputs!$B$4/((('mL raw'!X6/1000)/22.4*8.314*Inputs!$B$2)/('mL raw'!X6/1000))))*(((('mL raw'!X6/1000)/22.4*8.314*Inputs!$B$2)/('mL raw'!X6/1000))/Inputs!$B$3)*(Inputs!$B$1/Inputs!$B$2)</f>
        <v>2040.7628237558322</v>
      </c>
      <c r="Y6" s="103">
        <f>'mL raw'!Y6*(1-(Inputs!$B$4/((('mL raw'!Y6/1000)/22.4*8.314*Inputs!$B$2)/('mL raw'!Y6/1000))))*(((('mL raw'!Y6/1000)/22.4*8.314*Inputs!$B$2)/('mL raw'!Y6/1000))/Inputs!$B$3)*(Inputs!$B$1/Inputs!$B$2)</f>
        <v>1782.6019877131387</v>
      </c>
      <c r="Z6" s="103">
        <f>'mL raw'!Z6*(1-(Inputs!$B$4/((('mL raw'!Z6/1000)/22.4*8.314*Inputs!$B$2)/('mL raw'!Z6/1000))))*(((('mL raw'!Z6/1000)/22.4*8.314*Inputs!$B$2)/('mL raw'!Z6/1000))/Inputs!$B$3)*(Inputs!$B$1/Inputs!$B$2)</f>
        <v>1813.5397861135784</v>
      </c>
      <c r="AA6" s="103">
        <f>'mL raw'!AA6*(1-(Inputs!$B$4/((('mL raw'!AA6/1000)/22.4*8.314*Inputs!$B$2)/('mL raw'!AA6/1000))))*(((('mL raw'!AA6/1000)/22.4*8.314*Inputs!$B$2)/('mL raw'!AA6/1000))/Inputs!$B$3)*(Inputs!$B$1/Inputs!$B$2)</f>
        <v>1846.6470033042926</v>
      </c>
      <c r="AB6" s="103">
        <f>'mL raw'!AB6*(1-(Inputs!$B$4/((('mL raw'!AB6/1000)/22.4*8.314*Inputs!$B$2)/('mL raw'!AB6/1000))))*(((('mL raw'!AB6/1000)/22.4*8.314*Inputs!$B$2)/('mL raw'!AB6/1000))/Inputs!$B$3)*(Inputs!$B$1/Inputs!$B$2)</f>
        <v>2270.249602744459</v>
      </c>
      <c r="AC6" s="103">
        <f>'mL raw'!AC6*(1-(Inputs!$B$4/((('mL raw'!AC6/1000)/22.4*8.314*Inputs!$B$2)/('mL raw'!AC6/1000))))*(((('mL raw'!AC6/1000)/22.4*8.314*Inputs!$B$2)/('mL raw'!AC6/1000))/Inputs!$B$3)*(Inputs!$B$1/Inputs!$B$2)</f>
        <v>1573.1115906174784</v>
      </c>
      <c r="AD6" s="111">
        <f>'mL raw'!AD6*(1-(Inputs!$B$4/((('mL raw'!AD6/1000)/22.4*8.314*Inputs!$B$2)/('mL raw'!AD6/1000))))*(((('mL raw'!AD6/1000)/22.4*8.314*Inputs!$B$2)/('mL raw'!AD6/1000))/Inputs!$B$3)*(Inputs!$B$1/Inputs!$B$2)</f>
        <v>279.10044349664935</v>
      </c>
      <c r="AE6" s="103">
        <f>'mL raw'!AE6*(1-(Inputs!$B$4/((('mL raw'!AE6/1000)/22.4*8.314*Inputs!$B$2)/('mL raw'!AE6/1000))))*(((('mL raw'!AE6/1000)/22.4*8.314*Inputs!$B$2)/('mL raw'!AE6/1000))/Inputs!$B$3)*(Inputs!$B$1/Inputs!$B$2)</f>
        <v>356.9165522782431</v>
      </c>
      <c r="AF6" s="103">
        <f>'mL raw'!AF6*(1-(Inputs!$B$4/((('mL raw'!AF6/1000)/22.4*8.314*Inputs!$B$2)/('mL raw'!AF6/1000))))*(((('mL raw'!AF6/1000)/22.4*8.314*Inputs!$B$2)/('mL raw'!AF6/1000))/Inputs!$B$3)*(Inputs!$B$1/Inputs!$B$2)</f>
        <v>355.31306882456181</v>
      </c>
      <c r="AG6" s="103">
        <f>'mL raw'!AG6*(1-(Inputs!$B$4/((('mL raw'!AG6/1000)/22.4*8.314*Inputs!$B$2)/('mL raw'!AG6/1000))))*(((('mL raw'!AG6/1000)/22.4*8.314*Inputs!$B$2)/('mL raw'!AG6/1000))/Inputs!$B$3)*(Inputs!$B$1/Inputs!$B$2)</f>
        <v>2255.535283993031</v>
      </c>
      <c r="AH6" s="103">
        <f>'mL raw'!AH6*(1-(Inputs!$B$4/((('mL raw'!AH6/1000)/22.4*8.314*Inputs!$B$2)/('mL raw'!AH6/1000))))*(((('mL raw'!AH6/1000)/22.4*8.314*Inputs!$B$2)/('mL raw'!AH6/1000))/Inputs!$B$3)*(Inputs!$B$1/Inputs!$B$2)</f>
        <v>2347.8770664138551</v>
      </c>
      <c r="AI6" s="103">
        <f>'mL raw'!AI6*(1-(Inputs!$B$4/((('mL raw'!AI6/1000)/22.4*8.314*Inputs!$B$2)/('mL raw'!AI6/1000))))*(((('mL raw'!AI6/1000)/22.4*8.314*Inputs!$B$2)/('mL raw'!AI6/1000))/Inputs!$B$3)*(Inputs!$B$1/Inputs!$B$2)</f>
        <v>2303.9227552717671</v>
      </c>
      <c r="AJ6" s="103">
        <f>'mL raw'!AJ6*(1-(Inputs!$B$4/((('mL raw'!AJ6/1000)/22.4*8.314*Inputs!$B$2)/('mL raw'!AJ6/1000))))*(((('mL raw'!AJ6/1000)/22.4*8.314*Inputs!$B$2)/('mL raw'!AJ6/1000))/Inputs!$B$3)*(Inputs!$B$1/Inputs!$B$2)</f>
        <v>2269.2120546273713</v>
      </c>
      <c r="AK6" s="103">
        <f>'mL raw'!AK6*(1-(Inputs!$B$4/((('mL raw'!AK6/1000)/22.4*8.314*Inputs!$B$2)/('mL raw'!AK6/1000))))*(((('mL raw'!AK6/1000)/22.4*8.314*Inputs!$B$2)/('mL raw'!AK6/1000))/Inputs!$B$3)*(Inputs!$B$1/Inputs!$B$2)</f>
        <v>2184.2274315822606</v>
      </c>
      <c r="AL6" s="103">
        <f>'mL raw'!AL6*(1-(Inputs!$B$4/((('mL raw'!AL6/1000)/22.4*8.314*Inputs!$B$2)/('mL raw'!AL6/1000))))*(((('mL raw'!AL6/1000)/22.4*8.314*Inputs!$B$2)/('mL raw'!AL6/1000))/Inputs!$B$3)*(Inputs!$B$1/Inputs!$B$2)</f>
        <v>1814.7659793428636</v>
      </c>
      <c r="AM6" s="103">
        <f>'mL raw'!AM6*(1-(Inputs!$B$4/((('mL raw'!AM6/1000)/22.4*8.314*Inputs!$B$2)/('mL raw'!AM6/1000))))*(((('mL raw'!AM6/1000)/22.4*8.314*Inputs!$B$2)/('mL raw'!AM6/1000))/Inputs!$B$3)*(Inputs!$B$1/Inputs!$B$2)</f>
        <v>2130.5578971619866</v>
      </c>
      <c r="AN6" s="103">
        <f>'mL raw'!AN6*(1-(Inputs!$B$4/((('mL raw'!AN6/1000)/22.4*8.314*Inputs!$B$2)/('mL raw'!AN6/1000))))*(((('mL raw'!AN6/1000)/22.4*8.314*Inputs!$B$2)/('mL raw'!AN6/1000))/Inputs!$B$3)*(Inputs!$B$1/Inputs!$B$2)</f>
        <v>1689.1283346191271</v>
      </c>
      <c r="AO6" s="103">
        <f>'mL raw'!AO6*(1-(Inputs!$B$4/((('mL raw'!AO6/1000)/22.4*8.314*Inputs!$B$2)/('mL raw'!AO6/1000))))*(((('mL raw'!AO6/1000)/22.4*8.314*Inputs!$B$2)/('mL raw'!AO6/1000))/Inputs!$B$3)*(Inputs!$B$1/Inputs!$B$2)</f>
        <v>1659.1337617796767</v>
      </c>
      <c r="AP6" s="103">
        <f>'mL raw'!AP6*(1-(Inputs!$B$4/((('mL raw'!AP6/1000)/22.4*8.314*Inputs!$B$2)/('mL raw'!AP6/1000))))*(((('mL raw'!AP6/1000)/22.4*8.314*Inputs!$B$2)/('mL raw'!AP6/1000))/Inputs!$B$3)*(Inputs!$B$1/Inputs!$B$2)</f>
        <v>1985.3011607696783</v>
      </c>
      <c r="AQ6" s="104">
        <f>'mL raw'!AQ6*(1-(Inputs!$B$4/((('mL raw'!AQ6/1000)/22.4*8.314*Inputs!$B$2)/('mL raw'!AQ6/1000))))*(((('mL raw'!AQ6/1000)/22.4*8.314*Inputs!$B$2)/('mL raw'!AQ6/1000))/Inputs!$B$3)*(Inputs!$B$1/Inputs!$B$2)</f>
        <v>1589.2407477103907</v>
      </c>
    </row>
    <row r="7" spans="1:43" x14ac:dyDescent="0.25">
      <c r="A7" s="102">
        <v>4</v>
      </c>
      <c r="B7" s="111">
        <f>'mL raw'!B7*(1-(Inputs!$B$4/((('mL raw'!B7/1000)/22.4*8.314*Inputs!$B$2)/('mL raw'!B7/1000))))*(((('mL raw'!B7/1000)/22.4*8.314*Inputs!$B$2)/('mL raw'!B7/1000))/Inputs!$B$3)*(Inputs!$B$1/Inputs!$B$2)</f>
        <v>352.10610191719917</v>
      </c>
      <c r="C7" s="103">
        <f>'mL raw'!C7*(1-(Inputs!$B$4/((('mL raw'!C7/1000)/22.4*8.314*Inputs!$B$2)/('mL raw'!C7/1000))))*(((('mL raw'!C7/1000)/22.4*8.314*Inputs!$B$2)/('mL raw'!C7/1000))/Inputs!$B$3)*(Inputs!$B$1/Inputs!$B$2)</f>
        <v>358.61435828802337</v>
      </c>
      <c r="D7" s="103">
        <f>'mL raw'!D7*(1-(Inputs!$B$4/((('mL raw'!D7/1000)/22.4*8.314*Inputs!$B$2)/('mL raw'!D7/1000))))*(((('mL raw'!D7/1000)/22.4*8.314*Inputs!$B$2)/('mL raw'!D7/1000))/Inputs!$B$3)*(Inputs!$B$1/Inputs!$B$2)</f>
        <v>345.22055532197936</v>
      </c>
      <c r="E7" s="103">
        <f>'mL raw'!E7*(1-(Inputs!$B$4/((('mL raw'!E7/1000)/22.4*8.314*Inputs!$B$2)/('mL raw'!E7/1000))))*(((('mL raw'!E7/1000)/22.4*8.314*Inputs!$B$2)/('mL raw'!E7/1000))/Inputs!$B$3)*(Inputs!$B$1/Inputs!$B$2)</f>
        <v>2835.1473912207798</v>
      </c>
      <c r="F7" s="103">
        <f>'mL raw'!F7*(1-(Inputs!$B$4/((('mL raw'!F7/1000)/22.4*8.314*Inputs!$B$2)/('mL raw'!F7/1000))))*(((('mL raw'!F7/1000)/22.4*8.314*Inputs!$B$2)/('mL raw'!F7/1000))/Inputs!$B$3)*(Inputs!$B$1/Inputs!$B$2)</f>
        <v>3055.4848822678132</v>
      </c>
      <c r="G7" s="103">
        <f>'mL raw'!G7*(1-(Inputs!$B$4/((('mL raw'!G7/1000)/22.4*8.314*Inputs!$B$2)/('mL raw'!G7/1000))))*(((('mL raw'!G7/1000)/22.4*8.314*Inputs!$B$2)/('mL raw'!G7/1000))/Inputs!$B$3)*(Inputs!$B$1/Inputs!$B$2)</f>
        <v>3154.2405985033633</v>
      </c>
      <c r="H7" s="103">
        <f>'mL raw'!H7*(1-(Inputs!$B$4/((('mL raw'!H7/1000)/22.4*8.314*Inputs!$B$2)/('mL raw'!H7/1000))))*(((('mL raw'!H7/1000)/22.4*8.314*Inputs!$B$2)/('mL raw'!H7/1000))/Inputs!$B$3)*(Inputs!$B$1/Inputs!$B$2)</f>
        <v>3159.8999518692976</v>
      </c>
      <c r="I7" s="103">
        <f>'mL raw'!I7*(1-(Inputs!$B$4/((('mL raw'!I7/1000)/22.4*8.314*Inputs!$B$2)/('mL raw'!I7/1000))))*(((('mL raw'!I7/1000)/22.4*8.314*Inputs!$B$2)/('mL raw'!I7/1000))/Inputs!$B$3)*(Inputs!$B$1/Inputs!$B$2)</f>
        <v>3236.0182546411115</v>
      </c>
      <c r="J7" s="103">
        <f>'mL raw'!J7*(1-(Inputs!$B$4/((('mL raw'!J7/1000)/22.4*8.314*Inputs!$B$2)/('mL raw'!J7/1000))))*(((('mL raw'!J7/1000)/22.4*8.314*Inputs!$B$2)/('mL raw'!J7/1000))/Inputs!$B$3)*(Inputs!$B$1/Inputs!$B$2)</f>
        <v>3262.4285703488035</v>
      </c>
      <c r="K7" s="103">
        <f>'mL raw'!K7*(1-(Inputs!$B$4/((('mL raw'!K7/1000)/22.4*8.314*Inputs!$B$2)/('mL raw'!K7/1000))))*(((('mL raw'!K7/1000)/22.4*8.314*Inputs!$B$2)/('mL raw'!K7/1000))/Inputs!$B$3)*(Inputs!$B$1/Inputs!$B$2)</f>
        <v>3165.3706601230338</v>
      </c>
      <c r="L7" s="103">
        <f>'mL raw'!L7*(1-(Inputs!$B$4/((('mL raw'!L7/1000)/22.4*8.314*Inputs!$B$2)/('mL raw'!L7/1000))))*(((('mL raw'!L7/1000)/22.4*8.314*Inputs!$B$2)/('mL raw'!L7/1000))/Inputs!$B$3)*(Inputs!$B$1/Inputs!$B$2)</f>
        <v>2949.0890389882525</v>
      </c>
      <c r="M7" s="103">
        <f>'mL raw'!M7*(1-(Inputs!$B$4/((('mL raw'!M7/1000)/22.4*8.314*Inputs!$B$2)/('mL raw'!M7/1000))))*(((('mL raw'!M7/1000)/22.4*8.314*Inputs!$B$2)/('mL raw'!M7/1000))/Inputs!$B$3)*(Inputs!$B$1/Inputs!$B$2)</f>
        <v>3314.0230085349031</v>
      </c>
      <c r="N7" s="103">
        <f>'mL raw'!N7*(1-(Inputs!$B$4/((('mL raw'!N7/1000)/22.4*8.314*Inputs!$B$2)/('mL raw'!N7/1000))))*(((('mL raw'!N7/1000)/22.4*8.314*Inputs!$B$2)/('mL raw'!N7/1000))/Inputs!$B$3)*(Inputs!$B$1/Inputs!$B$2)</f>
        <v>3124.5289933322092</v>
      </c>
      <c r="O7" s="104">
        <f>'mL raw'!O7*(1-(Inputs!$B$4/((('mL raw'!O7/1000)/22.4*8.314*Inputs!$B$2)/('mL raw'!O7/1000))))*(((('mL raw'!O7/1000)/22.4*8.314*Inputs!$B$2)/('mL raw'!O7/1000))/Inputs!$B$3)*(Inputs!$B$1/Inputs!$B$2)</f>
        <v>3029.0745665601216</v>
      </c>
      <c r="P7" s="111">
        <f>'mL raw'!P7*(1-(Inputs!$B$4/((('mL raw'!P7/1000)/22.4*8.314*Inputs!$B$2)/('mL raw'!P7/1000))))*(((('mL raw'!P7/1000)/22.4*8.314*Inputs!$B$2)/('mL raw'!P7/1000))/Inputs!$B$3)*(Inputs!$B$1/Inputs!$B$2)</f>
        <v>454.1631076162106</v>
      </c>
      <c r="Q7" s="103">
        <f>'mL raw'!Q7*(1-(Inputs!$B$4/((('mL raw'!Q7/1000)/22.4*8.314*Inputs!$B$2)/('mL raw'!Q7/1000))))*(((('mL raw'!Q7/1000)/22.4*8.314*Inputs!$B$2)/('mL raw'!Q7/1000))/Inputs!$B$3)*(Inputs!$B$1/Inputs!$B$2)</f>
        <v>456.04955873818852</v>
      </c>
      <c r="R7" s="103">
        <f>'mL raw'!R7*(1-(Inputs!$B$4/((('mL raw'!R7/1000)/22.4*8.314*Inputs!$B$2)/('mL raw'!R7/1000))))*(((('mL raw'!R7/1000)/22.4*8.314*Inputs!$B$2)/('mL raw'!R7/1000))/Inputs!$B$3)*(Inputs!$B$1/Inputs!$B$2)</f>
        <v>454.82336550890273</v>
      </c>
      <c r="S7" s="103">
        <f>'mL raw'!S7*(1-(Inputs!$B$4/((('mL raw'!S7/1000)/22.4*8.314*Inputs!$B$2)/('mL raw'!S7/1000))))*(((('mL raw'!S7/1000)/22.4*8.314*Inputs!$B$2)/('mL raw'!S7/1000))/Inputs!$B$3)*(Inputs!$B$1/Inputs!$B$2)</f>
        <v>2603.4911934418778</v>
      </c>
      <c r="T7" s="103">
        <f>'mL raw'!T7*(1-(Inputs!$B$4/((('mL raw'!T7/1000)/22.4*8.314*Inputs!$B$2)/('mL raw'!T7/1000))))*(((('mL raw'!T7/1000)/22.4*8.314*Inputs!$B$2)/('mL raw'!T7/1000))/Inputs!$B$3)*(Inputs!$B$1/Inputs!$B$2)</f>
        <v>2700.3604585554499</v>
      </c>
      <c r="U7" s="103">
        <f>'mL raw'!U7*(1-(Inputs!$B$4/((('mL raw'!U7/1000)/22.4*8.314*Inputs!$B$2)/('mL raw'!U7/1000))))*(((('mL raw'!U7/1000)/22.4*8.314*Inputs!$B$2)/('mL raw'!U7/1000))/Inputs!$B$3)*(Inputs!$B$1/Inputs!$B$2)</f>
        <v>2560.5744304168775</v>
      </c>
      <c r="V7" s="103">
        <f>'mL raw'!V7*(1-(Inputs!$B$4/((('mL raw'!V7/1000)/22.4*8.314*Inputs!$B$2)/('mL raw'!V7/1000))))*(((('mL raw'!V7/1000)/22.4*8.314*Inputs!$B$2)/('mL raw'!V7/1000))/Inputs!$B$3)*(Inputs!$B$1/Inputs!$B$2)</f>
        <v>2442.76555784935</v>
      </c>
      <c r="W7" s="103">
        <f>'mL raw'!W7*(1-(Inputs!$B$4/((('mL raw'!W7/1000)/22.4*8.314*Inputs!$B$2)/('mL raw'!W7/1000))))*(((('mL raw'!W7/1000)/22.4*8.314*Inputs!$B$2)/('mL raw'!W7/1000))/Inputs!$B$3)*(Inputs!$B$1/Inputs!$B$2)</f>
        <v>2641.8804737741311</v>
      </c>
      <c r="X7" s="103">
        <f>'mL raw'!X7*(1-(Inputs!$B$4/((('mL raw'!X7/1000)/22.4*8.314*Inputs!$B$2)/('mL raw'!X7/1000))))*(((('mL raw'!X7/1000)/22.4*8.314*Inputs!$B$2)/('mL raw'!X7/1000))/Inputs!$B$3)*(Inputs!$B$1/Inputs!$B$2)</f>
        <v>2404.4706000731958</v>
      </c>
      <c r="Y7" s="103">
        <f>'mL raw'!Y7*(1-(Inputs!$B$4/((('mL raw'!Y7/1000)/22.4*8.314*Inputs!$B$2)/('mL raw'!Y7/1000))))*(((('mL raw'!Y7/1000)/22.4*8.314*Inputs!$B$2)/('mL raw'!Y7/1000))/Inputs!$B$3)*(Inputs!$B$1/Inputs!$B$2)</f>
        <v>2188.5662691628108</v>
      </c>
      <c r="Z7" s="103">
        <f>'mL raw'!Z7*(1-(Inputs!$B$4/((('mL raw'!Z7/1000)/22.4*8.314*Inputs!$B$2)/('mL raw'!Z7/1000))))*(((('mL raw'!Z7/1000)/22.4*8.314*Inputs!$B$2)/('mL raw'!Z7/1000))/Inputs!$B$3)*(Inputs!$B$1/Inputs!$B$2)</f>
        <v>2265.722120051712</v>
      </c>
      <c r="AA7" s="103">
        <f>'mL raw'!AA7*(1-(Inputs!$B$4/((('mL raw'!AA7/1000)/22.4*8.314*Inputs!$B$2)/('mL raw'!AA7/1000))))*(((('mL raw'!AA7/1000)/22.4*8.314*Inputs!$B$2)/('mL raw'!AA7/1000))/Inputs!$B$3)*(Inputs!$B$1/Inputs!$B$2)</f>
        <v>2305.8092063937452</v>
      </c>
      <c r="AB7" s="103">
        <f>'mL raw'!AB7*(1-(Inputs!$B$4/((('mL raw'!AB7/1000)/22.4*8.314*Inputs!$B$2)/('mL raw'!AB7/1000))))*(((('mL raw'!AB7/1000)/22.4*8.314*Inputs!$B$2)/('mL raw'!AB7/1000))/Inputs!$B$3)*(Inputs!$B$1/Inputs!$B$2)</f>
        <v>2863.1611903821536</v>
      </c>
      <c r="AC7" s="103">
        <f>'mL raw'!AC7*(1-(Inputs!$B$4/((('mL raw'!AC7/1000)/22.4*8.314*Inputs!$B$2)/('mL raw'!AC7/1000))))*(((('mL raw'!AC7/1000)/22.4*8.314*Inputs!$B$2)/('mL raw'!AC7/1000))/Inputs!$B$3)*(Inputs!$B$1/Inputs!$B$2)</f>
        <v>2526.2410199968776</v>
      </c>
      <c r="AD7" s="111">
        <f>'mL raw'!AD7*(1-(Inputs!$B$4/((('mL raw'!AD7/1000)/22.4*8.314*Inputs!$B$2)/('mL raw'!AD7/1000))))*(((('mL raw'!AD7/1000)/22.4*8.314*Inputs!$B$2)/('mL raw'!AD7/1000))/Inputs!$B$3)*(Inputs!$B$1/Inputs!$B$2)</f>
        <v>310.88714490197924</v>
      </c>
      <c r="AE7" s="103">
        <f>'mL raw'!AE7*(1-(Inputs!$B$4/((('mL raw'!AE7/1000)/22.4*8.314*Inputs!$B$2)/('mL raw'!AE7/1000))))*(((('mL raw'!AE7/1000)/22.4*8.314*Inputs!$B$2)/('mL raw'!AE7/1000))/Inputs!$B$3)*(Inputs!$B$1/Inputs!$B$2)</f>
        <v>419.7353746401115</v>
      </c>
      <c r="AF7" s="103">
        <f>'mL raw'!AF7*(1-(Inputs!$B$4/((('mL raw'!AF7/1000)/22.4*8.314*Inputs!$B$2)/('mL raw'!AF7/1000))))*(((('mL raw'!AF7/1000)/22.4*8.314*Inputs!$B$2)/('mL raw'!AF7/1000))/Inputs!$B$3)*(Inputs!$B$1/Inputs!$B$2)</f>
        <v>416.81137540104555</v>
      </c>
      <c r="AG7" s="103">
        <f>'mL raw'!AG7*(1-(Inputs!$B$4/((('mL raw'!AG7/1000)/22.4*8.314*Inputs!$B$2)/('mL raw'!AG7/1000))))*(((('mL raw'!AG7/1000)/22.4*8.314*Inputs!$B$2)/('mL raw'!AG7/1000))/Inputs!$B$3)*(Inputs!$B$1/Inputs!$B$2)</f>
        <v>2653.1048579498997</v>
      </c>
      <c r="AH7" s="103">
        <f>'mL raw'!AH7*(1-(Inputs!$B$4/((('mL raw'!AH7/1000)/22.4*8.314*Inputs!$B$2)/('mL raw'!AH7/1000))))*(((('mL raw'!AH7/1000)/22.4*8.314*Inputs!$B$2)/('mL raw'!AH7/1000))/Inputs!$B$3)*(Inputs!$B$1/Inputs!$B$2)</f>
        <v>2739.5986418925922</v>
      </c>
      <c r="AI7" s="103">
        <f>'mL raw'!AI7*(1-(Inputs!$B$4/((('mL raw'!AI7/1000)/22.4*8.314*Inputs!$B$2)/('mL raw'!AI7/1000))))*(((('mL raw'!AI7/1000)/22.4*8.314*Inputs!$B$2)/('mL raw'!AI7/1000))/Inputs!$B$3)*(Inputs!$B$1/Inputs!$B$2)</f>
        <v>2599.0580333052289</v>
      </c>
      <c r="AJ7" s="103">
        <f>'mL raw'!AJ7*(1-(Inputs!$B$4/((('mL raw'!AJ7/1000)/22.4*8.314*Inputs!$B$2)/('mL raw'!AJ7/1000))))*(((('mL raw'!AJ7/1000)/22.4*8.314*Inputs!$B$2)/('mL raw'!AJ7/1000))/Inputs!$B$3)*(Inputs!$B$1/Inputs!$B$2)</f>
        <v>2581.1367476464379</v>
      </c>
      <c r="AK7" s="103">
        <f>'mL raw'!AK7*(1-(Inputs!$B$4/((('mL raw'!AK7/1000)/22.4*8.314*Inputs!$B$2)/('mL raw'!AK7/1000))))*(((('mL raw'!AK7/1000)/22.4*8.314*Inputs!$B$2)/('mL raw'!AK7/1000))/Inputs!$B$3)*(Inputs!$B$1/Inputs!$B$2)</f>
        <v>2451.1602653421523</v>
      </c>
      <c r="AL7" s="103">
        <f>'mL raw'!AL7*(1-(Inputs!$B$4/((('mL raw'!AL7/1000)/22.4*8.314*Inputs!$B$2)/('mL raw'!AL7/1000))))*(((('mL raw'!AL7/1000)/22.4*8.314*Inputs!$B$2)/('mL raw'!AL7/1000))/Inputs!$B$3)*(Inputs!$B$1/Inputs!$B$2)</f>
        <v>2063.3059146634696</v>
      </c>
      <c r="AM7" s="103">
        <f>'mL raw'!AM7*(1-(Inputs!$B$4/((('mL raw'!AM7/1000)/22.4*8.314*Inputs!$B$2)/('mL raw'!AM7/1000))))*(((('mL raw'!AM7/1000)/22.4*8.314*Inputs!$B$2)/('mL raw'!AM7/1000))/Inputs!$B$3)*(Inputs!$B$1/Inputs!$B$2)</f>
        <v>2413.0539526781963</v>
      </c>
      <c r="AN7" s="103">
        <f>'mL raw'!AN7*(1-(Inputs!$B$4/((('mL raw'!AN7/1000)/22.4*8.314*Inputs!$B$2)/('mL raw'!AN7/1000))))*(((('mL raw'!AN7/1000)/22.4*8.314*Inputs!$B$2)/('mL raw'!AN7/1000))/Inputs!$B$3)*(Inputs!$B$1/Inputs!$B$2)</f>
        <v>1928.7076271103372</v>
      </c>
      <c r="AO7" s="103">
        <f>'mL raw'!AO7*(1-(Inputs!$B$4/((('mL raw'!AO7/1000)/22.4*8.314*Inputs!$B$2)/('mL raw'!AO7/1000))))*(((('mL raw'!AO7/1000)/22.4*8.314*Inputs!$B$2)/('mL raw'!AO7/1000))/Inputs!$B$3)*(Inputs!$B$1/Inputs!$B$2)</f>
        <v>1949.0812992276997</v>
      </c>
      <c r="AP7" s="103">
        <f>'mL raw'!AP7*(1-(Inputs!$B$4/((('mL raw'!AP7/1000)/22.4*8.314*Inputs!$B$2)/('mL raw'!AP7/1000))))*(((('mL raw'!AP7/1000)/22.4*8.314*Inputs!$B$2)/('mL raw'!AP7/1000))/Inputs!$B$3)*(Inputs!$B$1/Inputs!$B$2)</f>
        <v>2351.5556461017122</v>
      </c>
      <c r="AQ7" s="104">
        <f>'mL raw'!AQ7*(1-(Inputs!$B$4/((('mL raw'!AQ7/1000)/22.4*8.314*Inputs!$B$2)/('mL raw'!AQ7/1000))))*(((('mL raw'!AQ7/1000)/22.4*8.314*Inputs!$B$2)/('mL raw'!AQ7/1000))/Inputs!$B$3)*(Inputs!$B$1/Inputs!$B$2)</f>
        <v>1922.9539511883042</v>
      </c>
    </row>
    <row r="8" spans="1:43" x14ac:dyDescent="0.25">
      <c r="A8" s="102">
        <v>5</v>
      </c>
      <c r="B8" s="111">
        <f>'mL raw'!B8*(1-(Inputs!$B$4/((('mL raw'!B8/1000)/22.4*8.314*Inputs!$B$2)/('mL raw'!B8/1000))))*(((('mL raw'!B8/1000)/22.4*8.314*Inputs!$B$2)/('mL raw'!B8/1000))/Inputs!$B$3)*(Inputs!$B$1/Inputs!$B$2)</f>
        <v>398.79576718615539</v>
      </c>
      <c r="C8" s="103">
        <f>'mL raw'!C8*(1-(Inputs!$B$4/((('mL raw'!C8/1000)/22.4*8.314*Inputs!$B$2)/('mL raw'!C8/1000))))*(((('mL raw'!C8/1000)/22.4*8.314*Inputs!$B$2)/('mL raw'!C8/1000))/Inputs!$B$3)*(Inputs!$B$1/Inputs!$B$2)</f>
        <v>406.15292656186972</v>
      </c>
      <c r="D8" s="103">
        <f>'mL raw'!D8*(1-(Inputs!$B$4/((('mL raw'!D8/1000)/22.4*8.314*Inputs!$B$2)/('mL raw'!D8/1000))))*(((('mL raw'!D8/1000)/22.4*8.314*Inputs!$B$2)/('mL raw'!D8/1000))/Inputs!$B$3)*(Inputs!$B$1/Inputs!$B$2)</f>
        <v>391.438607810441</v>
      </c>
      <c r="E8" s="103">
        <f>'mL raw'!E8*(1-(Inputs!$B$4/((('mL raw'!E8/1000)/22.4*8.314*Inputs!$B$2)/('mL raw'!E8/1000))))*(((('mL raw'!E8/1000)/22.4*8.314*Inputs!$B$2)/('mL raw'!E8/1000))/Inputs!$B$3)*(Inputs!$B$1/Inputs!$B$2)</f>
        <v>3030.0177921211107</v>
      </c>
      <c r="F8" s="103">
        <f>'mL raw'!F8*(1-(Inputs!$B$4/((('mL raw'!F8/1000)/22.4*8.314*Inputs!$B$2)/('mL raw'!F8/1000))))*(((('mL raw'!F8/1000)/22.4*8.314*Inputs!$B$2)/('mL raw'!F8/1000))/Inputs!$B$3)*(Inputs!$B$1/Inputs!$B$2)</f>
        <v>3283.2738552466608</v>
      </c>
      <c r="G8" s="103">
        <f>'mL raw'!G8*(1-(Inputs!$B$4/((('mL raw'!G8/1000)/22.4*8.314*Inputs!$B$2)/('mL raw'!G8/1000))))*(((('mL raw'!G8/1000)/22.4*8.314*Inputs!$B$2)/('mL raw'!G8/1000))/Inputs!$B$3)*(Inputs!$B$1/Inputs!$B$2)</f>
        <v>3452.2998757758924</v>
      </c>
      <c r="H8" s="103">
        <f>'mL raw'!H8*(1-(Inputs!$B$4/((('mL raw'!H8/1000)/22.4*8.314*Inputs!$B$2)/('mL raw'!H8/1000))))*(((('mL raw'!H8/1000)/22.4*8.314*Inputs!$B$2)/('mL raw'!H8/1000))/Inputs!$B$3)*(Inputs!$B$1/Inputs!$B$2)</f>
        <v>3515.3073432499586</v>
      </c>
      <c r="I8" s="103">
        <f>'mL raw'!I8*(1-(Inputs!$B$4/((('mL raw'!I8/1000)/22.4*8.314*Inputs!$B$2)/('mL raw'!I8/1000))))*(((('mL raw'!I8/1000)/22.4*8.314*Inputs!$B$2)/('mL raw'!I8/1000))/Inputs!$B$3)*(Inputs!$B$1/Inputs!$B$2)</f>
        <v>3698.481747194025</v>
      </c>
      <c r="J8" s="103">
        <f>'mL raw'!J8*(1-(Inputs!$B$4/((('mL raw'!J8/1000)/22.4*8.314*Inputs!$B$2)/('mL raw'!J8/1000))))*(((('mL raw'!J8/1000)/22.4*8.314*Inputs!$B$2)/('mL raw'!J8/1000))/Inputs!$B$3)*(Inputs!$B$1/Inputs!$B$2)</f>
        <v>3744.7941222385857</v>
      </c>
      <c r="K8" s="103">
        <f>'mL raw'!K8*(1-(Inputs!$B$4/((('mL raw'!K8/1000)/22.4*8.314*Inputs!$B$2)/('mL raw'!K8/1000))))*(((('mL raw'!K8/1000)/22.4*8.314*Inputs!$B$2)/('mL raw'!K8/1000))/Inputs!$B$3)*(Inputs!$B$1/Inputs!$B$2)</f>
        <v>3575.8624242654532</v>
      </c>
      <c r="L8" s="103">
        <f>'mL raw'!L8*(1-(Inputs!$B$4/((('mL raw'!L8/1000)/22.4*8.314*Inputs!$B$2)/('mL raw'!L8/1000))))*(((('mL raw'!L8/1000)/22.4*8.314*Inputs!$B$2)/('mL raw'!L8/1000))/Inputs!$B$3)*(Inputs!$B$1/Inputs!$B$2)</f>
        <v>3748.567024482541</v>
      </c>
      <c r="M8" s="103">
        <f>'mL raw'!M8*(1-(Inputs!$B$4/((('mL raw'!M8/1000)/22.4*8.314*Inputs!$B$2)/('mL raw'!M8/1000))))*(((('mL raw'!M8/1000)/22.4*8.314*Inputs!$B$2)/('mL raw'!M8/1000))/Inputs!$B$3)*(Inputs!$B$1/Inputs!$B$2)</f>
        <v>3737.3426403067724</v>
      </c>
      <c r="N8" s="103">
        <f>'mL raw'!N8*(1-(Inputs!$B$4/((('mL raw'!N8/1000)/22.4*8.314*Inputs!$B$2)/('mL raw'!N8/1000))))*(((('mL raw'!N8/1000)/22.4*8.314*Inputs!$B$2)/('mL raw'!N8/1000))/Inputs!$B$3)*(Inputs!$B$1/Inputs!$B$2)</f>
        <v>3738.9461237604532</v>
      </c>
      <c r="O8" s="104">
        <f>'mL raw'!O8*(1-(Inputs!$B$4/((('mL raw'!O8/1000)/22.4*8.314*Inputs!$B$2)/('mL raw'!O8/1000))))*(((('mL raw'!O8/1000)/22.4*8.314*Inputs!$B$2)/('mL raw'!O8/1000))/Inputs!$B$3)*(Inputs!$B$1/Inputs!$B$2)</f>
        <v>3459.8456802638043</v>
      </c>
      <c r="P8" s="111">
        <f>'mL raw'!P8*(1-(Inputs!$B$4/((('mL raw'!P8/1000)/22.4*8.314*Inputs!$B$2)/('mL raw'!P8/1000))))*(((('mL raw'!P8/1000)/22.4*8.314*Inputs!$B$2)/('mL raw'!P8/1000))/Inputs!$B$3)*(Inputs!$B$1/Inputs!$B$2)</f>
        <v>516.88760742197996</v>
      </c>
      <c r="Q8" s="103">
        <f>'mL raw'!Q8*(1-(Inputs!$B$4/((('mL raw'!Q8/1000)/22.4*8.314*Inputs!$B$2)/('mL raw'!Q8/1000))))*(((('mL raw'!Q8/1000)/22.4*8.314*Inputs!$B$2)/('mL raw'!Q8/1000))/Inputs!$B$3)*(Inputs!$B$1/Inputs!$B$2)</f>
        <v>521.13212244643046</v>
      </c>
      <c r="R8" s="103">
        <f>'mL raw'!R8*(1-(Inputs!$B$4/((('mL raw'!R8/1000)/22.4*8.314*Inputs!$B$2)/('mL raw'!R8/1000))))*(((('mL raw'!R8/1000)/22.4*8.314*Inputs!$B$2)/('mL raw'!R8/1000))/Inputs!$B$3)*(Inputs!$B$1/Inputs!$B$2)</f>
        <v>517.35922020247449</v>
      </c>
      <c r="S8" s="103">
        <f>'mL raw'!S8*(1-(Inputs!$B$4/((('mL raw'!S8/1000)/22.4*8.314*Inputs!$B$2)/('mL raw'!S8/1000))))*(((('mL raw'!S8/1000)/22.4*8.314*Inputs!$B$2)/('mL raw'!S8/1000))/Inputs!$B$3)*(Inputs!$B$1/Inputs!$B$2)</f>
        <v>2756.8596696586928</v>
      </c>
      <c r="T8" s="103">
        <f>'mL raw'!T8*(1-(Inputs!$B$4/((('mL raw'!T8/1000)/22.4*8.314*Inputs!$B$2)/('mL raw'!T8/1000))))*(((('mL raw'!T8/1000)/22.4*8.314*Inputs!$B$2)/('mL raw'!T8/1000))/Inputs!$B$3)*(Inputs!$B$1/Inputs!$B$2)</f>
        <v>2867.7829956310002</v>
      </c>
      <c r="U8" s="103">
        <f>'mL raw'!U8*(1-(Inputs!$B$4/((('mL raw'!U8/1000)/22.4*8.314*Inputs!$B$2)/('mL raw'!U8/1000))))*(((('mL raw'!U8/1000)/22.4*8.314*Inputs!$B$2)/('mL raw'!U8/1000))/Inputs!$B$3)*(Inputs!$B$1/Inputs!$B$2)</f>
        <v>2719.8852276679222</v>
      </c>
      <c r="V8" s="103">
        <f>'mL raw'!V8*(1-(Inputs!$B$4/((('mL raw'!V8/1000)/22.4*8.314*Inputs!$B$2)/('mL raw'!V8/1000))))*(((('mL raw'!V8/1000)/22.4*8.314*Inputs!$B$2)/('mL raw'!V8/1000))/Inputs!$B$3)*(Inputs!$B$1/Inputs!$B$2)</f>
        <v>2613.9609971688565</v>
      </c>
      <c r="W8" s="103">
        <f>'mL raw'!W8*(1-(Inputs!$B$4/((('mL raw'!W8/1000)/22.4*8.314*Inputs!$B$2)/('mL raw'!W8/1000))))*(((('mL raw'!W8/1000)/22.4*8.314*Inputs!$B$2)/('mL raw'!W8/1000))/Inputs!$B$3)*(Inputs!$B$1/Inputs!$B$2)</f>
        <v>2829.016425074351</v>
      </c>
      <c r="X8" s="103">
        <f>'mL raw'!X8*(1-(Inputs!$B$4/((('mL raw'!X8/1000)/22.4*8.314*Inputs!$B$2)/('mL raw'!X8/1000))))*(((('mL raw'!X8/1000)/22.4*8.314*Inputs!$B$2)/('mL raw'!X8/1000))/Inputs!$B$3)*(Inputs!$B$1/Inputs!$B$2)</f>
        <v>2611.1313204858898</v>
      </c>
      <c r="Y8" s="103">
        <f>'mL raw'!Y8*(1-(Inputs!$B$4/((('mL raw'!Y8/1000)/22.4*8.314*Inputs!$B$2)/('mL raw'!Y8/1000))))*(((('mL raw'!Y8/1000)/22.4*8.314*Inputs!$B$2)/('mL raw'!Y8/1000))/Inputs!$B$3)*(Inputs!$B$1/Inputs!$B$2)</f>
        <v>2486.5312238792399</v>
      </c>
      <c r="Z8" s="103">
        <f>'mL raw'!Z8*(1-(Inputs!$B$4/((('mL raw'!Z8/1000)/22.4*8.314*Inputs!$B$2)/('mL raw'!Z8/1000))))*(((('mL raw'!Z8/1000)/22.4*8.314*Inputs!$B$2)/('mL raw'!Z8/1000))/Inputs!$B$3)*(Inputs!$B$1/Inputs!$B$2)</f>
        <v>2589.3428100270426</v>
      </c>
      <c r="AA8" s="103">
        <f>'mL raw'!AA8*(1-(Inputs!$B$4/((('mL raw'!AA8/1000)/22.4*8.314*Inputs!$B$2)/('mL raw'!AA8/1000))))*(((('mL raw'!AA8/1000)/22.4*8.314*Inputs!$B$2)/('mL raw'!AA8/1000))/Inputs!$B$3)*(Inputs!$B$1/Inputs!$B$2)</f>
        <v>2611.0369979297898</v>
      </c>
      <c r="AB8" s="103">
        <f>'mL raw'!AB8*(1-(Inputs!$B$4/((('mL raw'!AB8/1000)/22.4*8.314*Inputs!$B$2)/('mL raw'!AB8/1000))))*(((('mL raw'!AB8/1000)/22.4*8.314*Inputs!$B$2)/('mL raw'!AB8/1000))/Inputs!$B$3)*(Inputs!$B$1/Inputs!$B$2)</f>
        <v>3272.3324387391885</v>
      </c>
      <c r="AC8" s="103">
        <f>'mL raw'!AC8*(1-(Inputs!$B$4/((('mL raw'!AC8/1000)/22.4*8.314*Inputs!$B$2)/('mL raw'!AC8/1000))))*(((('mL raw'!AC8/1000)/22.4*8.314*Inputs!$B$2)/('mL raw'!AC8/1000))/Inputs!$B$3)*(Inputs!$B$1/Inputs!$B$2)</f>
        <v>3169.3322074791877</v>
      </c>
      <c r="AD8" s="111">
        <f>'mL raw'!AD8*(1-(Inputs!$B$4/((('mL raw'!AD8/1000)/22.4*8.314*Inputs!$B$2)/('mL raw'!AD8/1000))))*(((('mL raw'!AD8/1000)/22.4*8.314*Inputs!$B$2)/('mL raw'!AD8/1000))/Inputs!$B$3)*(Inputs!$B$1/Inputs!$B$2)</f>
        <v>340.97604029752881</v>
      </c>
      <c r="AE8" s="103">
        <f>'mL raw'!AE8*(1-(Inputs!$B$4/((('mL raw'!AE8/1000)/22.4*8.314*Inputs!$B$2)/('mL raw'!AE8/1000))))*(((('mL raw'!AE8/1000)/22.4*8.314*Inputs!$B$2)/('mL raw'!AE8/1000))/Inputs!$B$3)*(Inputs!$B$1/Inputs!$B$2)</f>
        <v>482.08258422148538</v>
      </c>
      <c r="AF8" s="103">
        <f>'mL raw'!AF8*(1-(Inputs!$B$4/((('mL raw'!AF8/1000)/22.4*8.314*Inputs!$B$2)/('mL raw'!AF8/1000))))*(((('mL raw'!AF8/1000)/22.4*8.314*Inputs!$B$2)/('mL raw'!AF8/1000))/Inputs!$B$3)*(Inputs!$B$1/Inputs!$B$2)</f>
        <v>477.74374664093585</v>
      </c>
      <c r="AG8" s="103">
        <f>'mL raw'!AG8*(1-(Inputs!$B$4/((('mL raw'!AG8/1000)/22.4*8.314*Inputs!$B$2)/('mL raw'!AG8/1000))))*(((('mL raw'!AG8/1000)/22.4*8.314*Inputs!$B$2)/('mL raw'!AG8/1000))/Inputs!$B$3)*(Inputs!$B$1/Inputs!$B$2)</f>
        <v>2817.9806860107801</v>
      </c>
      <c r="AH8" s="103">
        <f>'mL raw'!AH8*(1-(Inputs!$B$4/((('mL raw'!AH8/1000)/22.4*8.314*Inputs!$B$2)/('mL raw'!AH8/1000))))*(((('mL raw'!AH8/1000)/22.4*8.314*Inputs!$B$2)/('mL raw'!AH8/1000))/Inputs!$B$3)*(Inputs!$B$1/Inputs!$B$2)</f>
        <v>2927.9607864220989</v>
      </c>
      <c r="AI8" s="103">
        <f>'mL raw'!AI8*(1-(Inputs!$B$4/((('mL raw'!AI8/1000)/22.4*8.314*Inputs!$B$2)/('mL raw'!AI8/1000))))*(((('mL raw'!AI8/1000)/22.4*8.314*Inputs!$B$2)/('mL raw'!AI8/1000))/Inputs!$B$3)*(Inputs!$B$1/Inputs!$B$2)</f>
        <v>2764.4054741466039</v>
      </c>
      <c r="AJ8" s="103">
        <f>'mL raw'!AJ8*(1-(Inputs!$B$4/((('mL raw'!AJ8/1000)/22.4*8.314*Inputs!$B$2)/('mL raw'!AJ8/1000))))*(((('mL raw'!AJ8/1000)/22.4*8.314*Inputs!$B$2)/('mL raw'!AJ8/1000))/Inputs!$B$3)*(Inputs!$B$1/Inputs!$B$2)</f>
        <v>2768.4613440588569</v>
      </c>
      <c r="AK8" s="103">
        <f>'mL raw'!AK8*(1-(Inputs!$B$4/((('mL raw'!AK8/1000)/22.4*8.314*Inputs!$B$2)/('mL raw'!AK8/1000))))*(((('mL raw'!AK8/1000)/22.4*8.314*Inputs!$B$2)/('mL raw'!AK8/1000))/Inputs!$B$3)*(Inputs!$B$1/Inputs!$B$2)</f>
        <v>2619.9976407591857</v>
      </c>
      <c r="AL8" s="103">
        <f>'mL raw'!AL8*(1-(Inputs!$B$4/((('mL raw'!AL8/1000)/22.4*8.314*Inputs!$B$2)/('mL raw'!AL8/1000))))*(((('mL raw'!AL8/1000)/22.4*8.314*Inputs!$B$2)/('mL raw'!AL8/1000))/Inputs!$B$3)*(Inputs!$B$1/Inputs!$B$2)</f>
        <v>2251.479414080778</v>
      </c>
      <c r="AM8" s="103">
        <f>'mL raw'!AM8*(1-(Inputs!$B$4/((('mL raw'!AM8/1000)/22.4*8.314*Inputs!$B$2)/('mL raw'!AM8/1000))))*(((('mL raw'!AM8/1000)/22.4*8.314*Inputs!$B$2)/('mL raw'!AM8/1000))/Inputs!$B$3)*(Inputs!$B$1/Inputs!$B$2)</f>
        <v>2606.6981603492409</v>
      </c>
      <c r="AN8" s="103">
        <f>'mL raw'!AN8*(1-(Inputs!$B$4/((('mL raw'!AN8/1000)/22.4*8.314*Inputs!$B$2)/('mL raw'!AN8/1000))))*(((('mL raw'!AN8/1000)/22.4*8.314*Inputs!$B$2)/('mL raw'!AN8/1000))/Inputs!$B$3)*(Inputs!$B$1/Inputs!$B$2)</f>
        <v>2129.8033167131948</v>
      </c>
      <c r="AO8" s="103">
        <f>'mL raw'!AO8*(1-(Inputs!$B$4/((('mL raw'!AO8/1000)/22.4*8.314*Inputs!$B$2)/('mL raw'!AO8/1000))))*(((('mL raw'!AO8/1000)/22.4*8.314*Inputs!$B$2)/('mL raw'!AO8/1000))/Inputs!$B$3)*(Inputs!$B$1/Inputs!$B$2)</f>
        <v>2190.3583977286894</v>
      </c>
      <c r="AP8" s="103">
        <f>'mL raw'!AP8*(1-(Inputs!$B$4/((('mL raw'!AP8/1000)/22.4*8.314*Inputs!$B$2)/('mL raw'!AP8/1000))))*(((('mL raw'!AP8/1000)/22.4*8.314*Inputs!$B$2)/('mL raw'!AP8/1000))/Inputs!$B$3)*(Inputs!$B$1/Inputs!$B$2)</f>
        <v>2596.1340340661636</v>
      </c>
      <c r="AQ8" s="104">
        <f>'mL raw'!AQ8*(1-(Inputs!$B$4/((('mL raw'!AQ8/1000)/22.4*8.314*Inputs!$B$2)/('mL raw'!AQ8/1000))))*(((('mL raw'!AQ8/1000)/22.4*8.314*Inputs!$B$2)/('mL raw'!AQ8/1000))/Inputs!$B$3)*(Inputs!$B$1/Inputs!$B$2)</f>
        <v>2206.2045871533055</v>
      </c>
    </row>
    <row r="9" spans="1:43" x14ac:dyDescent="0.25">
      <c r="A9" s="102">
        <v>6</v>
      </c>
      <c r="B9" s="111">
        <f>'mL raw'!B9*(1-(Inputs!$B$4/((('mL raw'!B9/1000)/22.4*8.314*Inputs!$B$2)/('mL raw'!B9/1000))))*(((('mL raw'!B9/1000)/22.4*8.314*Inputs!$B$2)/('mL raw'!B9/1000))/Inputs!$B$3)*(Inputs!$B$1/Inputs!$B$2)</f>
        <v>442.56143321604566</v>
      </c>
      <c r="C9" s="103">
        <f>'mL raw'!C9*(1-(Inputs!$B$4/((('mL raw'!C9/1000)/22.4*8.314*Inputs!$B$2)/('mL raw'!C9/1000))))*(((('mL raw'!C9/1000)/22.4*8.314*Inputs!$B$2)/('mL raw'!C9/1000))/Inputs!$B$3)*(Inputs!$B$1/Inputs!$B$2)</f>
        <v>449.16401214296872</v>
      </c>
      <c r="D9" s="103">
        <f>'mL raw'!D9*(1-(Inputs!$B$4/((('mL raw'!D9/1000)/22.4*8.314*Inputs!$B$2)/('mL raw'!D9/1000))))*(((('mL raw'!D9/1000)/22.4*8.314*Inputs!$B$2)/('mL raw'!D9/1000))/Inputs!$B$3)*(Inputs!$B$1/Inputs!$B$2)</f>
        <v>432.28027460126538</v>
      </c>
      <c r="E9" s="103">
        <f>'mL raw'!E9*(1-(Inputs!$B$4/((('mL raw'!E9/1000)/22.4*8.314*Inputs!$B$2)/('mL raw'!E9/1000))))*(((('mL raw'!E9/1000)/22.4*8.314*Inputs!$B$2)/('mL raw'!E9/1000))/Inputs!$B$3)*(Inputs!$B$1/Inputs!$B$2)</f>
        <v>3156.2213721814401</v>
      </c>
      <c r="F9" s="103">
        <f>'mL raw'!F9*(1-(Inputs!$B$4/((('mL raw'!F9/1000)/22.4*8.314*Inputs!$B$2)/('mL raw'!F9/1000))))*(((('mL raw'!F9/1000)/22.4*8.314*Inputs!$B$2)/('mL raw'!F9/1000))/Inputs!$B$3)*(Inputs!$B$1/Inputs!$B$2)</f>
        <v>3431.4545908780351</v>
      </c>
      <c r="G9" s="103">
        <f>'mL raw'!G9*(1-(Inputs!$B$4/((('mL raw'!G9/1000)/22.4*8.314*Inputs!$B$2)/('mL raw'!G9/1000))))*(((('mL raw'!G9/1000)/22.4*8.314*Inputs!$B$2)/('mL raw'!G9/1000))/Inputs!$B$3)*(Inputs!$B$1/Inputs!$B$2)</f>
        <v>3656.2252420617174</v>
      </c>
      <c r="H9" s="103">
        <f>'mL raw'!H9*(1-(Inputs!$B$4/((('mL raw'!H9/1000)/22.4*8.314*Inputs!$B$2)/('mL raw'!H9/1000))))*(((('mL raw'!H9/1000)/22.4*8.314*Inputs!$B$2)/('mL raw'!H9/1000))/Inputs!$B$3)*(Inputs!$B$1/Inputs!$B$2)</f>
        <v>3777.1467589805088</v>
      </c>
      <c r="I9" s="103">
        <f>'mL raw'!I9*(1-(Inputs!$B$4/((('mL raw'!I9/1000)/22.4*8.314*Inputs!$B$2)/('mL raw'!I9/1000))))*(((('mL raw'!I9/1000)/22.4*8.314*Inputs!$B$2)/('mL raw'!I9/1000))/Inputs!$B$3)*(Inputs!$B$1/Inputs!$B$2)</f>
        <v>4069.3580377749054</v>
      </c>
      <c r="J9" s="103">
        <f>'mL raw'!J9*(1-(Inputs!$B$4/((('mL raw'!J9/1000)/22.4*8.314*Inputs!$B$2)/('mL raw'!J9/1000))))*(((('mL raw'!J9/1000)/22.4*8.314*Inputs!$B$2)/('mL raw'!J9/1000))/Inputs!$B$3)*(Inputs!$B$1/Inputs!$B$2)</f>
        <v>4150.5697585760599</v>
      </c>
      <c r="K9" s="103">
        <f>'mL raw'!K9*(1-(Inputs!$B$4/((('mL raw'!K9/1000)/22.4*8.314*Inputs!$B$2)/('mL raw'!K9/1000))))*(((('mL raw'!K9/1000)/22.4*8.314*Inputs!$B$2)/('mL raw'!K9/1000))/Inputs!$B$3)*(Inputs!$B$1/Inputs!$B$2)</f>
        <v>3902.5014360359482</v>
      </c>
      <c r="L9" s="103">
        <f>'mL raw'!L9*(1-(Inputs!$B$4/((('mL raw'!L9/1000)/22.4*8.314*Inputs!$B$2)/('mL raw'!L9/1000))))*(((('mL raw'!L9/1000)/22.4*8.314*Inputs!$B$2)/('mL raw'!L9/1000))/Inputs!$B$3)*(Inputs!$B$1/Inputs!$B$2)</f>
        <v>4276.5846935241907</v>
      </c>
      <c r="M9" s="103">
        <f>'mL raw'!M9*(1-(Inputs!$B$4/((('mL raw'!M9/1000)/22.4*8.314*Inputs!$B$2)/('mL raw'!M9/1000))))*(((('mL raw'!M9/1000)/22.4*8.314*Inputs!$B$2)/('mL raw'!M9/1000))/Inputs!$B$3)*(Inputs!$B$1/Inputs!$B$2)</f>
        <v>4086.5247429849055</v>
      </c>
      <c r="N9" s="103">
        <f>'mL raw'!N9*(1-(Inputs!$B$4/((('mL raw'!N9/1000)/22.4*8.314*Inputs!$B$2)/('mL raw'!N9/1000))))*(((('mL raw'!N9/1000)/22.4*8.314*Inputs!$B$2)/('mL raw'!N9/1000))/Inputs!$B$3)*(Inputs!$B$1/Inputs!$B$2)</f>
        <v>4252.6267642750709</v>
      </c>
      <c r="O9" s="104">
        <f>'mL raw'!O9*(1-(Inputs!$B$4/((('mL raw'!O9/1000)/22.4*8.314*Inputs!$B$2)/('mL raw'!O9/1000))))*(((('mL raw'!O9/1000)/22.4*8.314*Inputs!$B$2)/('mL raw'!O9/1000))/Inputs!$B$3)*(Inputs!$B$1/Inputs!$B$2)</f>
        <v>3833.268679859355</v>
      </c>
      <c r="P9" s="111">
        <f>'mL raw'!P9*(1-(Inputs!$B$4/((('mL raw'!P9/1000)/22.4*8.314*Inputs!$B$2)/('mL raw'!P9/1000))))*(((('mL raw'!P9/1000)/22.4*8.314*Inputs!$B$2)/('mL raw'!P9/1000))/Inputs!$B$3)*(Inputs!$B$1/Inputs!$B$2)</f>
        <v>579.89507489604614</v>
      </c>
      <c r="Q9" s="103">
        <f>'mL raw'!Q9*(1-(Inputs!$B$4/((('mL raw'!Q9/1000)/22.4*8.314*Inputs!$B$2)/('mL raw'!Q9/1000))))*(((('mL raw'!Q9/1000)/22.4*8.314*Inputs!$B$2)/('mL raw'!Q9/1000))/Inputs!$B$3)*(Inputs!$B$1/Inputs!$B$2)</f>
        <v>584.42255758879332</v>
      </c>
      <c r="R9" s="103">
        <f>'mL raw'!R9*(1-(Inputs!$B$4/((('mL raw'!R9/1000)/22.4*8.314*Inputs!$B$2)/('mL raw'!R9/1000))))*(((('mL raw'!R9/1000)/22.4*8.314*Inputs!$B$2)/('mL raw'!R9/1000))/Inputs!$B$3)*(Inputs!$B$1/Inputs!$B$2)</f>
        <v>578.85752677895834</v>
      </c>
      <c r="S9" s="103">
        <f>'mL raw'!S9*(1-(Inputs!$B$4/((('mL raw'!S9/1000)/22.4*8.314*Inputs!$B$2)/('mL raw'!S9/1000))))*(((('mL raw'!S9/1000)/22.4*8.314*Inputs!$B$2)/('mL raw'!S9/1000))/Inputs!$B$3)*(Inputs!$B$1/Inputs!$B$2)</f>
        <v>2862.5009324894618</v>
      </c>
      <c r="T9" s="103">
        <f>'mL raw'!T9*(1-(Inputs!$B$4/((('mL raw'!T9/1000)/22.4*8.314*Inputs!$B$2)/('mL raw'!T9/1000))))*(((('mL raw'!T9/1000)/22.4*8.314*Inputs!$B$2)/('mL raw'!T9/1000))/Inputs!$B$3)*(Inputs!$B$1/Inputs!$B$2)</f>
        <v>2985.4975456424286</v>
      </c>
      <c r="U9" s="103">
        <f>'mL raw'!U9*(1-(Inputs!$B$4/((('mL raw'!U9/1000)/22.4*8.314*Inputs!$B$2)/('mL raw'!U9/1000))))*(((('mL raw'!U9/1000)/22.4*8.314*Inputs!$B$2)/('mL raw'!U9/1000))/Inputs!$B$3)*(Inputs!$B$1/Inputs!$B$2)</f>
        <v>2835.2417137768789</v>
      </c>
      <c r="V9" s="103">
        <f>'mL raw'!V9*(1-(Inputs!$B$4/((('mL raw'!V9/1000)/22.4*8.314*Inputs!$B$2)/('mL raw'!V9/1000))))*(((('mL raw'!V9/1000)/22.4*8.314*Inputs!$B$2)/('mL raw'!V9/1000))/Inputs!$B$3)*(Inputs!$B$1/Inputs!$B$2)</f>
        <v>2737.2405779901201</v>
      </c>
      <c r="W9" s="103">
        <f>'mL raw'!W9*(1-(Inputs!$B$4/((('mL raw'!W9/1000)/22.4*8.314*Inputs!$B$2)/('mL raw'!W9/1000))))*(((('mL raw'!W9/1000)/22.4*8.314*Inputs!$B$2)/('mL raw'!W9/1000))/Inputs!$B$3)*(Inputs!$B$1/Inputs!$B$2)</f>
        <v>2973.8958712422641</v>
      </c>
      <c r="X9" s="103">
        <f>'mL raw'!X9*(1-(Inputs!$B$4/((('mL raw'!X9/1000)/22.4*8.314*Inputs!$B$2)/('mL raw'!X9/1000))))*(((('mL raw'!X9/1000)/22.4*8.314*Inputs!$B$2)/('mL raw'!X9/1000))/Inputs!$B$3)*(Inputs!$B$1/Inputs!$B$2)</f>
        <v>2759.5007012294609</v>
      </c>
      <c r="Y9" s="103">
        <f>'mL raw'!Y9*(1-(Inputs!$B$4/((('mL raw'!Y9/1000)/22.4*8.314*Inputs!$B$2)/('mL raw'!Y9/1000))))*(((('mL raw'!Y9/1000)/22.4*8.314*Inputs!$B$2)/('mL raw'!Y9/1000))/Inputs!$B$3)*(Inputs!$B$1/Inputs!$B$2)</f>
        <v>2678.3833029844059</v>
      </c>
      <c r="Z9" s="103">
        <f>'mL raw'!Z9*(1-(Inputs!$B$4/((('mL raw'!Z9/1000)/22.4*8.314*Inputs!$B$2)/('mL raw'!Z9/1000))))*(((('mL raw'!Z9/1000)/22.4*8.314*Inputs!$B$2)/('mL raw'!Z9/1000))/Inputs!$B$3)*(Inputs!$B$1/Inputs!$B$2)</f>
        <v>2823.2627491523176</v>
      </c>
      <c r="AA9" s="103">
        <f>'mL raw'!AA9*(1-(Inputs!$B$4/((('mL raw'!AA9/1000)/22.4*8.314*Inputs!$B$2)/('mL raw'!AA9/1000))))*(((('mL raw'!AA9/1000)/22.4*8.314*Inputs!$B$2)/('mL raw'!AA9/1000))/Inputs!$B$3)*(Inputs!$B$1/Inputs!$B$2)</f>
        <v>2885.5156361775935</v>
      </c>
      <c r="AB9" s="103">
        <f>'mL raw'!AB9*(1-(Inputs!$B$4/((('mL raw'!AB9/1000)/22.4*8.314*Inputs!$B$2)/('mL raw'!AB9/1000))))*(((('mL raw'!AB9/1000)/22.4*8.314*Inputs!$B$2)/('mL raw'!AB9/1000))/Inputs!$B$3)*(Inputs!$B$1/Inputs!$B$2)</f>
        <v>3637.549375954135</v>
      </c>
      <c r="AC9" s="103">
        <f>'mL raw'!AC9*(1-(Inputs!$B$4/((('mL raw'!AC9/1000)/22.4*8.314*Inputs!$B$2)/('mL raw'!AC9/1000))))*(((('mL raw'!AC9/1000)/22.4*8.314*Inputs!$B$2)/('mL raw'!AC9/1000))/Inputs!$B$3)*(Inputs!$B$1/Inputs!$B$2)</f>
        <v>3676.4102690668815</v>
      </c>
      <c r="AD9" s="111">
        <f>'mL raw'!AD9*(1-(Inputs!$B$4/((('mL raw'!AD9/1000)/22.4*8.314*Inputs!$B$2)/('mL raw'!AD9/1000))))*(((('mL raw'!AD9/1000)/22.4*8.314*Inputs!$B$2)/('mL raw'!AD9/1000))/Inputs!$B$3)*(Inputs!$B$1/Inputs!$B$2)</f>
        <v>363.42480864906736</v>
      </c>
      <c r="AE9" s="103">
        <f>'mL raw'!AE9*(1-(Inputs!$B$4/((('mL raw'!AE9/1000)/22.4*8.314*Inputs!$B$2)/('mL raw'!AE9/1000))))*(((('mL raw'!AE9/1000)/22.4*8.314*Inputs!$B$2)/('mL raw'!AE9/1000))/Inputs!$B$3)*(Inputs!$B$1/Inputs!$B$2)</f>
        <v>533.58269985148559</v>
      </c>
      <c r="AF9" s="103">
        <f>'mL raw'!AF9*(1-(Inputs!$B$4/((('mL raw'!AF9/1000)/22.4*8.314*Inputs!$B$2)/('mL raw'!AF9/1000))))*(((('mL raw'!AF9/1000)/22.4*8.314*Inputs!$B$2)/('mL raw'!AF9/1000))/Inputs!$B$3)*(Inputs!$B$1/Inputs!$B$2)</f>
        <v>527.45173370505711</v>
      </c>
      <c r="AG9" s="103">
        <f>'mL raw'!AG9*(1-(Inputs!$B$4/((('mL raw'!AG9/1000)/22.4*8.314*Inputs!$B$2)/('mL raw'!AG9/1000))))*(((('mL raw'!AG9/1000)/22.4*8.314*Inputs!$B$2)/('mL raw'!AG9/1000))/Inputs!$B$3)*(Inputs!$B$1/Inputs!$B$2)</f>
        <v>2928.0551089781984</v>
      </c>
      <c r="AH9" s="103">
        <f>'mL raw'!AH9*(1-(Inputs!$B$4/((('mL raw'!AH9/1000)/22.4*8.314*Inputs!$B$2)/('mL raw'!AH9/1000))))*(((('mL raw'!AH9/1000)/22.4*8.314*Inputs!$B$2)/('mL raw'!AH9/1000))/Inputs!$B$3)*(Inputs!$B$1/Inputs!$B$2)</f>
        <v>3055.4848822678132</v>
      </c>
      <c r="AI9" s="103">
        <f>'mL raw'!AI9*(1-(Inputs!$B$4/((('mL raw'!AI9/1000)/22.4*8.314*Inputs!$B$2)/('mL raw'!AI9/1000))))*(((('mL raw'!AI9/1000)/22.4*8.314*Inputs!$B$2)/('mL raw'!AI9/1000))/Inputs!$B$3)*(Inputs!$B$1/Inputs!$B$2)</f>
        <v>2879.7619602555606</v>
      </c>
      <c r="AJ9" s="103">
        <f>'mL raw'!AJ9*(1-(Inputs!$B$4/((('mL raw'!AJ9/1000)/22.4*8.314*Inputs!$B$2)/('mL raw'!AJ9/1000))))*(((('mL raw'!AJ9/1000)/22.4*8.314*Inputs!$B$2)/('mL raw'!AJ9/1000))/Inputs!$B$3)*(Inputs!$B$1/Inputs!$B$2)</f>
        <v>2900.4186000412196</v>
      </c>
      <c r="AK9" s="103">
        <f>'mL raw'!AK9*(1-(Inputs!$B$4/((('mL raw'!AK9/1000)/22.4*8.314*Inputs!$B$2)/('mL raw'!AK9/1000))))*(((('mL raw'!AK9/1000)/22.4*8.314*Inputs!$B$2)/('mL raw'!AK9/1000))/Inputs!$B$3)*(Inputs!$B$1/Inputs!$B$2)</f>
        <v>2738.6554163316032</v>
      </c>
      <c r="AL9" s="103">
        <f>'mL raw'!AL9*(1-(Inputs!$B$4/((('mL raw'!AL9/1000)/22.4*8.314*Inputs!$B$2)/('mL raw'!AL9/1000))))*(((('mL raw'!AL9/1000)/22.4*8.314*Inputs!$B$2)/('mL raw'!AL9/1000))/Inputs!$B$3)*(Inputs!$B$1/Inputs!$B$2)</f>
        <v>2382.8707347265477</v>
      </c>
      <c r="AM9" s="103">
        <f>'mL raw'!AM9*(1-(Inputs!$B$4/((('mL raw'!AM9/1000)/22.4*8.314*Inputs!$B$2)/('mL raw'!AM9/1000))))*(((('mL raw'!AM9/1000)/22.4*8.314*Inputs!$B$2)/('mL raw'!AM9/1000))/Inputs!$B$3)*(Inputs!$B$1/Inputs!$B$2)</f>
        <v>2748.1819944975928</v>
      </c>
      <c r="AN9" s="103">
        <f>'mL raw'!AN9*(1-(Inputs!$B$4/((('mL raw'!AN9/1000)/22.4*8.314*Inputs!$B$2)/('mL raw'!AN9/1000))))*(((('mL raw'!AN9/1000)/22.4*8.314*Inputs!$B$2)/('mL raw'!AN9/1000))/Inputs!$B$3)*(Inputs!$B$1/Inputs!$B$2)</f>
        <v>2278.2670200128655</v>
      </c>
      <c r="AO9" s="103">
        <f>'mL raw'!AO9*(1-(Inputs!$B$4/((('mL raw'!AO9/1000)/22.4*8.314*Inputs!$B$2)/('mL raw'!AO9/1000))))*(((('mL raw'!AO9/1000)/22.4*8.314*Inputs!$B$2)/('mL raw'!AO9/1000))/Inputs!$B$3)*(Inputs!$B$1/Inputs!$B$2)</f>
        <v>2352.5931942187999</v>
      </c>
      <c r="AP9" s="103">
        <f>'mL raw'!AP9*(1-(Inputs!$B$4/((('mL raw'!AP9/1000)/22.4*8.314*Inputs!$B$2)/('mL raw'!AP9/1000))))*(((('mL raw'!AP9/1000)/22.4*8.314*Inputs!$B$2)/('mL raw'!AP9/1000))/Inputs!$B$3)*(Inputs!$B$1/Inputs!$B$2)</f>
        <v>2783.0813402541862</v>
      </c>
      <c r="AQ9" s="104">
        <f>'mL raw'!AQ9*(1-(Inputs!$B$4/((('mL raw'!AQ9/1000)/22.4*8.314*Inputs!$B$2)/('mL raw'!AQ9/1000))))*(((('mL raw'!AQ9/1000)/22.4*8.314*Inputs!$B$2)/('mL raw'!AQ9/1000))/Inputs!$B$3)*(Inputs!$B$1/Inputs!$B$2)</f>
        <v>2394.6610542389103</v>
      </c>
    </row>
    <row r="10" spans="1:43" x14ac:dyDescent="0.25">
      <c r="A10" s="102">
        <v>7</v>
      </c>
      <c r="B10" s="111">
        <f>'mL raw'!B10*(1-(Inputs!$B$4/((('mL raw'!B10/1000)/22.4*8.314*Inputs!$B$2)/('mL raw'!B10/1000))))*(((('mL raw'!B10/1000)/22.4*8.314*Inputs!$B$2)/('mL raw'!B10/1000))/Inputs!$B$3)*(Inputs!$B$1/Inputs!$B$2)</f>
        <v>482.93148722637545</v>
      </c>
      <c r="C10" s="103">
        <f>'mL raw'!C10*(1-(Inputs!$B$4/((('mL raw'!C10/1000)/22.4*8.314*Inputs!$B$2)/('mL raw'!C10/1000))))*(((('mL raw'!C10/1000)/22.4*8.314*Inputs!$B$2)/('mL raw'!C10/1000))/Inputs!$B$3)*(Inputs!$B$1/Inputs!$B$2)</f>
        <v>489.15677592890296</v>
      </c>
      <c r="D10" s="103">
        <f>'mL raw'!D10*(1-(Inputs!$B$4/((('mL raw'!D10/1000)/22.4*8.314*Inputs!$B$2)/('mL raw'!D10/1000))))*(((('mL raw'!D10/1000)/22.4*8.314*Inputs!$B$2)/('mL raw'!D10/1000))/Inputs!$B$3)*(Inputs!$B$1/Inputs!$B$2)</f>
        <v>470.29226470912266</v>
      </c>
      <c r="E10" s="103">
        <f>'mL raw'!E10*(1-(Inputs!$B$4/((('mL raw'!E10/1000)/22.4*8.314*Inputs!$B$2)/('mL raw'!E10/1000))))*(((('mL raw'!E10/1000)/22.4*8.314*Inputs!$B$2)/('mL raw'!E10/1000))/Inputs!$B$3)*(Inputs!$B$1/Inputs!$B$2)</f>
        <v>3236.9614802021001</v>
      </c>
      <c r="F10" s="103">
        <f>'mL raw'!F10*(1-(Inputs!$B$4/((('mL raw'!F10/1000)/22.4*8.314*Inputs!$B$2)/('mL raw'!F10/1000))))*(((('mL raw'!F10/1000)/22.4*8.314*Inputs!$B$2)/('mL raw'!F10/1000))/Inputs!$B$3)*(Inputs!$B$1/Inputs!$B$2)</f>
        <v>3537.567466489299</v>
      </c>
      <c r="G10" s="103">
        <f>'mL raw'!G10*(1-(Inputs!$B$4/((('mL raw'!G10/1000)/22.4*8.314*Inputs!$B$2)/('mL raw'!G10/1000))))*(((('mL raw'!G10/1000)/22.4*8.314*Inputs!$B$2)/('mL raw'!G10/1000))/Inputs!$B$3)*(Inputs!$B$1/Inputs!$B$2)</f>
        <v>3802.2365589028159</v>
      </c>
      <c r="H10" s="103">
        <f>'mL raw'!H10*(1-(Inputs!$B$4/((('mL raw'!H10/1000)/22.4*8.314*Inputs!$B$2)/('mL raw'!H10/1000))))*(((('mL raw'!H10/1000)/22.4*8.314*Inputs!$B$2)/('mL raw'!H10/1000))/Inputs!$B$3)*(Inputs!$B$1/Inputs!$B$2)</f>
        <v>3972.8660628857292</v>
      </c>
      <c r="I10" s="103">
        <f>'mL raw'!I10*(1-(Inputs!$B$4/((('mL raw'!I10/1000)/22.4*8.314*Inputs!$B$2)/('mL raw'!I10/1000))))*(((('mL raw'!I10/1000)/22.4*8.314*Inputs!$B$2)/('mL raw'!I10/1000))/Inputs!$B$3)*(Inputs!$B$1/Inputs!$B$2)</f>
        <v>4368.737830832818</v>
      </c>
      <c r="J10" s="103">
        <f>'mL raw'!J10*(1-(Inputs!$B$4/((('mL raw'!J10/1000)/22.4*8.314*Inputs!$B$2)/('mL raw'!J10/1000))))*(((('mL raw'!J10/1000)/22.4*8.314*Inputs!$B$2)/('mL raw'!J10/1000))/Inputs!$B$3)*(Inputs!$B$1/Inputs!$B$2)</f>
        <v>4501.1666995956766</v>
      </c>
      <c r="K10" s="103">
        <f>'mL raw'!K10*(1-(Inputs!$B$4/((('mL raw'!K10/1000)/22.4*8.314*Inputs!$B$2)/('mL raw'!K10/1000))))*(((('mL raw'!K10/1000)/22.4*8.314*Inputs!$B$2)/('mL raw'!K10/1000))/Inputs!$B$3)*(Inputs!$B$1/Inputs!$B$2)</f>
        <v>4162.6430457567185</v>
      </c>
      <c r="L10" s="103">
        <f>'mL raw'!L10*(1-(Inputs!$B$4/((('mL raw'!L10/1000)/22.4*8.314*Inputs!$B$2)/('mL raw'!L10/1000))))*(((('mL raw'!L10/1000)/22.4*8.314*Inputs!$B$2)/('mL raw'!L10/1000))/Inputs!$B$3)*(Inputs!$B$1/Inputs!$B$2)</f>
        <v>4705.8466463302939</v>
      </c>
      <c r="M10" s="103">
        <f>'mL raw'!M10*(1-(Inputs!$B$4/((('mL raw'!M10/1000)/22.4*8.314*Inputs!$B$2)/('mL raw'!M10/1000))))*(((('mL raw'!M10/1000)/22.4*8.314*Inputs!$B$2)/('mL raw'!M10/1000))/Inputs!$B$3)*(Inputs!$B$1/Inputs!$B$2)</f>
        <v>4349.8733196130379</v>
      </c>
      <c r="N10" s="103">
        <f>'mL raw'!N10*(1-(Inputs!$B$4/((('mL raw'!N10/1000)/22.4*8.314*Inputs!$B$2)/('mL raw'!N10/1000))))*(((('mL raw'!N10/1000)/22.4*8.314*Inputs!$B$2)/('mL raw'!N10/1000))/Inputs!$B$3)*(Inputs!$B$1/Inputs!$B$2)</f>
        <v>4686.3218772178179</v>
      </c>
      <c r="O10" s="104">
        <f>'mL raw'!O10*(1-(Inputs!$B$4/((('mL raw'!O10/1000)/22.4*8.314*Inputs!$B$2)/('mL raw'!O10/1000))))*(((('mL raw'!O10/1000)/22.4*8.314*Inputs!$B$2)/('mL raw'!O10/1000))/Inputs!$B$3)*(Inputs!$B$1/Inputs!$B$2)</f>
        <v>4161.8884653079276</v>
      </c>
      <c r="P10" s="111">
        <f>'mL raw'!P10*(1-(Inputs!$B$4/((('mL raw'!P10/1000)/22.4*8.314*Inputs!$B$2)/('mL raw'!P10/1000))))*(((('mL raw'!P10/1000)/22.4*8.314*Inputs!$B$2)/('mL raw'!P10/1000))/Inputs!$B$3)*(Inputs!$B$1/Inputs!$B$2)</f>
        <v>632.99867397972776</v>
      </c>
      <c r="Q10" s="103">
        <f>'mL raw'!Q10*(1-(Inputs!$B$4/((('mL raw'!Q10/1000)/22.4*8.314*Inputs!$B$2)/('mL raw'!Q10/1000))))*(((('mL raw'!Q10/1000)/22.4*8.314*Inputs!$B$2)/('mL raw'!Q10/1000))/Inputs!$B$3)*(Inputs!$B$1/Inputs!$B$2)</f>
        <v>637.80912434077175</v>
      </c>
      <c r="R10" s="103">
        <f>'mL raw'!R10*(1-(Inputs!$B$4/((('mL raw'!R10/1000)/22.4*8.314*Inputs!$B$2)/('mL raw'!R10/1000))))*(((('mL raw'!R10/1000)/22.4*8.314*Inputs!$B$2)/('mL raw'!R10/1000))/Inputs!$B$3)*(Inputs!$B$1/Inputs!$B$2)</f>
        <v>631.20654541384863</v>
      </c>
      <c r="S10" s="103">
        <f>'mL raw'!S10*(1-(Inputs!$B$4/((('mL raw'!S10/1000)/22.4*8.314*Inputs!$B$2)/('mL raw'!S10/1000))))*(((('mL raw'!S10/1000)/22.4*8.314*Inputs!$B$2)/('mL raw'!S10/1000))/Inputs!$B$3)*(Inputs!$B$1/Inputs!$B$2)</f>
        <v>2939.0908480417693</v>
      </c>
      <c r="T10" s="103">
        <f>'mL raw'!T10*(1-(Inputs!$B$4/((('mL raw'!T10/1000)/22.4*8.314*Inputs!$B$2)/('mL raw'!T10/1000))))*(((('mL raw'!T10/1000)/22.4*8.314*Inputs!$B$2)/('mL raw'!T10/1000))/Inputs!$B$3)*(Inputs!$B$1/Inputs!$B$2)</f>
        <v>3075.8585543851768</v>
      </c>
      <c r="U10" s="103">
        <f>'mL raw'!U10*(1-(Inputs!$B$4/((('mL raw'!U10/1000)/22.4*8.314*Inputs!$B$2)/('mL raw'!U10/1000))))*(((('mL raw'!U10/1000)/22.4*8.314*Inputs!$B$2)/('mL raw'!U10/1000))/Inputs!$B$3)*(Inputs!$B$1/Inputs!$B$2)</f>
        <v>2924.4708518464399</v>
      </c>
      <c r="V10" s="103">
        <f>'mL raw'!V10*(1-(Inputs!$B$4/((('mL raw'!V10/1000)/22.4*8.314*Inputs!$B$2)/('mL raw'!V10/1000))))*(((('mL raw'!V10/1000)/22.4*8.314*Inputs!$B$2)/('mL raw'!V10/1000))/Inputs!$B$3)*(Inputs!$B$1/Inputs!$B$2)</f>
        <v>2832.7893273183076</v>
      </c>
      <c r="W10" s="103">
        <f>'mL raw'!W10*(1-(Inputs!$B$4/((('mL raw'!W10/1000)/22.4*8.314*Inputs!$B$2)/('mL raw'!W10/1000))))*(((('mL raw'!W10/1000)/22.4*8.314*Inputs!$B$2)/('mL raw'!W10/1000))/Inputs!$B$3)*(Inputs!$B$1/Inputs!$B$2)</f>
        <v>3098.6846129611104</v>
      </c>
      <c r="X10" s="103">
        <f>'mL raw'!X10*(1-(Inputs!$B$4/((('mL raw'!X10/1000)/22.4*8.314*Inputs!$B$2)/('mL raw'!X10/1000))))*(((('mL raw'!X10/1000)/22.4*8.314*Inputs!$B$2)/('mL raw'!X10/1000))/Inputs!$B$3)*(Inputs!$B$1/Inputs!$B$2)</f>
        <v>2886.4588617385821</v>
      </c>
      <c r="Y10" s="103">
        <f>'mL raw'!Y10*(1-(Inputs!$B$4/((('mL raw'!Y10/1000)/22.4*8.314*Inputs!$B$2)/('mL raw'!Y10/1000))))*(((('mL raw'!Y10/1000)/22.4*8.314*Inputs!$B$2)/('mL raw'!Y10/1000))/Inputs!$B$3)*(Inputs!$B$1/Inputs!$B$2)</f>
        <v>2835.0530686646812</v>
      </c>
      <c r="Z10" s="103">
        <f>'mL raw'!Z10*(1-(Inputs!$B$4/((('mL raw'!Z10/1000)/22.4*8.314*Inputs!$B$2)/('mL raw'!Z10/1000))))*(((('mL raw'!Z10/1000)/22.4*8.314*Inputs!$B$2)/('mL raw'!Z10/1000))/Inputs!$B$3)*(Inputs!$B$1/Inputs!$B$2)</f>
        <v>3027.7540507747376</v>
      </c>
      <c r="AA10" s="103">
        <f>'mL raw'!AA10*(1-(Inputs!$B$4/((('mL raw'!AA10/1000)/22.4*8.314*Inputs!$B$2)/('mL raw'!AA10/1000))))*(((('mL raw'!AA10/1000)/22.4*8.314*Inputs!$B$2)/('mL raw'!AA10/1000))/Inputs!$B$3)*(Inputs!$B$1/Inputs!$B$2)</f>
        <v>3143.2048594397925</v>
      </c>
      <c r="AB10" s="103">
        <f>'mL raw'!AB10*(1-(Inputs!$B$4/((('mL raw'!AB10/1000)/22.4*8.314*Inputs!$B$2)/('mL raw'!AB10/1000))))*(((('mL raw'!AB10/1000)/22.4*8.314*Inputs!$B$2)/('mL raw'!AB10/1000))/Inputs!$B$3)*(Inputs!$B$1/Inputs!$B$2)</f>
        <v>3968.1499350807844</v>
      </c>
      <c r="AC10" s="103">
        <f>'mL raw'!AC10*(1-(Inputs!$B$4/((('mL raw'!AC10/1000)/22.4*8.314*Inputs!$B$2)/('mL raw'!AC10/1000))))*(((('mL raw'!AC10/1000)/22.4*8.314*Inputs!$B$2)/('mL raw'!AC10/1000))/Inputs!$B$3)*(Inputs!$B$1/Inputs!$B$2)</f>
        <v>4080.582421950674</v>
      </c>
      <c r="AD10" s="111">
        <f>'mL raw'!AD10*(1-(Inputs!$B$4/((('mL raw'!AD10/1000)/22.4*8.314*Inputs!$B$2)/('mL raw'!AD10/1000))))*(((('mL raw'!AD10/1000)/22.4*8.314*Inputs!$B$2)/('mL raw'!AD10/1000))/Inputs!$B$3)*(Inputs!$B$1/Inputs!$B$2)</f>
        <v>385.40196422011138</v>
      </c>
      <c r="AE10" s="103">
        <f>'mL raw'!AE10*(1-(Inputs!$B$4/((('mL raw'!AE10/1000)/22.4*8.314*Inputs!$B$2)/('mL raw'!AE10/1000))))*(((('mL raw'!AE10/1000)/22.4*8.314*Inputs!$B$2)/('mL raw'!AE10/1000))/Inputs!$B$3)*(Inputs!$B$1/Inputs!$B$2)</f>
        <v>581.3099132375296</v>
      </c>
      <c r="AF10" s="103">
        <f>'mL raw'!AF10*(1-(Inputs!$B$4/((('mL raw'!AF10/1000)/22.4*8.314*Inputs!$B$2)/('mL raw'!AF10/1000))))*(((('mL raw'!AF10/1000)/22.4*8.314*Inputs!$B$2)/('mL raw'!AF10/1000))/Inputs!$B$3)*(Inputs!$B$1/Inputs!$B$2)</f>
        <v>572.8208831886285</v>
      </c>
      <c r="AG10" s="103">
        <f>'mL raw'!AG10*(1-(Inputs!$B$4/((('mL raw'!AG10/1000)/22.4*8.314*Inputs!$B$2)/('mL raw'!AG10/1000))))*(((('mL raw'!AG10/1000)/22.4*8.314*Inputs!$B$2)/('mL raw'!AG10/1000))/Inputs!$B$3)*(Inputs!$B$1/Inputs!$B$2)</f>
        <v>3009.3611523354512</v>
      </c>
      <c r="AH10" s="103">
        <f>'mL raw'!AH10*(1-(Inputs!$B$4/((('mL raw'!AH10/1000)/22.4*8.314*Inputs!$B$2)/('mL raw'!AH10/1000))))*(((('mL raw'!AH10/1000)/22.4*8.314*Inputs!$B$2)/('mL raw'!AH10/1000))/Inputs!$B$3)*(Inputs!$B$1/Inputs!$B$2)</f>
        <v>3156.127049625341</v>
      </c>
      <c r="AI10" s="103">
        <f>'mL raw'!AI10*(1-(Inputs!$B$4/((('mL raw'!AI10/1000)/22.4*8.314*Inputs!$B$2)/('mL raw'!AI10/1000))))*(((('mL raw'!AI10/1000)/22.4*8.314*Inputs!$B$2)/('mL raw'!AI10/1000))/Inputs!$B$3)*(Inputs!$B$1/Inputs!$B$2)</f>
        <v>2972.1037426763851</v>
      </c>
      <c r="AJ10" s="103">
        <f>'mL raw'!AJ10*(1-(Inputs!$B$4/((('mL raw'!AJ10/1000)/22.4*8.314*Inputs!$B$2)/('mL raw'!AJ10/1000))))*(((('mL raw'!AJ10/1000)/22.4*8.314*Inputs!$B$2)/('mL raw'!AJ10/1000))/Inputs!$B$3)*(Inputs!$B$1/Inputs!$B$2)</f>
        <v>3013.3226996916051</v>
      </c>
      <c r="AK10" s="103">
        <f>'mL raw'!AK10*(1-(Inputs!$B$4/((('mL raw'!AK10/1000)/22.4*8.314*Inputs!$B$2)/('mL raw'!AK10/1000))))*(((('mL raw'!AK10/1000)/22.4*8.314*Inputs!$B$2)/('mL raw'!AK10/1000))/Inputs!$B$3)*(Inputs!$B$1/Inputs!$B$2)</f>
        <v>2836.9395197866588</v>
      </c>
      <c r="AL10" s="103">
        <f>'mL raw'!AL10*(1-(Inputs!$B$4/((('mL raw'!AL10/1000)/22.4*8.314*Inputs!$B$2)/('mL raw'!AL10/1000))))*(((('mL raw'!AL10/1000)/22.4*8.314*Inputs!$B$2)/('mL raw'!AL10/1000))/Inputs!$B$3)*(Inputs!$B$1/Inputs!$B$2)</f>
        <v>2484.0788374206686</v>
      </c>
      <c r="AM10" s="103">
        <f>'mL raw'!AM10*(1-(Inputs!$B$4/((('mL raw'!AM10/1000)/22.4*8.314*Inputs!$B$2)/('mL raw'!AM10/1000))))*(((('mL raw'!AM10/1000)/22.4*8.314*Inputs!$B$2)/('mL raw'!AM10/1000))/Inputs!$B$3)*(Inputs!$B$1/Inputs!$B$2)</f>
        <v>2871.6502204310545</v>
      </c>
      <c r="AN10" s="103">
        <f>'mL raw'!AN10*(1-(Inputs!$B$4/((('mL raw'!AN10/1000)/22.4*8.314*Inputs!$B$2)/('mL raw'!AN10/1000))))*(((('mL raw'!AN10/1000)/22.4*8.314*Inputs!$B$2)/('mL raw'!AN10/1000))/Inputs!$B$3)*(Inputs!$B$1/Inputs!$B$2)</f>
        <v>2394.4724091267126</v>
      </c>
      <c r="AO10" s="103">
        <f>'mL raw'!AO10*(1-(Inputs!$B$4/((('mL raw'!AO10/1000)/22.4*8.314*Inputs!$B$2)/('mL raw'!AO10/1000))))*(((('mL raw'!AO10/1000)/22.4*8.314*Inputs!$B$2)/('mL raw'!AO10/1000))/Inputs!$B$3)*(Inputs!$B$1/Inputs!$B$2)</f>
        <v>2476.2500652644603</v>
      </c>
      <c r="AP10" s="103">
        <f>'mL raw'!AP10*(1-(Inputs!$B$4/((('mL raw'!AP10/1000)/22.4*8.314*Inputs!$B$2)/('mL raw'!AP10/1000))))*(((('mL raw'!AP10/1000)/22.4*8.314*Inputs!$B$2)/('mL raw'!AP10/1000))/Inputs!$B$3)*(Inputs!$B$1/Inputs!$B$2)</f>
        <v>2953.9938119053959</v>
      </c>
      <c r="AQ10" s="104">
        <f>'mL raw'!AQ10*(1-(Inputs!$B$4/((('mL raw'!AQ10/1000)/22.4*8.314*Inputs!$B$2)/('mL raw'!AQ10/1000))))*(((('mL raw'!AQ10/1000)/22.4*8.314*Inputs!$B$2)/('mL raw'!AQ10/1000))/Inputs!$B$3)*(Inputs!$B$1/Inputs!$B$2)</f>
        <v>2548.5954657923176</v>
      </c>
    </row>
    <row r="11" spans="1:43" x14ac:dyDescent="0.25">
      <c r="A11" s="102">
        <v>8</v>
      </c>
      <c r="B11" s="111">
        <f>'mL raw'!B11*(1-(Inputs!$B$4/((('mL raw'!B11/1000)/22.4*8.314*Inputs!$B$2)/('mL raw'!B11/1000))))*(((('mL raw'!B11/1000)/22.4*8.314*Inputs!$B$2)/('mL raw'!B11/1000))/Inputs!$B$3)*(Inputs!$B$1/Inputs!$B$2)</f>
        <v>521.3207675586284</v>
      </c>
      <c r="C11" s="103">
        <f>'mL raw'!C11*(1-(Inputs!$B$4/((('mL raw'!C11/1000)/22.4*8.314*Inputs!$B$2)/('mL raw'!C11/1000))))*(((('mL raw'!C11/1000)/22.4*8.314*Inputs!$B$2)/('mL raw'!C11/1000))/Inputs!$B$3)*(Inputs!$B$1/Inputs!$B$2)</f>
        <v>526.88579836846361</v>
      </c>
      <c r="D11" s="103">
        <f>'mL raw'!D11*(1-(Inputs!$B$4/((('mL raw'!D11/1000)/22.4*8.314*Inputs!$B$2)/('mL raw'!D11/1000))))*(((('mL raw'!D11/1000)/22.4*8.314*Inputs!$B$2)/('mL raw'!D11/1000))/Inputs!$B$3)*(Inputs!$B$1/Inputs!$B$2)</f>
        <v>506.22915858280413</v>
      </c>
      <c r="E11" s="103">
        <f>'mL raw'!E11*(1-(Inputs!$B$4/((('mL raw'!E11/1000)/22.4*8.314*Inputs!$B$2)/('mL raw'!E11/1000))))*(((('mL raw'!E11/1000)/22.4*8.314*Inputs!$B$2)/('mL raw'!E11/1000))/Inputs!$B$3)*(Inputs!$B$1/Inputs!$B$2)</f>
        <v>3302.1383664664413</v>
      </c>
      <c r="F11" s="103">
        <f>'mL raw'!F11*(1-(Inputs!$B$4/((('mL raw'!F11/1000)/22.4*8.314*Inputs!$B$2)/('mL raw'!F11/1000))))*(((('mL raw'!F11/1000)/22.4*8.314*Inputs!$B$2)/('mL raw'!F11/1000))/Inputs!$B$3)*(Inputs!$B$1/Inputs!$B$2)</f>
        <v>3625.5704113295742</v>
      </c>
      <c r="G11" s="103">
        <f>'mL raw'!G11*(1-(Inputs!$B$4/((('mL raw'!G11/1000)/22.4*8.314*Inputs!$B$2)/('mL raw'!G11/1000))))*(((('mL raw'!G11/1000)/22.4*8.314*Inputs!$B$2)/('mL raw'!G11/1000))/Inputs!$B$3)*(Inputs!$B$1/Inputs!$B$2)</f>
        <v>3927.3082682899603</v>
      </c>
      <c r="H11" s="103">
        <f>'mL raw'!H11*(1-(Inputs!$B$4/((('mL raw'!H11/1000)/22.4*8.314*Inputs!$B$2)/('mL raw'!H11/1000))))*(((('mL raw'!H11/1000)/22.4*8.314*Inputs!$B$2)/('mL raw'!H11/1000))/Inputs!$B$3)*(Inputs!$B$1/Inputs!$B$2)</f>
        <v>4121.8013789658953</v>
      </c>
      <c r="I11" s="103">
        <f>'mL raw'!I11*(1-(Inputs!$B$4/((('mL raw'!I11/1000)/22.4*8.314*Inputs!$B$2)/('mL raw'!I11/1000))))*(((('mL raw'!I11/1000)/22.4*8.314*Inputs!$B$2)/('mL raw'!I11/1000))/Inputs!$B$3)*(Inputs!$B$1/Inputs!$B$2)</f>
        <v>4568.1357144258964</v>
      </c>
      <c r="J11" s="103">
        <f>'mL raw'!J11*(1-(Inputs!$B$4/((('mL raw'!J11/1000)/22.4*8.314*Inputs!$B$2)/('mL raw'!J11/1000))))*(((('mL raw'!J11/1000)/22.4*8.314*Inputs!$B$2)/('mL raw'!J11/1000))/Inputs!$B$3)*(Inputs!$B$1/Inputs!$B$2)</f>
        <v>4745.7450875601271</v>
      </c>
      <c r="K11" s="103">
        <f>'mL raw'!K11*(1-(Inputs!$B$4/((('mL raw'!K11/1000)/22.4*8.314*Inputs!$B$2)/('mL raw'!K11/1000))))*(((('mL raw'!K11/1000)/22.4*8.314*Inputs!$B$2)/('mL raw'!K11/1000))/Inputs!$B$3)*(Inputs!$B$1/Inputs!$B$2)</f>
        <v>4341.1013218958406</v>
      </c>
      <c r="L11" s="103">
        <f>'mL raw'!L11*(1-(Inputs!$B$4/((('mL raw'!L11/1000)/22.4*8.314*Inputs!$B$2)/('mL raw'!L11/1000))))*(((('mL raw'!L11/1000)/22.4*8.314*Inputs!$B$2)/('mL raw'!L11/1000))/Inputs!$B$3)*(Inputs!$B$1/Inputs!$B$2)</f>
        <v>5045.596493398536</v>
      </c>
      <c r="M11" s="103">
        <f>'mL raw'!M11*(1-(Inputs!$B$4/((('mL raw'!M11/1000)/22.4*8.314*Inputs!$B$2)/('mL raw'!M11/1000))))*(((('mL raw'!M11/1000)/22.4*8.314*Inputs!$B$2)/('mL raw'!M11/1000))/Inputs!$B$3)*(Inputs!$B$1/Inputs!$B$2)</f>
        <v>4540.9708182694139</v>
      </c>
      <c r="N11" s="103">
        <f>'mL raw'!N11*(1-(Inputs!$B$4/((('mL raw'!N11/1000)/22.4*8.314*Inputs!$B$2)/('mL raw'!N11/1000))))*(((('mL raw'!N11/1000)/22.4*8.314*Inputs!$B$2)/('mL raw'!N11/1000))/Inputs!$B$3)*(Inputs!$B$1/Inputs!$B$2)</f>
        <v>5049.7466858668868</v>
      </c>
      <c r="O11" s="104">
        <f>'mL raw'!O11*(1-(Inputs!$B$4/((('mL raw'!O11/1000)/22.4*8.314*Inputs!$B$2)/('mL raw'!O11/1000))))*(((('mL raw'!O11/1000)/22.4*8.314*Inputs!$B$2)/('mL raw'!O11/1000))/Inputs!$B$3)*(Inputs!$B$1/Inputs!$B$2)</f>
        <v>4450.1381967461712</v>
      </c>
      <c r="P11" s="111">
        <f>'mL raw'!P11*(1-(Inputs!$B$4/((('mL raw'!P11/1000)/22.4*8.314*Inputs!$B$2)/('mL raw'!P11/1000))))*(((('mL raw'!P11/1000)/22.4*8.314*Inputs!$B$2)/('mL raw'!P11/1000))/Inputs!$B$3)*(Inputs!$B$1/Inputs!$B$2)</f>
        <v>675.63246933643109</v>
      </c>
      <c r="Q11" s="103">
        <f>'mL raw'!Q11*(1-(Inputs!$B$4/((('mL raw'!Q11/1000)/22.4*8.314*Inputs!$B$2)/('mL raw'!Q11/1000))))*(((('mL raw'!Q11/1000)/22.4*8.314*Inputs!$B$2)/('mL raw'!Q11/1000))/Inputs!$B$3)*(Inputs!$B$1/Inputs!$B$2)</f>
        <v>682.42369337555203</v>
      </c>
      <c r="R11" s="103">
        <f>'mL raw'!R11*(1-(Inputs!$B$4/((('mL raw'!R11/1000)/22.4*8.314*Inputs!$B$2)/('mL raw'!R11/1000))))*(((('mL raw'!R11/1000)/22.4*8.314*Inputs!$B$2)/('mL raw'!R11/1000))/Inputs!$B$3)*(Inputs!$B$1/Inputs!$B$2)</f>
        <v>674.12330843884888</v>
      </c>
      <c r="S11" s="103">
        <f>'mL raw'!S11*(1-(Inputs!$B$4/((('mL raw'!S11/1000)/22.4*8.314*Inputs!$B$2)/('mL raw'!S11/1000))))*(((('mL raw'!S11/1000)/22.4*8.314*Inputs!$B$2)/('mL raw'!S11/1000))/Inputs!$B$3)*(Inputs!$B$1/Inputs!$B$2)</f>
        <v>2997.6651553791871</v>
      </c>
      <c r="T11" s="103">
        <f>'mL raw'!T11*(1-(Inputs!$B$4/((('mL raw'!T11/1000)/22.4*8.314*Inputs!$B$2)/('mL raw'!T11/1000))))*(((('mL raw'!T11/1000)/22.4*8.314*Inputs!$B$2)/('mL raw'!T11/1000))/Inputs!$B$3)*(Inputs!$B$1/Inputs!$B$2)</f>
        <v>3151.1279541520998</v>
      </c>
      <c r="U11" s="103">
        <f>'mL raw'!U11*(1-(Inputs!$B$4/((('mL raw'!U11/1000)/22.4*8.314*Inputs!$B$2)/('mL raw'!U11/1000))))*(((('mL raw'!U11/1000)/22.4*8.314*Inputs!$B$2)/('mL raw'!U11/1000))/Inputs!$B$3)*(Inputs!$B$1/Inputs!$B$2)</f>
        <v>2997.4765102669899</v>
      </c>
      <c r="V11" s="103">
        <f>'mL raw'!V11*(1-(Inputs!$B$4/((('mL raw'!V11/1000)/22.4*8.314*Inputs!$B$2)/('mL raw'!V11/1000))))*(((('mL raw'!V11/1000)/22.4*8.314*Inputs!$B$2)/('mL raw'!V11/1000))/Inputs!$B$3)*(Inputs!$B$1/Inputs!$B$2)</f>
        <v>2913.4351127828681</v>
      </c>
      <c r="W11" s="103">
        <f>'mL raw'!W11*(1-(Inputs!$B$4/((('mL raw'!W11/1000)/22.4*8.314*Inputs!$B$2)/('mL raw'!W11/1000))))*(((('mL raw'!W11/1000)/22.4*8.314*Inputs!$B$2)/('mL raw'!W11/1000))/Inputs!$B$3)*(Inputs!$B$1/Inputs!$B$2)</f>
        <v>3211.8716802797926</v>
      </c>
      <c r="X11" s="103">
        <f>'mL raw'!X11*(1-(Inputs!$B$4/((('mL raw'!X11/1000)/22.4*8.314*Inputs!$B$2)/('mL raw'!X11/1000))))*(((('mL raw'!X11/1000)/22.4*8.314*Inputs!$B$2)/('mL raw'!X11/1000))/Inputs!$B$3)*(Inputs!$B$1/Inputs!$B$2)</f>
        <v>3003.2301861890223</v>
      </c>
      <c r="Y11" s="103">
        <f>'mL raw'!Y11*(1-(Inputs!$B$4/((('mL raw'!Y11/1000)/22.4*8.314*Inputs!$B$2)/('mL raw'!Y11/1000))))*(((('mL raw'!Y11/1000)/22.4*8.314*Inputs!$B$2)/('mL raw'!Y11/1000))/Inputs!$B$3)*(Inputs!$B$1/Inputs!$B$2)</f>
        <v>2984.1770298570445</v>
      </c>
      <c r="Z11" s="103">
        <f>'mL raw'!Z11*(1-(Inputs!$B$4/((('mL raw'!Z11/1000)/22.4*8.314*Inputs!$B$2)/('mL raw'!Z11/1000))))*(((('mL raw'!Z11/1000)/22.4*8.314*Inputs!$B$2)/('mL raw'!Z11/1000))/Inputs!$B$3)*(Inputs!$B$1/Inputs!$B$2)</f>
        <v>3228.0951599288037</v>
      </c>
      <c r="AA11" s="103">
        <f>'mL raw'!AA11*(1-(Inputs!$B$4/((('mL raw'!AA11/1000)/22.4*8.314*Inputs!$B$2)/('mL raw'!AA11/1000))))*(((('mL raw'!AA11/1000)/22.4*8.314*Inputs!$B$2)/('mL raw'!AA11/1000))/Inputs!$B$3)*(Inputs!$B$1/Inputs!$B$2)</f>
        <v>3404.2896947215513</v>
      </c>
      <c r="AB11" s="103">
        <f>'mL raw'!AB11*(1-(Inputs!$B$4/((('mL raw'!AB11/1000)/22.4*8.314*Inputs!$B$2)/('mL raw'!AB11/1000))))*(((('mL raw'!AB11/1000)/22.4*8.314*Inputs!$B$2)/('mL raw'!AB11/1000))/Inputs!$B$3)*(Inputs!$B$1/Inputs!$B$2)</f>
        <v>4284.6021107925999</v>
      </c>
      <c r="AC11" s="103">
        <f>'mL raw'!AC11*(1-(Inputs!$B$4/((('mL raw'!AC11/1000)/22.4*8.314*Inputs!$B$2)/('mL raw'!AC11/1000))))*(((('mL raw'!AC11/1000)/22.4*8.314*Inputs!$B$2)/('mL raw'!AC11/1000))/Inputs!$B$3)*(Inputs!$B$1/Inputs!$B$2)</f>
        <v>4433.3487817605665</v>
      </c>
      <c r="AD11" s="111">
        <f>'mL raw'!AD11*(1-(Inputs!$B$4/((('mL raw'!AD11/1000)/22.4*8.314*Inputs!$B$2)/('mL raw'!AD11/1000))))*(((('mL raw'!AD11/1000)/22.4*8.314*Inputs!$B$2)/('mL raw'!AD11/1000))/Inputs!$B$3)*(Inputs!$B$1/Inputs!$B$2)</f>
        <v>408.51099046434223</v>
      </c>
      <c r="AE11" s="103">
        <f>'mL raw'!AE11*(1-(Inputs!$B$4/((('mL raw'!AE11/1000)/22.4*8.314*Inputs!$B$2)/('mL raw'!AE11/1000))))*(((('mL raw'!AE11/1000)/22.4*8.314*Inputs!$B$2)/('mL raw'!AE11/1000))/Inputs!$B$3)*(Inputs!$B$1/Inputs!$B$2)</f>
        <v>631.11222285774966</v>
      </c>
      <c r="AF11" s="103">
        <f>'mL raw'!AF11*(1-(Inputs!$B$4/((('mL raw'!AF11/1000)/22.4*8.314*Inputs!$B$2)/('mL raw'!AF11/1000))))*(((('mL raw'!AF11/1000)/22.4*8.314*Inputs!$B$2)/('mL raw'!AF11/1000))/Inputs!$B$3)*(Inputs!$B$1/Inputs!$B$2)</f>
        <v>621.01970935516715</v>
      </c>
      <c r="AG11" s="103">
        <f>'mL raw'!AG11*(1-(Inputs!$B$4/((('mL raw'!AG11/1000)/22.4*8.314*Inputs!$B$2)/('mL raw'!AG11/1000))))*(((('mL raw'!AG11/1000)/22.4*8.314*Inputs!$B$2)/('mL raw'!AG11/1000))/Inputs!$B$3)*(Inputs!$B$1/Inputs!$B$2)</f>
        <v>3081.8951979755066</v>
      </c>
      <c r="AH11" s="103">
        <f>'mL raw'!AH11*(1-(Inputs!$B$4/((('mL raw'!AH11/1000)/22.4*8.314*Inputs!$B$2)/('mL raw'!AH11/1000))))*(((('mL raw'!AH11/1000)/22.4*8.314*Inputs!$B$2)/('mL raw'!AH11/1000))/Inputs!$B$3)*(Inputs!$B$1/Inputs!$B$2)</f>
        <v>3248.0915418217705</v>
      </c>
      <c r="AI11" s="103">
        <f>'mL raw'!AI11*(1-(Inputs!$B$4/((('mL raw'!AI11/1000)/22.4*8.314*Inputs!$B$2)/('mL raw'!AI11/1000))))*(((('mL raw'!AI11/1000)/22.4*8.314*Inputs!$B$2)/('mL raw'!AI11/1000))/Inputs!$B$3)*(Inputs!$B$1/Inputs!$B$2)</f>
        <v>3060.0123649605612</v>
      </c>
      <c r="AJ11" s="103">
        <f>'mL raw'!AJ11*(1-(Inputs!$B$4/((('mL raw'!AJ11/1000)/22.4*8.314*Inputs!$B$2)/('mL raw'!AJ11/1000))))*(((('mL raw'!AJ11/1000)/22.4*8.314*Inputs!$B$2)/('mL raw'!AJ11/1000))/Inputs!$B$3)*(Inputs!$B$1/Inputs!$B$2)</f>
        <v>3121.699316649243</v>
      </c>
      <c r="AK11" s="103">
        <f>'mL raw'!AK11*(1-(Inputs!$B$4/((('mL raw'!AK11/1000)/22.4*8.314*Inputs!$B$2)/('mL raw'!AK11/1000))))*(((('mL raw'!AK11/1000)/22.4*8.314*Inputs!$B$2)/('mL raw'!AK11/1000))/Inputs!$B$3)*(Inputs!$B$1/Inputs!$B$2)</f>
        <v>2928.4323992025938</v>
      </c>
      <c r="AL11" s="103">
        <f>'mL raw'!AL11*(1-(Inputs!$B$4/((('mL raw'!AL11/1000)/22.4*8.314*Inputs!$B$2)/('mL raw'!AL11/1000))))*(((('mL raw'!AL11/1000)/22.4*8.314*Inputs!$B$2)/('mL raw'!AL11/1000))/Inputs!$B$3)*(Inputs!$B$1/Inputs!$B$2)</f>
        <v>2581.0424250903397</v>
      </c>
      <c r="AM11" s="103">
        <f>'mL raw'!AM11*(1-(Inputs!$B$4/((('mL raw'!AM11/1000)/22.4*8.314*Inputs!$B$2)/('mL raw'!AM11/1000))))*(((('mL raw'!AM11/1000)/22.4*8.314*Inputs!$B$2)/('mL raw'!AM11/1000))/Inputs!$B$3)*(Inputs!$B$1/Inputs!$B$2)</f>
        <v>2991.7228343449569</v>
      </c>
      <c r="AN11" s="103">
        <f>'mL raw'!AN11*(1-(Inputs!$B$4/((('mL raw'!AN11/1000)/22.4*8.314*Inputs!$B$2)/('mL raw'!AN11/1000))))*(((('mL raw'!AN11/1000)/22.4*8.314*Inputs!$B$2)/('mL raw'!AN11/1000))/Inputs!$B$3)*(Inputs!$B$1/Inputs!$B$2)</f>
        <v>2498.6045110599002</v>
      </c>
      <c r="AO11" s="103">
        <f>'mL raw'!AO11*(1-(Inputs!$B$4/((('mL raw'!AO11/1000)/22.4*8.314*Inputs!$B$2)/('mL raw'!AO11/1000))))*(((('mL raw'!AO11/1000)/22.4*8.314*Inputs!$B$2)/('mL raw'!AO11/1000))/Inputs!$B$3)*(Inputs!$B$1/Inputs!$B$2)</f>
        <v>2598.2091303003394</v>
      </c>
      <c r="AP11" s="103">
        <f>'mL raw'!AP11*(1-(Inputs!$B$4/((('mL raw'!AP11/1000)/22.4*8.314*Inputs!$B$2)/('mL raw'!AP11/1000))))*(((('mL raw'!AP11/1000)/22.4*8.314*Inputs!$B$2)/('mL raw'!AP11/1000))/Inputs!$B$3)*(Inputs!$B$1/Inputs!$B$2)</f>
        <v>3124.9062835566056</v>
      </c>
      <c r="AQ11" s="104">
        <f>'mL raw'!AQ11*(1-(Inputs!$B$4/((('mL raw'!AQ11/1000)/22.4*8.314*Inputs!$B$2)/('mL raw'!AQ11/1000))))*(((('mL raw'!AQ11/1000)/22.4*8.314*Inputs!$B$2)/('mL raw'!AQ11/1000))/Inputs!$B$3)*(Inputs!$B$1/Inputs!$B$2)</f>
        <v>2695.927298418801</v>
      </c>
    </row>
    <row r="12" spans="1:43" x14ac:dyDescent="0.25">
      <c r="A12" s="102">
        <v>9</v>
      </c>
      <c r="B12" s="111">
        <f>'mL raw'!B12*(1-(Inputs!$B$4/((('mL raw'!B12/1000)/22.4*8.314*Inputs!$B$2)/('mL raw'!B12/1000))))*(((('mL raw'!B12/1000)/22.4*8.314*Inputs!$B$2)/('mL raw'!B12/1000))/Inputs!$B$3)*(Inputs!$B$1/Inputs!$B$2)</f>
        <v>555.8428230908263</v>
      </c>
      <c r="C12" s="103">
        <f>'mL raw'!C12*(1-(Inputs!$B$4/((('mL raw'!C12/1000)/22.4*8.314*Inputs!$B$2)/('mL raw'!C12/1000))))*(((('mL raw'!C12/1000)/22.4*8.314*Inputs!$B$2)/('mL raw'!C12/1000))/Inputs!$B$3)*(Inputs!$B$1/Inputs!$B$2)</f>
        <v>561.31353134456265</v>
      </c>
      <c r="D12" s="103">
        <f>'mL raw'!D12*(1-(Inputs!$B$4/((('mL raw'!D12/1000)/22.4*8.314*Inputs!$B$2)/('mL raw'!D12/1000))))*(((('mL raw'!D12/1000)/22.4*8.314*Inputs!$B$2)/('mL raw'!D12/1000))/Inputs!$B$3)*(Inputs!$B$1/Inputs!$B$2)</f>
        <v>538.48747276862832</v>
      </c>
      <c r="E12" s="103">
        <f>'mL raw'!E12*(1-(Inputs!$B$4/((('mL raw'!E12/1000)/22.4*8.314*Inputs!$B$2)/('mL raw'!E12/1000))))*(((('mL raw'!E12/1000)/22.4*8.314*Inputs!$B$2)/('mL raw'!E12/1000))/Inputs!$B$3)*(Inputs!$B$1/Inputs!$B$2)</f>
        <v>3359.5808031306724</v>
      </c>
      <c r="F12" s="103">
        <f>'mL raw'!F12*(1-(Inputs!$B$4/((('mL raw'!F12/1000)/22.4*8.314*Inputs!$B$2)/('mL raw'!F12/1000))))*(((('mL raw'!F12/1000)/22.4*8.314*Inputs!$B$2)/('mL raw'!F12/1000))/Inputs!$B$3)*(Inputs!$B$1/Inputs!$B$2)</f>
        <v>3700.9341336525968</v>
      </c>
      <c r="G12" s="103">
        <f>'mL raw'!G12*(1-(Inputs!$B$4/((('mL raw'!G12/1000)/22.4*8.314*Inputs!$B$2)/('mL raw'!G12/1000))))*(((('mL raw'!G12/1000)/22.4*8.314*Inputs!$B$2)/('mL raw'!G12/1000))/Inputs!$B$3)*(Inputs!$B$1/Inputs!$B$2)</f>
        <v>4036.4394656963887</v>
      </c>
      <c r="H12" s="103">
        <f>'mL raw'!H12*(1-(Inputs!$B$4/((('mL raw'!H12/1000)/22.4*8.314*Inputs!$B$2)/('mL raw'!H12/1000))))*(((('mL raw'!H12/1000)/22.4*8.314*Inputs!$B$2)/('mL raw'!H12/1000))/Inputs!$B$3)*(Inputs!$B$1/Inputs!$B$2)</f>
        <v>4252.9097319433677</v>
      </c>
      <c r="I12" s="103">
        <f>'mL raw'!I12*(1-(Inputs!$B$4/((('mL raw'!I12/1000)/22.4*8.314*Inputs!$B$2)/('mL raw'!I12/1000))))*(((('mL raw'!I12/1000)/22.4*8.314*Inputs!$B$2)/('mL raw'!I12/1000))/Inputs!$B$3)*(Inputs!$B$1/Inputs!$B$2)</f>
        <v>4737.3503800673261</v>
      </c>
      <c r="J12" s="103">
        <f>'mL raw'!J12*(1-(Inputs!$B$4/((('mL raw'!J12/1000)/22.4*8.314*Inputs!$B$2)/('mL raw'!J12/1000))))*(((('mL raw'!J12/1000)/22.4*8.314*Inputs!$B$2)/('mL raw'!J12/1000))/Inputs!$B$3)*(Inputs!$B$1/Inputs!$B$2)</f>
        <v>4932.598071192052</v>
      </c>
      <c r="K12" s="103">
        <f>'mL raw'!K12*(1-(Inputs!$B$4/((('mL raw'!K12/1000)/22.4*8.314*Inputs!$B$2)/('mL raw'!K12/1000))))*(((('mL raw'!K12/1000)/22.4*8.314*Inputs!$B$2)/('mL raw'!K12/1000))/Inputs!$B$3)*(Inputs!$B$1/Inputs!$B$2)</f>
        <v>4486.6410259564464</v>
      </c>
      <c r="L12" s="103">
        <f>'mL raw'!L12*(1-(Inputs!$B$4/((('mL raw'!L12/1000)/22.4*8.314*Inputs!$B$2)/('mL raw'!L12/1000))))*(((('mL raw'!L12/1000)/22.4*8.314*Inputs!$B$2)/('mL raw'!L12/1000))/Inputs!$B$3)*(Inputs!$B$1/Inputs!$B$2)</f>
        <v>5306.4926835680972</v>
      </c>
      <c r="M12" s="103">
        <f>'mL raw'!M12*(1-(Inputs!$B$4/((('mL raw'!M12/1000)/22.4*8.314*Inputs!$B$2)/('mL raw'!M12/1000))))*(((('mL raw'!M12/1000)/22.4*8.314*Inputs!$B$2)/('mL raw'!M12/1000))/Inputs!$B$3)*(Inputs!$B$1/Inputs!$B$2)</f>
        <v>4716.6937402816657</v>
      </c>
      <c r="N12" s="103">
        <f>'mL raw'!N12*(1-(Inputs!$B$4/((('mL raw'!N12/1000)/22.4*8.314*Inputs!$B$2)/('mL raw'!N12/1000))))*(((('mL raw'!N12/1000)/22.4*8.314*Inputs!$B$2)/('mL raw'!N12/1000))/Inputs!$B$3)*(Inputs!$B$1/Inputs!$B$2)</f>
        <v>5359.0303473151862</v>
      </c>
      <c r="O12" s="104">
        <f>'mL raw'!O12*(1-(Inputs!$B$4/((('mL raw'!O12/1000)/22.4*8.314*Inputs!$B$2)/('mL raw'!O12/1000))))*(((('mL raw'!O12/1000)/22.4*8.314*Inputs!$B$2)/('mL raw'!O12/1000))/Inputs!$B$3)*(Inputs!$B$1/Inputs!$B$2)</f>
        <v>4698.2065192862819</v>
      </c>
      <c r="P12" s="111">
        <f>'mL raw'!P12*(1-(Inputs!$B$4/((('mL raw'!P12/1000)/22.4*8.314*Inputs!$B$2)/('mL raw'!P12/1000))))*(((('mL raw'!P12/1000)/22.4*8.314*Inputs!$B$2)/('mL raw'!P12/1000))/Inputs!$B$3)*(Inputs!$B$1/Inputs!$B$2)</f>
        <v>720.81297370780499</v>
      </c>
      <c r="Q12" s="103">
        <f>'mL raw'!Q12*(1-(Inputs!$B$4/((('mL raw'!Q12/1000)/22.4*8.314*Inputs!$B$2)/('mL raw'!Q12/1000))))*(((('mL raw'!Q12/1000)/22.4*8.314*Inputs!$B$2)/('mL raw'!Q12/1000))/Inputs!$B$3)*(Inputs!$B$1/Inputs!$B$2)</f>
        <v>728.92471353231019</v>
      </c>
      <c r="R12" s="103">
        <f>'mL raw'!R12*(1-(Inputs!$B$4/((('mL raw'!R12/1000)/22.4*8.314*Inputs!$B$2)/('mL raw'!R12/1000))))*(((('mL raw'!R12/1000)/22.4*8.314*Inputs!$B$2)/('mL raw'!R12/1000))/Inputs!$B$3)*(Inputs!$B$1/Inputs!$B$2)</f>
        <v>717.41736168824457</v>
      </c>
      <c r="S12" s="103">
        <f>'mL raw'!S12*(1-(Inputs!$B$4/((('mL raw'!S12/1000)/22.4*8.314*Inputs!$B$2)/('mL raw'!S12/1000))))*(((('mL raw'!S12/1000)/22.4*8.314*Inputs!$B$2)/('mL raw'!S12/1000))/Inputs!$B$3)*(Inputs!$B$1/Inputs!$B$2)</f>
        <v>3051.4290123555611</v>
      </c>
      <c r="T12" s="103">
        <f>'mL raw'!T12*(1-(Inputs!$B$4/((('mL raw'!T12/1000)/22.4*8.314*Inputs!$B$2)/('mL raw'!T12/1000))))*(((('mL raw'!T12/1000)/22.4*8.314*Inputs!$B$2)/('mL raw'!T12/1000))/Inputs!$B$3)*(Inputs!$B$1/Inputs!$B$2)</f>
        <v>3220.738000553089</v>
      </c>
      <c r="U12" s="103">
        <f>'mL raw'!U12*(1-(Inputs!$B$4/((('mL raw'!U12/1000)/22.4*8.314*Inputs!$B$2)/('mL raw'!U12/1000))))*(((('mL raw'!U12/1000)/22.4*8.314*Inputs!$B$2)/('mL raw'!U12/1000))/Inputs!$B$3)*(Inputs!$B$1/Inputs!$B$2)</f>
        <v>3067.5581694484727</v>
      </c>
      <c r="V12" s="103">
        <f>'mL raw'!V12*(1-(Inputs!$B$4/((('mL raw'!V12/1000)/22.4*8.314*Inputs!$B$2)/('mL raw'!V12/1000))))*(((('mL raw'!V12/1000)/22.4*8.314*Inputs!$B$2)/('mL raw'!V12/1000))/Inputs!$B$3)*(Inputs!$B$1/Inputs!$B$2)</f>
        <v>2992.1944471254515</v>
      </c>
      <c r="W12" s="103">
        <f>'mL raw'!W12*(1-(Inputs!$B$4/((('mL raw'!W12/1000)/22.4*8.314*Inputs!$B$2)/('mL raw'!W12/1000))))*(((('mL raw'!W12/1000)/22.4*8.314*Inputs!$B$2)/('mL raw'!W12/1000))/Inputs!$B$3)*(Inputs!$B$1/Inputs!$B$2)</f>
        <v>3324.6814573740789</v>
      </c>
      <c r="X12" s="103">
        <f>'mL raw'!X12*(1-(Inputs!$B$4/((('mL raw'!X12/1000)/22.4*8.314*Inputs!$B$2)/('mL raw'!X12/1000))))*(((('mL raw'!X12/1000)/22.4*8.314*Inputs!$B$2)/('mL raw'!X12/1000))/Inputs!$B$3)*(Inputs!$B$1/Inputs!$B$2)</f>
        <v>3120.001510639463</v>
      </c>
      <c r="Y12" s="103">
        <f>'mL raw'!Y12*(1-(Inputs!$B$4/((('mL raw'!Y12/1000)/22.4*8.314*Inputs!$B$2)/('mL raw'!Y12/1000))))*(((('mL raw'!Y12/1000)/22.4*8.314*Inputs!$B$2)/('mL raw'!Y12/1000))/Inputs!$B$3)*(Inputs!$B$1/Inputs!$B$2)</f>
        <v>3141.7900210983084</v>
      </c>
      <c r="Z12" s="103">
        <f>'mL raw'!Z12*(1-(Inputs!$B$4/((('mL raw'!Z12/1000)/22.4*8.314*Inputs!$B$2)/('mL raw'!Z12/1000))))*(((('mL raw'!Z12/1000)/22.4*8.314*Inputs!$B$2)/('mL raw'!Z12/1000))/Inputs!$B$3)*(Inputs!$B$1/Inputs!$B$2)</f>
        <v>3432.77510666342</v>
      </c>
      <c r="AA12" s="103">
        <f>'mL raw'!AA12*(1-(Inputs!$B$4/((('mL raw'!AA12/1000)/22.4*8.314*Inputs!$B$2)/('mL raw'!AA12/1000))))*(((('mL raw'!AA12/1000)/22.4*8.314*Inputs!$B$2)/('mL raw'!AA12/1000))/Inputs!$B$3)*(Inputs!$B$1/Inputs!$B$2)</f>
        <v>3685.3709118962765</v>
      </c>
      <c r="AB12" s="103">
        <f>'mL raw'!AB12*(1-(Inputs!$B$4/((('mL raw'!AB12/1000)/22.4*8.314*Inputs!$B$2)/('mL raw'!AB12/1000))))*(((('mL raw'!AB12/1000)/22.4*8.314*Inputs!$B$2)/('mL raw'!AB12/1000))/Inputs!$B$3)*(Inputs!$B$1/Inputs!$B$2)</f>
        <v>4611.6184127874903</v>
      </c>
      <c r="AC12" s="103">
        <f>'mL raw'!AC12*(1-(Inputs!$B$4/((('mL raw'!AC12/1000)/22.4*8.314*Inputs!$B$2)/('mL raw'!AC12/1000))))*(((('mL raw'!AC12/1000)/22.4*8.314*Inputs!$B$2)/('mL raw'!AC12/1000))/Inputs!$B$3)*(Inputs!$B$1/Inputs!$B$2)</f>
        <v>4875.9102149766122</v>
      </c>
      <c r="AD12" s="111">
        <f>'mL raw'!AD12*(1-(Inputs!$B$4/((('mL raw'!AD12/1000)/22.4*8.314*Inputs!$B$2)/('mL raw'!AD12/1000))))*(((('mL raw'!AD12/1000)/22.4*8.314*Inputs!$B$2)/('mL raw'!AD12/1000))/Inputs!$B$3)*(Inputs!$B$1/Inputs!$B$2)</f>
        <v>425.96066334263912</v>
      </c>
      <c r="AE12" s="103">
        <f>'mL raw'!AE12*(1-(Inputs!$B$4/((('mL raw'!AE12/1000)/22.4*8.314*Inputs!$B$2)/('mL raw'!AE12/1000))))*(((('mL raw'!AE12/1000)/22.4*8.314*Inputs!$B$2)/('mL raw'!AE12/1000))/Inputs!$B$3)*(Inputs!$B$1/Inputs!$B$2)</f>
        <v>674.21763099494763</v>
      </c>
      <c r="AF12" s="103">
        <f>'mL raw'!AF12*(1-(Inputs!$B$4/((('mL raw'!AF12/1000)/22.4*8.314*Inputs!$B$2)/('mL raw'!AF12/1000))))*(((('mL raw'!AF12/1000)/22.4*8.314*Inputs!$B$2)/('mL raw'!AF12/1000))/Inputs!$B$3)*(Inputs!$B$1/Inputs!$B$2)</f>
        <v>661.01247314110128</v>
      </c>
      <c r="AG12" s="103">
        <f>'mL raw'!AG12*(1-(Inputs!$B$4/((('mL raw'!AG12/1000)/22.4*8.314*Inputs!$B$2)/('mL raw'!AG12/1000))))*(((('mL raw'!AG12/1000)/22.4*8.314*Inputs!$B$2)/('mL raw'!AG12/1000))/Inputs!$B$3)*(Inputs!$B$1/Inputs!$B$2)</f>
        <v>3141.412730873913</v>
      </c>
      <c r="AH12" s="103">
        <f>'mL raw'!AH12*(1-(Inputs!$B$4/((('mL raw'!AH12/1000)/22.4*8.314*Inputs!$B$2)/('mL raw'!AH12/1000))))*(((('mL raw'!AH12/1000)/22.4*8.314*Inputs!$B$2)/('mL raw'!AH12/1000))/Inputs!$B$3)*(Inputs!$B$1/Inputs!$B$2)</f>
        <v>3327.6054566131447</v>
      </c>
      <c r="AI12" s="103">
        <f>'mL raw'!AI12*(1-(Inputs!$B$4/((('mL raw'!AI12/1000)/22.4*8.314*Inputs!$B$2)/('mL raw'!AI12/1000))))*(((('mL raw'!AI12/1000)/22.4*8.314*Inputs!$B$2)/('mL raw'!AI12/1000))/Inputs!$B$3)*(Inputs!$B$1/Inputs!$B$2)</f>
        <v>3135.1874421713856</v>
      </c>
      <c r="AJ12" s="103">
        <f>'mL raw'!AJ12*(1-(Inputs!$B$4/((('mL raw'!AJ12/1000)/22.4*8.314*Inputs!$B$2)/('mL raw'!AJ12/1000))))*(((('mL raw'!AJ12/1000)/22.4*8.314*Inputs!$B$2)/('mL raw'!AJ12/1000))/Inputs!$B$3)*(Inputs!$B$1/Inputs!$B$2)</f>
        <v>3218.002646426221</v>
      </c>
      <c r="AK12" s="103">
        <f>'mL raw'!AK12*(1-(Inputs!$B$4/((('mL raw'!AK12/1000)/22.4*8.314*Inputs!$B$2)/('mL raw'!AK12/1000))))*(((('mL raw'!AK12/1000)/22.4*8.314*Inputs!$B$2)/('mL raw'!AK12/1000))/Inputs!$B$3)*(Inputs!$B$1/Inputs!$B$2)</f>
        <v>3008.8895395549562</v>
      </c>
      <c r="AL12" s="103">
        <f>'mL raw'!AL12*(1-(Inputs!$B$4/((('mL raw'!AL12/1000)/22.4*8.314*Inputs!$B$2)/('mL raw'!AL12/1000))))*(((('mL raw'!AL12/1000)/22.4*8.314*Inputs!$B$2)/('mL raw'!AL12/1000))/Inputs!$B$3)*(Inputs!$B$1/Inputs!$B$2)</f>
        <v>2669.1396924867136</v>
      </c>
      <c r="AM12" s="103">
        <f>'mL raw'!AM12*(1-(Inputs!$B$4/((('mL raw'!AM12/1000)/22.4*8.314*Inputs!$B$2)/('mL raw'!AM12/1000))))*(((('mL raw'!AM12/1000)/22.4*8.314*Inputs!$B$2)/('mL raw'!AM12/1000))/Inputs!$B$3)*(Inputs!$B$1/Inputs!$B$2)</f>
        <v>3104.5326114392424</v>
      </c>
      <c r="AN12" s="103">
        <f>'mL raw'!AN12*(1-(Inputs!$B$4/((('mL raw'!AN12/1000)/22.4*8.314*Inputs!$B$2)/('mL raw'!AN12/1000))))*(((('mL raw'!AN12/1000)/22.4*8.314*Inputs!$B$2)/('mL raw'!AN12/1000))/Inputs!$B$3)*(Inputs!$B$1/Inputs!$B$2)</f>
        <v>2594.0589378319878</v>
      </c>
      <c r="AO12" s="103">
        <f>'mL raw'!AO12*(1-(Inputs!$B$4/((('mL raw'!AO12/1000)/22.4*8.314*Inputs!$B$2)/('mL raw'!AO12/1000))))*(((('mL raw'!AO12/1000)/22.4*8.314*Inputs!$B$2)/('mL raw'!AO12/1000))/Inputs!$B$3)*(Inputs!$B$1/Inputs!$B$2)</f>
        <v>2716.3009705361646</v>
      </c>
      <c r="AP12" s="103">
        <f>'mL raw'!AP12*(1-(Inputs!$B$4/((('mL raw'!AP12/1000)/22.4*8.314*Inputs!$B$2)/('mL raw'!AP12/1000))))*(((('mL raw'!AP12/1000)/22.4*8.314*Inputs!$B$2)/('mL raw'!AP12/1000))/Inputs!$B$3)*(Inputs!$B$1/Inputs!$B$2)</f>
        <v>3289.782111617485</v>
      </c>
      <c r="AQ12" s="104">
        <f>'mL raw'!AQ12*(1-(Inputs!$B$4/((('mL raw'!AQ12/1000)/22.4*8.314*Inputs!$B$2)/('mL raw'!AQ12/1000))))*(((('mL raw'!AQ12/1000)/22.4*8.314*Inputs!$B$2)/('mL raw'!AQ12/1000))/Inputs!$B$3)*(Inputs!$B$1/Inputs!$B$2)</f>
        <v>2839.9578415818237</v>
      </c>
    </row>
    <row r="13" spans="1:43" x14ac:dyDescent="0.25">
      <c r="A13" s="102">
        <v>10</v>
      </c>
      <c r="B13" s="111">
        <f>'mL raw'!B13*(1-(Inputs!$B$4/((('mL raw'!B13/1000)/22.4*8.314*Inputs!$B$2)/('mL raw'!B13/1000))))*(((('mL raw'!B13/1000)/22.4*8.314*Inputs!$B$2)/('mL raw'!B13/1000))/Inputs!$B$3)*(Inputs!$B$1/Inputs!$B$2)</f>
        <v>588.28978238884849</v>
      </c>
      <c r="C13" s="103">
        <f>'mL raw'!C13*(1-(Inputs!$B$4/((('mL raw'!C13/1000)/22.4*8.314*Inputs!$B$2)/('mL raw'!C13/1000))))*(((('mL raw'!C13/1000)/22.4*8.314*Inputs!$B$2)/('mL raw'!C13/1000))/Inputs!$B$3)*(Inputs!$B$1/Inputs!$B$2)</f>
        <v>593.57184553038678</v>
      </c>
      <c r="D13" s="103">
        <f>'mL raw'!D13*(1-(Inputs!$B$4/((('mL raw'!D13/1000)/22.4*8.314*Inputs!$B$2)/('mL raw'!D13/1000))))*(((('mL raw'!D13/1000)/22.4*8.314*Inputs!$B$2)/('mL raw'!D13/1000))/Inputs!$B$3)*(Inputs!$B$1/Inputs!$B$2)</f>
        <v>569.04798094467253</v>
      </c>
      <c r="E13" s="103">
        <f>'mL raw'!E13*(1-(Inputs!$B$4/((('mL raw'!E13/1000)/22.4*8.314*Inputs!$B$2)/('mL raw'!E13/1000))))*(((('mL raw'!E13/1000)/22.4*8.314*Inputs!$B$2)/('mL raw'!E13/1000))/Inputs!$B$3)*(Inputs!$B$1/Inputs!$B$2)</f>
        <v>3411.4582089850678</v>
      </c>
      <c r="F13" s="103">
        <f>'mL raw'!F13*(1-(Inputs!$B$4/((('mL raw'!F13/1000)/22.4*8.314*Inputs!$B$2)/('mL raw'!F13/1000))))*(((('mL raw'!F13/1000)/22.4*8.314*Inputs!$B$2)/('mL raw'!F13/1000))/Inputs!$B$3)*(Inputs!$B$1/Inputs!$B$2)</f>
        <v>3763.6586334583662</v>
      </c>
      <c r="G13" s="103">
        <f>'mL raw'!G13*(1-(Inputs!$B$4/((('mL raw'!G13/1000)/22.4*8.314*Inputs!$B$2)/('mL raw'!G13/1000))))*(((('mL raw'!G13/1000)/22.4*8.314*Inputs!$B$2)/('mL raw'!G13/1000))/Inputs!$B$3)*(Inputs!$B$1/Inputs!$B$2)</f>
        <v>4130.0074413464999</v>
      </c>
      <c r="H13" s="103">
        <f>'mL raw'!H13*(1-(Inputs!$B$4/((('mL raw'!H13/1000)/22.4*8.314*Inputs!$B$2)/('mL raw'!H13/1000))))*(((('mL raw'!H13/1000)/22.4*8.314*Inputs!$B$2)/('mL raw'!H13/1000))/Inputs!$B$3)*(Inputs!$B$1/Inputs!$B$2)</f>
        <v>4372.5107330767742</v>
      </c>
      <c r="I13" s="103">
        <f>'mL raw'!I13*(1-(Inputs!$B$4/((('mL raw'!I13/1000)/22.4*8.314*Inputs!$B$2)/('mL raw'!I13/1000))))*(((('mL raw'!I13/1000)/22.4*8.314*Inputs!$B$2)/('mL raw'!I13/1000))/Inputs!$B$3)*(Inputs!$B$1/Inputs!$B$2)</f>
        <v>4903.3580788013933</v>
      </c>
      <c r="J13" s="103">
        <f>'mL raw'!J13*(1-(Inputs!$B$4/((('mL raw'!J13/1000)/22.4*8.314*Inputs!$B$2)/('mL raw'!J13/1000))))*(((('mL raw'!J13/1000)/22.4*8.314*Inputs!$B$2)/('mL raw'!J13/1000))/Inputs!$B$3)*(Inputs!$B$1/Inputs!$B$2)</f>
        <v>5118.3191841507887</v>
      </c>
      <c r="K13" s="103">
        <f>'mL raw'!K13*(1-(Inputs!$B$4/((('mL raw'!K13/1000)/22.4*8.314*Inputs!$B$2)/('mL raw'!K13/1000))))*(((('mL raw'!K13/1000)/22.4*8.314*Inputs!$B$2)/('mL raw'!K13/1000))/Inputs!$B$3)*(Inputs!$B$1/Inputs!$B$2)</f>
        <v>4630.105633782875</v>
      </c>
      <c r="L13" s="103">
        <f>'mL raw'!L13*(1-(Inputs!$B$4/((('mL raw'!L13/1000)/22.4*8.314*Inputs!$B$2)/('mL raw'!L13/1000))))*(((('mL raw'!L13/1000)/22.4*8.314*Inputs!$B$2)/('mL raw'!L13/1000))/Inputs!$B$3)*(Inputs!$B$1/Inputs!$B$2)</f>
        <v>5499.3823107903499</v>
      </c>
      <c r="M13" s="103">
        <f>'mL raw'!M13*(1-(Inputs!$B$4/((('mL raw'!M13/1000)/22.4*8.314*Inputs!$B$2)/('mL raw'!M13/1000))))*(((('mL raw'!M13/1000)/22.4*8.314*Inputs!$B$2)/('mL raw'!M13/1000))/Inputs!$B$3)*(Inputs!$B$1/Inputs!$B$2)</f>
        <v>4896.283887093974</v>
      </c>
      <c r="N13" s="103">
        <f>'mL raw'!N13*(1-(Inputs!$B$4/((('mL raw'!N13/1000)/22.4*8.314*Inputs!$B$2)/('mL raw'!N13/1000))))*(((('mL raw'!N13/1000)/22.4*8.314*Inputs!$B$2)/('mL raw'!N13/1000))/Inputs!$B$3)*(Inputs!$B$1/Inputs!$B$2)</f>
        <v>5619.9265374847464</v>
      </c>
      <c r="O13" s="104">
        <f>'mL raw'!O13*(1-(Inputs!$B$4/((('mL raw'!O13/1000)/22.4*8.314*Inputs!$B$2)/('mL raw'!O13/1000))))*(((('mL raw'!O13/1000)/22.4*8.314*Inputs!$B$2)/('mL raw'!O13/1000))/Inputs!$B$3)*(Inputs!$B$1/Inputs!$B$2)</f>
        <v>4927.3160080505122</v>
      </c>
      <c r="P13" s="111">
        <f>'mL raw'!P13*(1-(Inputs!$B$4/((('mL raw'!P13/1000)/22.4*8.314*Inputs!$B$2)/('mL raw'!P13/1000))))*(((('mL raw'!P13/1000)/22.4*8.314*Inputs!$B$2)/('mL raw'!P13/1000))/Inputs!$B$3)*(Inputs!$B$1/Inputs!$B$2)</f>
        <v>755.24070668390402</v>
      </c>
      <c r="Q13" s="103">
        <f>'mL raw'!Q13*(1-(Inputs!$B$4/((('mL raw'!Q13/1000)/22.4*8.314*Inputs!$B$2)/('mL raw'!Q13/1000))))*(((('mL raw'!Q13/1000)/22.4*8.314*Inputs!$B$2)/('mL raw'!Q13/1000))/Inputs!$B$3)*(Inputs!$B$1/Inputs!$B$2)</f>
        <v>764.48431718159645</v>
      </c>
      <c r="R13" s="103">
        <f>'mL raw'!R13*(1-(Inputs!$B$4/((('mL raw'!R13/1000)/22.4*8.314*Inputs!$B$2)/('mL raw'!R13/1000))))*(((('mL raw'!R13/1000)/22.4*8.314*Inputs!$B$2)/('mL raw'!R13/1000))/Inputs!$B$3)*(Inputs!$B$1/Inputs!$B$2)</f>
        <v>750.52457887895901</v>
      </c>
      <c r="S13" s="103">
        <f>'mL raw'!S13*(1-(Inputs!$B$4/((('mL raw'!S13/1000)/22.4*8.314*Inputs!$B$2)/('mL raw'!S13/1000))))*(((('mL raw'!S13/1000)/22.4*8.314*Inputs!$B$2)/('mL raw'!S13/1000))/Inputs!$B$3)*(Inputs!$B$1/Inputs!$B$2)</f>
        <v>3093.0252595951761</v>
      </c>
      <c r="T13" s="103">
        <f>'mL raw'!T13*(1-(Inputs!$B$4/((('mL raw'!T13/1000)/22.4*8.314*Inputs!$B$2)/('mL raw'!T13/1000))))*(((('mL raw'!T13/1000)/22.4*8.314*Inputs!$B$2)/('mL raw'!T13/1000))/Inputs!$B$3)*(Inputs!$B$1/Inputs!$B$2)</f>
        <v>3278.9350176661114</v>
      </c>
      <c r="U13" s="103">
        <f>'mL raw'!U13*(1-(Inputs!$B$4/((('mL raw'!U13/1000)/22.4*8.314*Inputs!$B$2)/('mL raw'!U13/1000))))*(((('mL raw'!U13/1000)/22.4*8.314*Inputs!$B$2)/('mL raw'!U13/1000))/Inputs!$B$3)*(Inputs!$B$1/Inputs!$B$2)</f>
        <v>3127.7359602395732</v>
      </c>
      <c r="V13" s="103">
        <f>'mL raw'!V13*(1-(Inputs!$B$4/((('mL raw'!V13/1000)/22.4*8.314*Inputs!$B$2)/('mL raw'!V13/1000))))*(((('mL raw'!V13/1000)/22.4*8.314*Inputs!$B$2)/('mL raw'!V13/1000))/Inputs!$B$3)*(Inputs!$B$1/Inputs!$B$2)</f>
        <v>3060.0123649605612</v>
      </c>
      <c r="W13" s="103">
        <f>'mL raw'!W13*(1-(Inputs!$B$4/((('mL raw'!W13/1000)/22.4*8.314*Inputs!$B$2)/('mL raw'!W13/1000))))*(((('mL raw'!W13/1000)/22.4*8.314*Inputs!$B$2)/('mL raw'!W13/1000))/Inputs!$B$3)*(Inputs!$B$1/Inputs!$B$2)</f>
        <v>3428.4362690828702</v>
      </c>
      <c r="X13" s="103">
        <f>'mL raw'!X13*(1-(Inputs!$B$4/((('mL raw'!X13/1000)/22.4*8.314*Inputs!$B$2)/('mL raw'!X13/1000))))*(((('mL raw'!X13/1000)/22.4*8.314*Inputs!$B$2)/('mL raw'!X13/1000))/Inputs!$B$3)*(Inputs!$B$1/Inputs!$B$2)</f>
        <v>3234.603416299628</v>
      </c>
      <c r="Y13" s="103">
        <f>'mL raw'!Y13*(1-(Inputs!$B$4/((('mL raw'!Y13/1000)/22.4*8.314*Inputs!$B$2)/('mL raw'!Y13/1000))))*(((('mL raw'!Y13/1000)/22.4*8.314*Inputs!$B$2)/('mL raw'!Y13/1000))/Inputs!$B$3)*(Inputs!$B$1/Inputs!$B$2)</f>
        <v>3303.3645596957258</v>
      </c>
      <c r="Z13" s="103">
        <f>'mL raw'!Z13*(1-(Inputs!$B$4/((('mL raw'!Z13/1000)/22.4*8.314*Inputs!$B$2)/('mL raw'!Z13/1000))))*(((('mL raw'!Z13/1000)/22.4*8.314*Inputs!$B$2)/('mL raw'!Z13/1000))/Inputs!$B$3)*(Inputs!$B$1/Inputs!$B$2)</f>
        <v>3650.9431789201785</v>
      </c>
      <c r="AA13" s="103">
        <f>'mL raw'!AA13*(1-(Inputs!$B$4/((('mL raw'!AA13/1000)/22.4*8.314*Inputs!$B$2)/('mL raw'!AA13/1000))))*(((('mL raw'!AA13/1000)/22.4*8.314*Inputs!$B$2)/('mL raw'!AA13/1000))/Inputs!$B$3)*(Inputs!$B$1/Inputs!$B$2)</f>
        <v>3980.2232222614443</v>
      </c>
      <c r="AB13" s="103">
        <f>'mL raw'!AB13*(1-(Inputs!$B$4/((('mL raw'!AB13/1000)/22.4*8.314*Inputs!$B$2)/('mL raw'!AB13/1000))))*(((('mL raw'!AB13/1000)/22.4*8.314*Inputs!$B$2)/('mL raw'!AB13/1000))/Inputs!$B$3)*(Inputs!$B$1/Inputs!$B$2)</f>
        <v>4939.2006501189753</v>
      </c>
      <c r="AC13" s="103">
        <f>'mL raw'!AC13*(1-(Inputs!$B$4/((('mL raw'!AC13/1000)/22.4*8.314*Inputs!$B$2)/('mL raw'!AC13/1000))))*(((('mL raw'!AC13/1000)/22.4*8.314*Inputs!$B$2)/('mL raw'!AC13/1000))/Inputs!$B$3)*(Inputs!$B$1/Inputs!$B$2)</f>
        <v>5234.4302507085367</v>
      </c>
      <c r="AD13" s="111">
        <f>'mL raw'!AD13*(1-(Inputs!$B$4/((('mL raw'!AD13/1000)/22.4*8.314*Inputs!$B$2)/('mL raw'!AD13/1000))))*(((('mL raw'!AD13/1000)/22.4*8.314*Inputs!$B$2)/('mL raw'!AD13/1000))/Inputs!$B$3)*(Inputs!$B$1/Inputs!$B$2)</f>
        <v>440.01472420137532</v>
      </c>
      <c r="AE13" s="103">
        <f>'mL raw'!AE13*(1-(Inputs!$B$4/((('mL raw'!AE13/1000)/22.4*8.314*Inputs!$B$2)/('mL raw'!AE13/1000))))*(((('mL raw'!AE13/1000)/22.4*8.314*Inputs!$B$2)/('mL raw'!AE13/1000))/Inputs!$B$3)*(Inputs!$B$1/Inputs!$B$2)</f>
        <v>708.92833163934336</v>
      </c>
      <c r="AF13" s="103">
        <f>'mL raw'!AF13*(1-(Inputs!$B$4/((('mL raw'!AF13/1000)/22.4*8.314*Inputs!$B$2)/('mL raw'!AF13/1000))))*(((('mL raw'!AF13/1000)/22.4*8.314*Inputs!$B$2)/('mL raw'!AF13/1000))/Inputs!$B$3)*(Inputs!$B$1/Inputs!$B$2)</f>
        <v>694.02536777571686</v>
      </c>
      <c r="AG13" s="103">
        <f>'mL raw'!AG13*(1-(Inputs!$B$4/((('mL raw'!AG13/1000)/22.4*8.314*Inputs!$B$2)/('mL raw'!AG13/1000))))*(((('mL raw'!AG13/1000)/22.4*8.314*Inputs!$B$2)/('mL raw'!AG13/1000))/Inputs!$B$3)*(Inputs!$B$1/Inputs!$B$2)</f>
        <v>3191.1207179380344</v>
      </c>
      <c r="AH13" s="103">
        <f>'mL raw'!AH13*(1-(Inputs!$B$4/((('mL raw'!AH13/1000)/22.4*8.314*Inputs!$B$2)/('mL raw'!AH13/1000))))*(((('mL raw'!AH13/1000)/22.4*8.314*Inputs!$B$2)/('mL raw'!AH13/1000))/Inputs!$B$3)*(Inputs!$B$1/Inputs!$B$2)</f>
        <v>3395.046084223859</v>
      </c>
      <c r="AI13" s="103">
        <f>'mL raw'!AI13*(1-(Inputs!$B$4/((('mL raw'!AI13/1000)/22.4*8.314*Inputs!$B$2)/('mL raw'!AI13/1000))))*(((('mL raw'!AI13/1000)/22.4*8.314*Inputs!$B$2)/('mL raw'!AI13/1000))/Inputs!$B$3)*(Inputs!$B$1/Inputs!$B$2)</f>
        <v>3200.0813607674295</v>
      </c>
      <c r="AJ13" s="103">
        <f>'mL raw'!AJ13*(1-(Inputs!$B$4/((('mL raw'!AJ13/1000)/22.4*8.314*Inputs!$B$2)/('mL raw'!AJ13/1000))))*(((('mL raw'!AJ13/1000)/22.4*8.314*Inputs!$B$2)/('mL raw'!AJ13/1000))/Inputs!$B$3)*(Inputs!$B$1/Inputs!$B$2)</f>
        <v>3304.7793980372098</v>
      </c>
      <c r="AK13" s="103">
        <f>'mL raw'!AK13*(1-(Inputs!$B$4/((('mL raw'!AK13/1000)/22.4*8.314*Inputs!$B$2)/('mL raw'!AK13/1000))))*(((('mL raw'!AK13/1000)/22.4*8.314*Inputs!$B$2)/('mL raw'!AK13/1000))/Inputs!$B$3)*(Inputs!$B$1/Inputs!$B$2)</f>
        <v>3081.329262638913</v>
      </c>
      <c r="AL13" s="103">
        <f>'mL raw'!AL13*(1-(Inputs!$B$4/((('mL raw'!AL13/1000)/22.4*8.314*Inputs!$B$2)/('mL raw'!AL13/1000))))*(((('mL raw'!AL13/1000)/22.4*8.314*Inputs!$B$2)/('mL raw'!AL13/1000))/Inputs!$B$3)*(Inputs!$B$1/Inputs!$B$2)</f>
        <v>2747.3330914927028</v>
      </c>
      <c r="AM13" s="103">
        <f>'mL raw'!AM13*(1-(Inputs!$B$4/((('mL raw'!AM13/1000)/22.4*8.314*Inputs!$B$2)/('mL raw'!AM13/1000))))*(((('mL raw'!AM13/1000)/22.4*8.314*Inputs!$B$2)/('mL raw'!AM13/1000))/Inputs!$B$3)*(Inputs!$B$1/Inputs!$B$2)</f>
        <v>3208.0987780358364</v>
      </c>
      <c r="AN13" s="103">
        <f>'mL raw'!AN13*(1-(Inputs!$B$4/((('mL raw'!AN13/1000)/22.4*8.314*Inputs!$B$2)/('mL raw'!AN13/1000))))*(((('mL raw'!AN13/1000)/22.4*8.314*Inputs!$B$2)/('mL raw'!AN13/1000))/Inputs!$B$3)*(Inputs!$B$1/Inputs!$B$2)</f>
        <v>2679.5151736575931</v>
      </c>
      <c r="AO13" s="103">
        <f>'mL raw'!AO13*(1-(Inputs!$B$4/((('mL raw'!AO13/1000)/22.4*8.314*Inputs!$B$2)/('mL raw'!AO13/1000))))*(((('mL raw'!AO13/1000)/22.4*8.314*Inputs!$B$2)/('mL raw'!AO13/1000))/Inputs!$B$3)*(Inputs!$B$1/Inputs!$B$2)</f>
        <v>2827.695909288967</v>
      </c>
      <c r="AP13" s="103">
        <f>'mL raw'!AP13*(1-(Inputs!$B$4/((('mL raw'!AP13/1000)/22.4*8.314*Inputs!$B$2)/('mL raw'!AP13/1000))))*(((('mL raw'!AP13/1000)/22.4*8.314*Inputs!$B$2)/('mL raw'!AP13/1000))/Inputs!$B$3)*(Inputs!$B$1/Inputs!$B$2)</f>
        <v>3448.6212960880353</v>
      </c>
      <c r="AQ13" s="104">
        <f>'mL raw'!AQ13*(1-(Inputs!$B$4/((('mL raw'!AQ13/1000)/22.4*8.314*Inputs!$B$2)/('mL raw'!AQ13/1000))))*(((('mL raw'!AQ13/1000)/22.4*8.314*Inputs!$B$2)/('mL raw'!AQ13/1000))/Inputs!$B$3)*(Inputs!$B$1/Inputs!$B$2)</f>
        <v>2983.6110945204509</v>
      </c>
    </row>
    <row r="14" spans="1:43" x14ac:dyDescent="0.25">
      <c r="A14" s="102">
        <v>11</v>
      </c>
      <c r="B14" s="111">
        <f>'mL raw'!B14*(1-(Inputs!$B$4/((('mL raw'!B14/1000)/22.4*8.314*Inputs!$B$2)/('mL raw'!B14/1000))))*(((('mL raw'!B14/1000)/22.4*8.314*Inputs!$B$2)/('mL raw'!B14/1000))/Inputs!$B$3)*(Inputs!$B$1/Inputs!$B$2)</f>
        <v>619.51054845758483</v>
      </c>
      <c r="C14" s="103">
        <f>'mL raw'!C14*(1-(Inputs!$B$4/((('mL raw'!C14/1000)/22.4*8.314*Inputs!$B$2)/('mL raw'!C14/1000))))*(((('mL raw'!C14/1000)/22.4*8.314*Inputs!$B$2)/('mL raw'!C14/1000))/Inputs!$B$3)*(Inputs!$B$1/Inputs!$B$2)</f>
        <v>624.13235370643088</v>
      </c>
      <c r="D14" s="103">
        <f>'mL raw'!D14*(1-(Inputs!$B$4/((('mL raw'!D14/1000)/22.4*8.314*Inputs!$B$2)/('mL raw'!D14/1000))))*(((('mL raw'!D14/1000)/22.4*8.314*Inputs!$B$2)/('mL raw'!D14/1000))/Inputs!$B$3)*(Inputs!$B$1/Inputs!$B$2)</f>
        <v>598.38229589143066</v>
      </c>
      <c r="E14" s="103">
        <f>'mL raw'!E14*(1-(Inputs!$B$4/((('mL raw'!E14/1000)/22.4*8.314*Inputs!$B$2)/('mL raw'!E14/1000))))*(((('mL raw'!E14/1000)/22.4*8.314*Inputs!$B$2)/('mL raw'!E14/1000))/Inputs!$B$3)*(Inputs!$B$1/Inputs!$B$2)</f>
        <v>3455.6011652393536</v>
      </c>
      <c r="F14" s="103">
        <f>'mL raw'!F14*(1-(Inputs!$B$4/((('mL raw'!F14/1000)/22.4*8.314*Inputs!$B$2)/('mL raw'!F14/1000))))*(((('mL raw'!F14/1000)/22.4*8.314*Inputs!$B$2)/('mL raw'!F14/1000))/Inputs!$B$3)*(Inputs!$B$1/Inputs!$B$2)</f>
        <v>3821.1953926786946</v>
      </c>
      <c r="G14" s="103">
        <f>'mL raw'!G14*(1-(Inputs!$B$4/((('mL raw'!G14/1000)/22.4*8.314*Inputs!$B$2)/('mL raw'!G14/1000))))*(((('mL raw'!G14/1000)/22.4*8.314*Inputs!$B$2)/('mL raw'!G14/1000))/Inputs!$B$3)*(Inputs!$B$1/Inputs!$B$2)</f>
        <v>4213.0112907135326</v>
      </c>
      <c r="H14" s="103">
        <f>'mL raw'!H14*(1-(Inputs!$B$4/((('mL raw'!H14/1000)/22.4*8.314*Inputs!$B$2)/('mL raw'!H14/1000))))*(((('mL raw'!H14/1000)/22.4*8.314*Inputs!$B$2)/('mL raw'!H14/1000))/Inputs!$B$3)*(Inputs!$B$1/Inputs!$B$2)</f>
        <v>4478.7179312441385</v>
      </c>
      <c r="I14" s="103">
        <f>'mL raw'!I14*(1-(Inputs!$B$4/((('mL raw'!I14/1000)/22.4*8.314*Inputs!$B$2)/('mL raw'!I14/1000))))*(((('mL raw'!I14/1000)/22.4*8.314*Inputs!$B$2)/('mL raw'!I14/1000))/Inputs!$B$3)*(Inputs!$B$1/Inputs!$B$2)</f>
        <v>5050.7842339839754</v>
      </c>
      <c r="J14" s="103">
        <f>'mL raw'!J14*(1-(Inputs!$B$4/((('mL raw'!J14/1000)/22.4*8.314*Inputs!$B$2)/('mL raw'!J14/1000))))*(((('mL raw'!J14/1000)/22.4*8.314*Inputs!$B$2)/('mL raw'!J14/1000))/Inputs!$B$3)*(Inputs!$B$1/Inputs!$B$2)</f>
        <v>5301.3992655387565</v>
      </c>
      <c r="K14" s="103">
        <f>'mL raw'!K14*(1-(Inputs!$B$4/((('mL raw'!K14/1000)/22.4*8.314*Inputs!$B$2)/('mL raw'!K14/1000))))*(((('mL raw'!K14/1000)/22.4*8.314*Inputs!$B$2)/('mL raw'!K14/1000))/Inputs!$B$3)*(Inputs!$B$1/Inputs!$B$2)</f>
        <v>4775.7396603995785</v>
      </c>
      <c r="L14" s="103">
        <f>'mL raw'!L14*(1-(Inputs!$B$4/((('mL raw'!L14/1000)/22.4*8.314*Inputs!$B$2)/('mL raw'!L14/1000))))*(((('mL raw'!L14/1000)/22.4*8.314*Inputs!$B$2)/('mL raw'!L14/1000))/Inputs!$B$3)*(Inputs!$B$1/Inputs!$B$2)</f>
        <v>5675.3882004709012</v>
      </c>
      <c r="M14" s="103">
        <f>'mL raw'!M14*(1-(Inputs!$B$4/((('mL raw'!M14/1000)/22.4*8.314*Inputs!$B$2)/('mL raw'!M14/1000))))*(((('mL raw'!M14/1000)/22.4*8.314*Inputs!$B$2)/('mL raw'!M14/1000))/Inputs!$B$3)*(Inputs!$B$1/Inputs!$B$2)</f>
        <v>5080.3071940429318</v>
      </c>
      <c r="N14" s="103">
        <f>'mL raw'!N14*(1-(Inputs!$B$4/((('mL raw'!N14/1000)/22.4*8.314*Inputs!$B$2)/('mL raw'!N14/1000))))*(((('mL raw'!N14/1000)/22.4*8.314*Inputs!$B$2)/('mL raw'!N14/1000))/Inputs!$B$3)*(Inputs!$B$1/Inputs!$B$2)</f>
        <v>5856.8647984051877</v>
      </c>
      <c r="O14" s="104">
        <f>'mL raw'!O14*(1-(Inputs!$B$4/((('mL raw'!O14/1000)/22.4*8.314*Inputs!$B$2)/('mL raw'!O14/1000))))*(((('mL raw'!O14/1000)/22.4*8.314*Inputs!$B$2)/('mL raw'!O14/1000))/Inputs!$B$3)*(Inputs!$B$1/Inputs!$B$2)</f>
        <v>5161.4245922879863</v>
      </c>
      <c r="P14" s="111">
        <f>'mL raw'!P14*(1-(Inputs!$B$4/((('mL raw'!P14/1000)/22.4*8.314*Inputs!$B$2)/('mL raw'!P14/1000))))*(((('mL raw'!P14/1000)/22.4*8.314*Inputs!$B$2)/('mL raw'!P14/1000))/Inputs!$B$3)*(Inputs!$B$1/Inputs!$B$2)</f>
        <v>791.6492133380799</v>
      </c>
      <c r="Q14" s="103">
        <f>'mL raw'!Q14*(1-(Inputs!$B$4/((('mL raw'!Q14/1000)/22.4*8.314*Inputs!$B$2)/('mL raw'!Q14/1000))))*(((('mL raw'!Q14/1000)/22.4*8.314*Inputs!$B$2)/('mL raw'!Q14/1000))/Inputs!$B$3)*(Inputs!$B$1/Inputs!$B$2)</f>
        <v>801.36443661626663</v>
      </c>
      <c r="R14" s="103">
        <f>'mL raw'!R14*(1-(Inputs!$B$4/((('mL raw'!R14/1000)/22.4*8.314*Inputs!$B$2)/('mL raw'!R14/1000))))*(((('mL raw'!R14/1000)/22.4*8.314*Inputs!$B$2)/('mL raw'!R14/1000))/Inputs!$B$3)*(Inputs!$B$1/Inputs!$B$2)</f>
        <v>786.27282764044253</v>
      </c>
      <c r="S14" s="103">
        <f>'mL raw'!S14*(1-(Inputs!$B$4/((('mL raw'!S14/1000)/22.4*8.314*Inputs!$B$2)/('mL raw'!S14/1000))))*(((('mL raw'!S14/1000)/22.4*8.314*Inputs!$B$2)/('mL raw'!S14/1000))/Inputs!$B$3)*(Inputs!$B$1/Inputs!$B$2)</f>
        <v>3134.0555714981988</v>
      </c>
      <c r="T14" s="103">
        <f>'mL raw'!T14*(1-(Inputs!$B$4/((('mL raw'!T14/1000)/22.4*8.314*Inputs!$B$2)/('mL raw'!T14/1000))))*(((('mL raw'!T14/1000)/22.4*8.314*Inputs!$B$2)/('mL raw'!T14/1000))/Inputs!$B$3)*(Inputs!$B$1/Inputs!$B$2)</f>
        <v>3337.5093250035284</v>
      </c>
      <c r="U14" s="103">
        <f>'mL raw'!U14*(1-(Inputs!$B$4/((('mL raw'!U14/1000)/22.4*8.314*Inputs!$B$2)/('mL raw'!U14/1000))))*(((('mL raw'!U14/1000)/22.4*8.314*Inputs!$B$2)/('mL raw'!U14/1000))/Inputs!$B$3)*(Inputs!$B$1/Inputs!$B$2)</f>
        <v>3188.7626540355618</v>
      </c>
      <c r="V14" s="103">
        <f>'mL raw'!V14*(1-(Inputs!$B$4/((('mL raw'!V14/1000)/22.4*8.314*Inputs!$B$2)/('mL raw'!V14/1000))))*(((('mL raw'!V14/1000)/22.4*8.314*Inputs!$B$2)/('mL raw'!V14/1000))/Inputs!$B$3)*(Inputs!$B$1/Inputs!$B$2)</f>
        <v>3131.3202173713307</v>
      </c>
      <c r="W14" s="103">
        <f>'mL raw'!W14*(1-(Inputs!$B$4/((('mL raw'!W14/1000)/22.4*8.314*Inputs!$B$2)/('mL raw'!W14/1000))))*(((('mL raw'!W14/1000)/22.4*8.314*Inputs!$B$2)/('mL raw'!W14/1000))/Inputs!$B$3)*(Inputs!$B$1/Inputs!$B$2)</f>
        <v>3537.2844988210022</v>
      </c>
      <c r="X14" s="103">
        <f>'mL raw'!X14*(1-(Inputs!$B$4/((('mL raw'!X14/1000)/22.4*8.314*Inputs!$B$2)/('mL raw'!X14/1000))))*(((('mL raw'!X14/1000)/22.4*8.314*Inputs!$B$2)/('mL raw'!X14/1000))/Inputs!$B$3)*(Inputs!$B$1/Inputs!$B$2)</f>
        <v>3358.8262226818802</v>
      </c>
      <c r="Y14" s="103">
        <f>'mL raw'!Y14*(1-(Inputs!$B$4/((('mL raw'!Y14/1000)/22.4*8.314*Inputs!$B$2)/('mL raw'!Y14/1000))))*(((('mL raw'!Y14/1000)/22.4*8.314*Inputs!$B$2)/('mL raw'!Y14/1000))/Inputs!$B$3)*(Inputs!$B$1/Inputs!$B$2)</f>
        <v>3481.8228358348483</v>
      </c>
      <c r="Z14" s="103">
        <f>'mL raw'!Z14*(1-(Inputs!$B$4/((('mL raw'!Z14/1000)/22.4*8.314*Inputs!$B$2)/('mL raw'!Z14/1000))))*(((('mL raw'!Z14/1000)/22.4*8.314*Inputs!$B$2)/('mL raw'!Z14/1000))/Inputs!$B$3)*(Inputs!$B$1/Inputs!$B$2)</f>
        <v>3892.408922533366</v>
      </c>
      <c r="AA14" s="103">
        <f>'mL raw'!AA14*(1-(Inputs!$B$4/((('mL raw'!AA14/1000)/22.4*8.314*Inputs!$B$2)/('mL raw'!AA14/1000))))*(((('mL raw'!AA14/1000)/22.4*8.314*Inputs!$B$2)/('mL raw'!AA14/1000))/Inputs!$B$3)*(Inputs!$B$1/Inputs!$B$2)</f>
        <v>4290.5444318268301</v>
      </c>
      <c r="AB14" s="103">
        <f>'mL raw'!AB14*(1-(Inputs!$B$4/((('mL raw'!AB14/1000)/22.4*8.314*Inputs!$B$2)/('mL raw'!AB14/1000))))*(((('mL raw'!AB14/1000)/22.4*8.314*Inputs!$B$2)/('mL raw'!AB14/1000))/Inputs!$B$3)*(Inputs!$B$1/Inputs!$B$2)</f>
        <v>5271.404692699306</v>
      </c>
      <c r="AC14" s="103">
        <f>'mL raw'!AC14*(1-(Inputs!$B$4/((('mL raw'!AC14/1000)/22.4*8.314*Inputs!$B$2)/('mL raw'!AC14/1000))))*(((('mL raw'!AC14/1000)/22.4*8.314*Inputs!$B$2)/('mL raw'!AC14/1000))/Inputs!$B$3)*(Inputs!$B$1/Inputs!$B$2)</f>
        <v>5575.8779037865597</v>
      </c>
      <c r="AD14" s="111">
        <f>'mL raw'!AD14*(1-(Inputs!$B$4/((('mL raw'!AD14/1000)/22.4*8.314*Inputs!$B$2)/('mL raw'!AD14/1000))))*(((('mL raw'!AD14/1000)/22.4*8.314*Inputs!$B$2)/('mL raw'!AD14/1000))/Inputs!$B$3)*(Inputs!$B$1/Inputs!$B$2)</f>
        <v>458.40762264066092</v>
      </c>
      <c r="AE14" s="103">
        <f>'mL raw'!AE14*(1-(Inputs!$B$4/((('mL raw'!AE14/1000)/22.4*8.314*Inputs!$B$2)/('mL raw'!AE14/1000))))*(((('mL raw'!AE14/1000)/22.4*8.314*Inputs!$B$2)/('mL raw'!AE14/1000))/Inputs!$B$3)*(Inputs!$B$1/Inputs!$B$2)</f>
        <v>748.54380520088193</v>
      </c>
      <c r="AF14" s="103">
        <f>'mL raw'!AF14*(1-(Inputs!$B$4/((('mL raw'!AF14/1000)/22.4*8.314*Inputs!$B$2)/('mL raw'!AF14/1000))))*(((('mL raw'!AF14/1000)/22.4*8.314*Inputs!$B$2)/('mL raw'!AF14/1000))/Inputs!$B$3)*(Inputs!$B$1/Inputs!$B$2)</f>
        <v>731.66006765917859</v>
      </c>
      <c r="AG14" s="103">
        <f>'mL raw'!AG14*(1-(Inputs!$B$4/((('mL raw'!AG14/1000)/22.4*8.314*Inputs!$B$2)/('mL raw'!AG14/1000))))*(((('mL raw'!AG14/1000)/22.4*8.314*Inputs!$B$2)/('mL raw'!AG14/1000))/Inputs!$B$3)*(Inputs!$B$1/Inputs!$B$2)</f>
        <v>3242.0548982314408</v>
      </c>
      <c r="AH14" s="103">
        <f>'mL raw'!AH14*(1-(Inputs!$B$4/((('mL raw'!AH14/1000)/22.4*8.314*Inputs!$B$2)/('mL raw'!AH14/1000))))*(((('mL raw'!AH14/1000)/22.4*8.314*Inputs!$B$2)/('mL raw'!AH14/1000))/Inputs!$B$3)*(Inputs!$B$1/Inputs!$B$2)</f>
        <v>3462.7696795028701</v>
      </c>
      <c r="AI14" s="103">
        <f>'mL raw'!AI14*(1-(Inputs!$B$4/((('mL raw'!AI14/1000)/22.4*8.314*Inputs!$B$2)/('mL raw'!AI14/1000))))*(((('mL raw'!AI14/1000)/22.4*8.314*Inputs!$B$2)/('mL raw'!AI14/1000))/Inputs!$B$3)*(Inputs!$B$1/Inputs!$B$2)</f>
        <v>3266.0128274805611</v>
      </c>
      <c r="AJ14" s="103">
        <f>'mL raw'!AJ14*(1-(Inputs!$B$4/((('mL raw'!AJ14/1000)/22.4*8.314*Inputs!$B$2)/('mL raw'!AJ14/1000))))*(((('mL raw'!AJ14/1000)/22.4*8.314*Inputs!$B$2)/('mL raw'!AJ14/1000))/Inputs!$B$3)*(Inputs!$B$1/Inputs!$B$2)</f>
        <v>3390.8958917555078</v>
      </c>
      <c r="AK14" s="103">
        <f>'mL raw'!AK14*(1-(Inputs!$B$4/((('mL raw'!AK14/1000)/22.4*8.314*Inputs!$B$2)/('mL raw'!AK14/1000))))*(((('mL raw'!AK14/1000)/22.4*8.314*Inputs!$B$2)/('mL raw'!AK14/1000))/Inputs!$B$3)*(Inputs!$B$1/Inputs!$B$2)</f>
        <v>3156.5043398497373</v>
      </c>
      <c r="AL14" s="103">
        <f>'mL raw'!AL14*(1-(Inputs!$B$4/((('mL raw'!AL14/1000)/22.4*8.314*Inputs!$B$2)/('mL raw'!AL14/1000))))*(((('mL raw'!AL14/1000)/22.4*8.314*Inputs!$B$2)/('mL raw'!AL14/1000))/Inputs!$B$3)*(Inputs!$B$1/Inputs!$B$2)</f>
        <v>2831.5631340890213</v>
      </c>
      <c r="AM14" s="103">
        <f>'mL raw'!AM14*(1-(Inputs!$B$4/((('mL raw'!AM14/1000)/22.4*8.314*Inputs!$B$2)/('mL raw'!AM14/1000))))*(((('mL raw'!AM14/1000)/22.4*8.314*Inputs!$B$2)/('mL raw'!AM14/1000))/Inputs!$B$3)*(Inputs!$B$1/Inputs!$B$2)</f>
        <v>3314.4946213153971</v>
      </c>
      <c r="AN14" s="103">
        <f>'mL raw'!AN14*(1-(Inputs!$B$4/((('mL raw'!AN14/1000)/22.4*8.314*Inputs!$B$2)/('mL raw'!AN14/1000))))*(((('mL raw'!AN14/1000)/22.4*8.314*Inputs!$B$2)/('mL raw'!AN14/1000))/Inputs!$B$3)*(Inputs!$B$1/Inputs!$B$2)</f>
        <v>2768.9329568393509</v>
      </c>
      <c r="AO14" s="103">
        <f>'mL raw'!AO14*(1-(Inputs!$B$4/((('mL raw'!AO14/1000)/22.4*8.314*Inputs!$B$2)/('mL raw'!AO14/1000))))*(((('mL raw'!AO14/1000)/22.4*8.314*Inputs!$B$2)/('mL raw'!AO14/1000))/Inputs!$B$3)*(Inputs!$B$1/Inputs!$B$2)</f>
        <v>2945.7877495247913</v>
      </c>
      <c r="AP14" s="103">
        <f>'mL raw'!AP14*(1-(Inputs!$B$4/((('mL raw'!AP14/1000)/22.4*8.314*Inputs!$B$2)/('mL raw'!AP14/1000))))*(((('mL raw'!AP14/1000)/22.4*8.314*Inputs!$B$2)/('mL raw'!AP14/1000))/Inputs!$B$3)*(Inputs!$B$1/Inputs!$B$2)</f>
        <v>3614.1573820416074</v>
      </c>
      <c r="AQ14" s="104">
        <f>'mL raw'!AQ14*(1-(Inputs!$B$4/((('mL raw'!AQ14/1000)/22.4*8.314*Inputs!$B$2)/('mL raw'!AQ14/1000))))*(((('mL raw'!AQ14/1000)/22.4*8.314*Inputs!$B$2)/('mL raw'!AQ14/1000))/Inputs!$B$3)*(Inputs!$B$1/Inputs!$B$2)</f>
        <v>3136.0363451762755</v>
      </c>
    </row>
    <row r="15" spans="1:43" x14ac:dyDescent="0.25">
      <c r="A15" s="102">
        <v>12</v>
      </c>
      <c r="B15" s="111">
        <f>'mL raw'!B15*(1-(Inputs!$B$4/((('mL raw'!B15/1000)/22.4*8.314*Inputs!$B$2)/('mL raw'!B15/1000))))*(((('mL raw'!B15/1000)/22.4*8.314*Inputs!$B$2)/('mL raw'!B15/1000))/Inputs!$B$3)*(Inputs!$B$1/Inputs!$B$2)</f>
        <v>647.43002506285961</v>
      </c>
      <c r="C15" s="103">
        <f>'mL raw'!C15*(1-(Inputs!$B$4/((('mL raw'!C15/1000)/22.4*8.314*Inputs!$B$2)/('mL raw'!C15/1000))))*(((('mL raw'!C15/1000)/22.4*8.314*Inputs!$B$2)/('mL raw'!C15/1000))/Inputs!$B$3)*(Inputs!$B$1/Inputs!$B$2)</f>
        <v>651.10860475071661</v>
      </c>
      <c r="D15" s="103">
        <f>'mL raw'!D15*(1-(Inputs!$B$4/((('mL raw'!D15/1000)/22.4*8.314*Inputs!$B$2)/('mL raw'!D15/1000))))*(((('mL raw'!D15/1000)/22.4*8.314*Inputs!$B$2)/('mL raw'!D15/1000))/Inputs!$B$3)*(Inputs!$B$1/Inputs!$B$2)</f>
        <v>623.94370859423316</v>
      </c>
      <c r="E15" s="103">
        <f>'mL raw'!E15*(1-(Inputs!$B$4/((('mL raw'!E15/1000)/22.4*8.314*Inputs!$B$2)/('mL raw'!E15/1000))))*(((('mL raw'!E15/1000)/22.4*8.314*Inputs!$B$2)/('mL raw'!E15/1000))/Inputs!$B$3)*(Inputs!$B$1/Inputs!$B$2)</f>
        <v>3492.6699297862224</v>
      </c>
      <c r="F15" s="103">
        <f>'mL raw'!F15*(1-(Inputs!$B$4/((('mL raw'!F15/1000)/22.4*8.314*Inputs!$B$2)/('mL raw'!F15/1000))))*(((('mL raw'!F15/1000)/22.4*8.314*Inputs!$B$2)/('mL raw'!F15/1000))/Inputs!$B$3)*(Inputs!$B$1/Inputs!$B$2)</f>
        <v>3870.6204120745206</v>
      </c>
      <c r="G15" s="103">
        <f>'mL raw'!G15*(1-(Inputs!$B$4/((('mL raw'!G15/1000)/22.4*8.314*Inputs!$B$2)/('mL raw'!G15/1000))))*(((('mL raw'!G15/1000)/22.4*8.314*Inputs!$B$2)/('mL raw'!G15/1000))/Inputs!$B$3)*(Inputs!$B$1/Inputs!$B$2)</f>
        <v>4282.0554017779286</v>
      </c>
      <c r="H15" s="103">
        <f>'mL raw'!H15*(1-(Inputs!$B$4/((('mL raw'!H15/1000)/22.4*8.314*Inputs!$B$2)/('mL raw'!H15/1000))))*(((('mL raw'!H15/1000)/22.4*8.314*Inputs!$B$2)/('mL raw'!H15/1000))/Inputs!$B$3)*(Inputs!$B$1/Inputs!$B$2)</f>
        <v>4573.5121001235339</v>
      </c>
      <c r="I15" s="103">
        <f>'mL raw'!I15*(1-(Inputs!$B$4/((('mL raw'!I15/1000)/22.4*8.314*Inputs!$B$2)/('mL raw'!I15/1000))))*(((('mL raw'!I15/1000)/22.4*8.314*Inputs!$B$2)/('mL raw'!I15/1000))/Inputs!$B$3)*(Inputs!$B$1/Inputs!$B$2)</f>
        <v>5174.8183952540294</v>
      </c>
      <c r="J15" s="103">
        <f>'mL raw'!J15*(1-(Inputs!$B$4/((('mL raw'!J15/1000)/22.4*8.314*Inputs!$B$2)/('mL raw'!J15/1000))))*(((('mL raw'!J15/1000)/22.4*8.314*Inputs!$B$2)/('mL raw'!J15/1000))/Inputs!$B$3)*(Inputs!$B$1/Inputs!$B$2)</f>
        <v>5467.3126417167223</v>
      </c>
      <c r="K15" s="103">
        <f>'mL raw'!K15*(1-(Inputs!$B$4/((('mL raw'!K15/1000)/22.4*8.314*Inputs!$B$2)/('mL raw'!K15/1000))))*(((('mL raw'!K15/1000)/22.4*8.314*Inputs!$B$2)/('mL raw'!K15/1000))/Inputs!$B$3)*(Inputs!$B$1/Inputs!$B$2)</f>
        <v>4918.8269780016117</v>
      </c>
      <c r="L15" s="103">
        <f>'mL raw'!L15*(1-(Inputs!$B$4/((('mL raw'!L15/1000)/22.4*8.314*Inputs!$B$2)/('mL raw'!L15/1000))))*(((('mL raw'!L15/1000)/22.4*8.314*Inputs!$B$2)/('mL raw'!L15/1000))/Inputs!$B$3)*(Inputs!$B$1/Inputs!$B$2)</f>
        <v>5845.9233818977145</v>
      </c>
      <c r="M15" s="103">
        <f>'mL raw'!M15*(1-(Inputs!$B$4/((('mL raw'!M15/1000)/22.4*8.314*Inputs!$B$2)/('mL raw'!M15/1000))))*(((('mL raw'!M15/1000)/22.4*8.314*Inputs!$B$2)/('mL raw'!M15/1000))/Inputs!$B$3)*(Inputs!$B$1/Inputs!$B$2)</f>
        <v>5270.8387573627115</v>
      </c>
      <c r="N15" s="103">
        <f>'mL raw'!N15*(1-(Inputs!$B$4/((('mL raw'!N15/1000)/22.4*8.314*Inputs!$B$2)/('mL raw'!N15/1000))))*(((('mL raw'!N15/1000)/22.4*8.314*Inputs!$B$2)/('mL raw'!N15/1000))/Inputs!$B$3)*(Inputs!$B$1/Inputs!$B$2)</f>
        <v>6085.2197067206271</v>
      </c>
      <c r="O15" s="104">
        <f>'mL raw'!O15*(1-(Inputs!$B$4/((('mL raw'!O15/1000)/22.4*8.314*Inputs!$B$2)/('mL raw'!O15/1000))))*(((('mL raw'!O15/1000)/22.4*8.314*Inputs!$B$2)/('mL raw'!O15/1000))/Inputs!$B$3)*(Inputs!$B$1/Inputs!$B$2)</f>
        <v>5407.3234960378231</v>
      </c>
      <c r="P15" s="111">
        <f>'mL raw'!P15*(1-(Inputs!$B$4/((('mL raw'!P15/1000)/22.4*8.314*Inputs!$B$2)/('mL raw'!P15/1000))))*(((('mL raw'!P15/1000)/22.4*8.314*Inputs!$B$2)/('mL raw'!P15/1000))/Inputs!$B$3)*(Inputs!$B$1/Inputs!$B$2)</f>
        <v>826.83152676297027</v>
      </c>
      <c r="Q15" s="103">
        <f>'mL raw'!Q15*(1-(Inputs!$B$4/((('mL raw'!Q15/1000)/22.4*8.314*Inputs!$B$2)/('mL raw'!Q15/1000))))*(((('mL raw'!Q15/1000)/22.4*8.314*Inputs!$B$2)/('mL raw'!Q15/1000))/Inputs!$B$3)*(Inputs!$B$1/Inputs!$B$2)</f>
        <v>836.35810492895928</v>
      </c>
      <c r="R15" s="103">
        <f>'mL raw'!R15*(1-(Inputs!$B$4/((('mL raw'!R15/1000)/22.4*8.314*Inputs!$B$2)/('mL raw'!R15/1000))))*(((('mL raw'!R15/1000)/22.4*8.314*Inputs!$B$2)/('mL raw'!R15/1000))/Inputs!$B$3)*(Inputs!$B$1/Inputs!$B$2)</f>
        <v>820.70056061654157</v>
      </c>
      <c r="S15" s="103">
        <f>'mL raw'!S15*(1-(Inputs!$B$4/((('mL raw'!S15/1000)/22.4*8.314*Inputs!$B$2)/('mL raw'!S15/1000))))*(((('mL raw'!S15/1000)/22.4*8.314*Inputs!$B$2)/('mL raw'!S15/1000))/Inputs!$B$3)*(Inputs!$B$1/Inputs!$B$2)</f>
        <v>3171.6902713816603</v>
      </c>
      <c r="T15" s="103">
        <f>'mL raw'!T15*(1-(Inputs!$B$4/((('mL raw'!T15/1000)/22.4*8.314*Inputs!$B$2)/('mL raw'!T15/1000))))*(((('mL raw'!T15/1000)/22.4*8.314*Inputs!$B$2)/('mL raw'!T15/1000))/Inputs!$B$3)*(Inputs!$B$1/Inputs!$B$2)</f>
        <v>3392.4050526530896</v>
      </c>
      <c r="U15" s="103">
        <f>'mL raw'!U15*(1-(Inputs!$B$4/((('mL raw'!U15/1000)/22.4*8.314*Inputs!$B$2)/('mL raw'!U15/1000))))*(((('mL raw'!U15/1000)/22.4*8.314*Inputs!$B$2)/('mL raw'!U15/1000))/Inputs!$B$3)*(Inputs!$B$1/Inputs!$B$2)</f>
        <v>3249.2234124949578</v>
      </c>
      <c r="V15" s="103">
        <f>'mL raw'!V15*(1-(Inputs!$B$4/((('mL raw'!V15/1000)/22.4*8.314*Inputs!$B$2)/('mL raw'!V15/1000))))*(((('mL raw'!V15/1000)/22.4*8.314*Inputs!$B$2)/('mL raw'!V15/1000))/Inputs!$B$3)*(Inputs!$B$1/Inputs!$B$2)</f>
        <v>3202.6280697820998</v>
      </c>
      <c r="W15" s="103">
        <f>'mL raw'!W15*(1-(Inputs!$B$4/((('mL raw'!W15/1000)/22.4*8.314*Inputs!$B$2)/('mL raw'!W15/1000))))*(((('mL raw'!W15/1000)/22.4*8.314*Inputs!$B$2)/('mL raw'!W15/1000))/Inputs!$B$3)*(Inputs!$B$1/Inputs!$B$2)</f>
        <v>3646.1327285591346</v>
      </c>
      <c r="X15" s="103">
        <f>'mL raw'!X15*(1-(Inputs!$B$4/((('mL raw'!X15/1000)/22.4*8.314*Inputs!$B$2)/('mL raw'!X15/1000))))*(((('mL raw'!X15/1000)/22.4*8.314*Inputs!$B$2)/('mL raw'!X15/1000))/Inputs!$B$3)*(Inputs!$B$1/Inputs!$B$2)</f>
        <v>3492.4812846740242</v>
      </c>
      <c r="Y15" s="103">
        <f>'mL raw'!Y15*(1-(Inputs!$B$4/((('mL raw'!Y15/1000)/22.4*8.314*Inputs!$B$2)/('mL raw'!Y15/1000))))*(((('mL raw'!Y15/1000)/22.4*8.314*Inputs!$B$2)/('mL raw'!Y15/1000))/Inputs!$B$3)*(Inputs!$B$1/Inputs!$B$2)</f>
        <v>3674.5238179449043</v>
      </c>
      <c r="Z15" s="103">
        <f>'mL raw'!Z15*(1-(Inputs!$B$4/((('mL raw'!Z15/1000)/22.4*8.314*Inputs!$B$2)/('mL raw'!Z15/1000))))*(((('mL raw'!Z15/1000)/22.4*8.314*Inputs!$B$2)/('mL raw'!Z15/1000))/Inputs!$B$3)*(Inputs!$B$1/Inputs!$B$2)</f>
        <v>4143.4955668686425</v>
      </c>
      <c r="AA15" s="103">
        <f>'mL raw'!AA15*(1-(Inputs!$B$4/((('mL raw'!AA15/1000)/22.4*8.314*Inputs!$B$2)/('mL raw'!AA15/1000))))*(((('mL raw'!AA15/1000)/22.4*8.314*Inputs!$B$2)/('mL raw'!AA15/1000))/Inputs!$B$3)*(Inputs!$B$1/Inputs!$B$2)</f>
        <v>4600.2997060556227</v>
      </c>
      <c r="AB15" s="103">
        <f>'mL raw'!AB15*(1-(Inputs!$B$4/((('mL raw'!AB15/1000)/22.4*8.314*Inputs!$B$2)/('mL raw'!AB15/1000))))*(((('mL raw'!AB15/1000)/22.4*8.314*Inputs!$B$2)/('mL raw'!AB15/1000))/Inputs!$B$3)*(Inputs!$B$1/Inputs!$B$2)</f>
        <v>5585.7817721769443</v>
      </c>
      <c r="AC15" s="103">
        <f>'mL raw'!AC15*(1-(Inputs!$B$4/((('mL raw'!AC15/1000)/22.4*8.314*Inputs!$B$2)/('mL raw'!AC15/1000))))*(((('mL raw'!AC15/1000)/22.4*8.314*Inputs!$B$2)/('mL raw'!AC15/1000))/Inputs!$B$3)*(Inputs!$B$1/Inputs!$B$2)</f>
        <v>5896.3859494106273</v>
      </c>
      <c r="AD15" s="111">
        <f>'mL raw'!AD15*(1-(Inputs!$B$4/((('mL raw'!AD15/1000)/22.4*8.314*Inputs!$B$2)/('mL raw'!AD15/1000))))*(((('mL raw'!AD15/1000)/22.4*8.314*Inputs!$B$2)/('mL raw'!AD15/1000))/Inputs!$B$3)*(Inputs!$B$1/Inputs!$B$2)</f>
        <v>474.63110228967213</v>
      </c>
      <c r="AE15" s="103">
        <f>'mL raw'!AE15*(1-(Inputs!$B$4/((('mL raw'!AE15/1000)/22.4*8.314*Inputs!$B$2)/('mL raw'!AE15/1000))))*(((('mL raw'!AE15/1000)/22.4*8.314*Inputs!$B$2)/('mL raw'!AE15/1000))/Inputs!$B$3)*(Inputs!$B$1/Inputs!$B$2)</f>
        <v>785.70689230384892</v>
      </c>
      <c r="AF15" s="103">
        <f>'mL raw'!AF15*(1-(Inputs!$B$4/((('mL raw'!AF15/1000)/22.4*8.314*Inputs!$B$2)/('mL raw'!AF15/1000))))*(((('mL raw'!AF15/1000)/22.4*8.314*Inputs!$B$2)/('mL raw'!AF15/1000))/Inputs!$B$3)*(Inputs!$B$1/Inputs!$B$2)</f>
        <v>767.2196713084644</v>
      </c>
      <c r="AG15" s="103">
        <f>'mL raw'!AG15*(1-(Inputs!$B$4/((('mL raw'!AG15/1000)/22.4*8.314*Inputs!$B$2)/('mL raw'!AG15/1000))))*(((('mL raw'!AG15/1000)/22.4*8.314*Inputs!$B$2)/('mL raw'!AG15/1000))/Inputs!$B$3)*(Inputs!$B$1/Inputs!$B$2)</f>
        <v>3287.5183702711111</v>
      </c>
      <c r="AH15" s="103">
        <f>'mL raw'!AH15*(1-(Inputs!$B$4/((('mL raw'!AH15/1000)/22.4*8.314*Inputs!$B$2)/('mL raw'!AH15/1000))))*(((('mL raw'!AH15/1000)/22.4*8.314*Inputs!$B$2)/('mL raw'!AH15/1000))/Inputs!$B$3)*(Inputs!$B$1/Inputs!$B$2)</f>
        <v>3524.7395988598487</v>
      </c>
      <c r="AI15" s="103">
        <f>'mL raw'!AI15*(1-(Inputs!$B$4/((('mL raw'!AI15/1000)/22.4*8.314*Inputs!$B$2)/('mL raw'!AI15/1000))))*(((('mL raw'!AI15/1000)/22.4*8.314*Inputs!$B$2)/('mL raw'!AI15/1000))/Inputs!$B$3)*(Inputs!$B$1/Inputs!$B$2)</f>
        <v>3326.945198720452</v>
      </c>
      <c r="AJ15" s="103">
        <f>'mL raw'!AJ15*(1-(Inputs!$B$4/((('mL raw'!AJ15/1000)/22.4*8.314*Inputs!$B$2)/('mL raw'!AJ15/1000))))*(((('mL raw'!AJ15/1000)/22.4*8.314*Inputs!$B$2)/('mL raw'!AJ15/1000))/Inputs!$B$3)*(Inputs!$B$1/Inputs!$B$2)</f>
        <v>3474.9372892396286</v>
      </c>
      <c r="AK15" s="103">
        <f>'mL raw'!AK15*(1-(Inputs!$B$4/((('mL raw'!AK15/1000)/22.4*8.314*Inputs!$B$2)/('mL raw'!AK15/1000))))*(((('mL raw'!AK15/1000)/22.4*8.314*Inputs!$B$2)/('mL raw'!AK15/1000))/Inputs!$B$3)*(Inputs!$B$1/Inputs!$B$2)</f>
        <v>3228.4724501531991</v>
      </c>
      <c r="AL15" s="103">
        <f>'mL raw'!AL15*(1-(Inputs!$B$4/((('mL raw'!AL15/1000)/22.4*8.314*Inputs!$B$2)/('mL raw'!AL15/1000))))*(((('mL raw'!AL15/1000)/22.4*8.314*Inputs!$B$2)/('mL raw'!AL15/1000))/Inputs!$B$3)*(Inputs!$B$1/Inputs!$B$2)</f>
        <v>2917.4909826951207</v>
      </c>
      <c r="AM15" s="103">
        <f>'mL raw'!AM15*(1-(Inputs!$B$4/((('mL raw'!AM15/1000)/22.4*8.314*Inputs!$B$2)/('mL raw'!AM15/1000))))*(((('mL raw'!AM15/1000)/22.4*8.314*Inputs!$B$2)/('mL raw'!AM15/1000))/Inputs!$B$3)*(Inputs!$B$1/Inputs!$B$2)</f>
        <v>3419.286981141277</v>
      </c>
      <c r="AN15" s="103">
        <f>'mL raw'!AN15*(1-(Inputs!$B$4/((('mL raw'!AN15/1000)/22.4*8.314*Inputs!$B$2)/('mL raw'!AN15/1000))))*(((('mL raw'!AN15/1000)/22.4*8.314*Inputs!$B$2)/('mL raw'!AN15/1000))/Inputs!$B$3)*(Inputs!$B$1/Inputs!$B$2)</f>
        <v>2858.7280302455056</v>
      </c>
      <c r="AO15" s="103">
        <f>'mL raw'!AO15*(1-(Inputs!$B$4/((('mL raw'!AO15/1000)/22.4*8.314*Inputs!$B$2)/('mL raw'!AO15/1000))))*(((('mL raw'!AO15/1000)/22.4*8.314*Inputs!$B$2)/('mL raw'!AO15/1000))/Inputs!$B$3)*(Inputs!$B$1/Inputs!$B$2)</f>
        <v>3071.4253942485279</v>
      </c>
      <c r="AP15" s="103">
        <f>'mL raw'!AP15*(1-(Inputs!$B$4/((('mL raw'!AP15/1000)/22.4*8.314*Inputs!$B$2)/('mL raw'!AP15/1000))))*(((('mL raw'!AP15/1000)/22.4*8.314*Inputs!$B$2)/('mL raw'!AP15/1000))/Inputs!$B$3)*(Inputs!$B$1/Inputs!$B$2)</f>
        <v>3784.881208580618</v>
      </c>
      <c r="AQ15" s="104">
        <f>'mL raw'!AQ15*(1-(Inputs!$B$4/((('mL raw'!AQ15/1000)/22.4*8.314*Inputs!$B$2)/('mL raw'!AQ15/1000))))*(((('mL raw'!AQ15/1000)/22.4*8.314*Inputs!$B$2)/('mL raw'!AQ15/1000))/Inputs!$B$3)*(Inputs!$B$1/Inputs!$B$2)</f>
        <v>3294.4982394224298</v>
      </c>
    </row>
    <row r="16" spans="1:43" x14ac:dyDescent="0.25">
      <c r="A16" s="102">
        <v>13</v>
      </c>
      <c r="B16" s="111">
        <f>'mL raw'!B16*(1-(Inputs!$B$4/((('mL raw'!B16/1000)/22.4*8.314*Inputs!$B$2)/('mL raw'!B16/1000))))*(((('mL raw'!B16/1000)/22.4*8.314*Inputs!$B$2)/('mL raw'!B16/1000))/Inputs!$B$3)*(Inputs!$B$1/Inputs!$B$2)</f>
        <v>674.40627610714557</v>
      </c>
      <c r="C16" s="103">
        <f>'mL raw'!C16*(1-(Inputs!$B$4/((('mL raw'!C16/1000)/22.4*8.314*Inputs!$B$2)/('mL raw'!C16/1000))))*(((('mL raw'!C16/1000)/22.4*8.314*Inputs!$B$2)/('mL raw'!C16/1000))/Inputs!$B$3)*(Inputs!$B$1/Inputs!$B$2)</f>
        <v>676.9529851218158</v>
      </c>
      <c r="D16" s="103">
        <f>'mL raw'!D16*(1-(Inputs!$B$4/((('mL raw'!D16/1000)/22.4*8.314*Inputs!$B$2)/('mL raw'!D16/1000))))*(((('mL raw'!D16/1000)/22.4*8.314*Inputs!$B$2)/('mL raw'!D16/1000))/Inputs!$B$3)*(Inputs!$B$1/Inputs!$B$2)</f>
        <v>648.09028295555186</v>
      </c>
      <c r="E16" s="103">
        <f>'mL raw'!E16*(1-(Inputs!$B$4/((('mL raw'!E16/1000)/22.4*8.314*Inputs!$B$2)/('mL raw'!E16/1000))))*(((('mL raw'!E16/1000)/22.4*8.314*Inputs!$B$2)/('mL raw'!E16/1000))/Inputs!$B$3)*(Inputs!$B$1/Inputs!$B$2)</f>
        <v>3527.1919853184204</v>
      </c>
      <c r="F16" s="103">
        <f>'mL raw'!F16*(1-(Inputs!$B$4/((('mL raw'!F16/1000)/22.4*8.314*Inputs!$B$2)/('mL raw'!F16/1000))))*(((('mL raw'!F16/1000)/22.4*8.314*Inputs!$B$2)/('mL raw'!F16/1000))/Inputs!$B$3)*(Inputs!$B$1/Inputs!$B$2)</f>
        <v>3913.9144653239159</v>
      </c>
      <c r="G16" s="103">
        <f>'mL raw'!G16*(1-(Inputs!$B$4/((('mL raw'!G16/1000)/22.4*8.314*Inputs!$B$2)/('mL raw'!G16/1000))))*(((('mL raw'!G16/1000)/22.4*8.314*Inputs!$B$2)/('mL raw'!G16/1000))/Inputs!$B$3)*(Inputs!$B$1/Inputs!$B$2)</f>
        <v>4339.8751286665547</v>
      </c>
      <c r="H16" s="103">
        <f>'mL raw'!H16*(1-(Inputs!$B$4/((('mL raw'!H16/1000)/22.4*8.314*Inputs!$B$2)/('mL raw'!H16/1000))))*(((('mL raw'!H16/1000)/22.4*8.314*Inputs!$B$2)/('mL raw'!H16/1000))/Inputs!$B$3)*(Inputs!$B$1/Inputs!$B$2)</f>
        <v>4660.3831742906223</v>
      </c>
      <c r="I16" s="103">
        <f>'mL raw'!I16*(1-(Inputs!$B$4/((('mL raw'!I16/1000)/22.4*8.314*Inputs!$B$2)/('mL raw'!I16/1000))))*(((('mL raw'!I16/1000)/22.4*8.314*Inputs!$B$2)/('mL raw'!I16/1000))/Inputs!$B$3)*(Inputs!$B$1/Inputs!$B$2)</f>
        <v>5283.4779798799655</v>
      </c>
      <c r="J16" s="103">
        <f>'mL raw'!J16*(1-(Inputs!$B$4/((('mL raw'!J16/1000)/22.4*8.314*Inputs!$B$2)/('mL raw'!J16/1000))))*(((('mL raw'!J16/1000)/22.4*8.314*Inputs!$B$2)/('mL raw'!J16/1000))/Inputs!$B$3)*(Inputs!$B$1/Inputs!$B$2)</f>
        <v>5619.8322149286487</v>
      </c>
      <c r="K16" s="103">
        <f>'mL raw'!K16*(1-(Inputs!$B$4/((('mL raw'!K16/1000)/22.4*8.314*Inputs!$B$2)/('mL raw'!K16/1000))))*(((('mL raw'!K16/1000)/22.4*8.314*Inputs!$B$2)/('mL raw'!K16/1000))/Inputs!$B$3)*(Inputs!$B$1/Inputs!$B$2)</f>
        <v>5061.4426828231517</v>
      </c>
      <c r="L16" s="103">
        <f>'mL raw'!L16*(1-(Inputs!$B$4/((('mL raw'!L16/1000)/22.4*8.314*Inputs!$B$2)/('mL raw'!L16/1000))))*(((('mL raw'!L16/1000)/22.4*8.314*Inputs!$B$2)/('mL raw'!L16/1000))/Inputs!$B$3)*(Inputs!$B$1/Inputs!$B$2)</f>
        <v>6010.8935325146931</v>
      </c>
      <c r="M16" s="103">
        <f>'mL raw'!M16*(1-(Inputs!$B$4/((('mL raw'!M16/1000)/22.4*8.314*Inputs!$B$2)/('mL raw'!M16/1000))))*(((('mL raw'!M16/1000)/22.4*8.314*Inputs!$B$2)/('mL raw'!M16/1000))/Inputs!$B$3)*(Inputs!$B$1/Inputs!$B$2)</f>
        <v>5473.066317638757</v>
      </c>
      <c r="N16" s="103">
        <f>'mL raw'!N16*(1-(Inputs!$B$4/((('mL raw'!N16/1000)/22.4*8.314*Inputs!$B$2)/('mL raw'!N16/1000))))*(((('mL raw'!N16/1000)/22.4*8.314*Inputs!$B$2)/('mL raw'!N16/1000))/Inputs!$B$3)*(Inputs!$B$1/Inputs!$B$2)</f>
        <v>6312.4427443628801</v>
      </c>
      <c r="O16" s="104">
        <f>'mL raw'!O16*(1-(Inputs!$B$4/((('mL raw'!O16/1000)/22.4*8.314*Inputs!$B$2)/('mL raw'!O16/1000))))*(((('mL raw'!O16/1000)/22.4*8.314*Inputs!$B$2)/('mL raw'!O16/1000))/Inputs!$B$3)*(Inputs!$B$1/Inputs!$B$2)</f>
        <v>5664.2581388512299</v>
      </c>
      <c r="P16" s="111">
        <f>'mL raw'!P16*(1-(Inputs!$B$4/((('mL raw'!P16/1000)/22.4*8.314*Inputs!$B$2)/('mL raw'!P16/1000))))*(((('mL raw'!P16/1000)/22.4*8.314*Inputs!$B$2)/('mL raw'!P16/1000))/Inputs!$B$3)*(Inputs!$B$1/Inputs!$B$2)</f>
        <v>858.90119583659691</v>
      </c>
      <c r="Q16" s="103">
        <f>'mL raw'!Q16*(1-(Inputs!$B$4/((('mL raw'!Q16/1000)/22.4*8.314*Inputs!$B$2)/('mL raw'!Q16/1000))))*(((('mL raw'!Q16/1000)/22.4*8.314*Inputs!$B$2)/('mL raw'!Q16/1000))/Inputs!$B$3)*(Inputs!$B$1/Inputs!$B$2)</f>
        <v>867.48454844159676</v>
      </c>
      <c r="R16" s="103">
        <f>'mL raw'!R16*(1-(Inputs!$B$4/((('mL raw'!R16/1000)/22.4*8.314*Inputs!$B$2)/('mL raw'!R16/1000))))*(((('mL raw'!R16/1000)/22.4*8.314*Inputs!$B$2)/('mL raw'!R16/1000))/Inputs!$B$3)*(Inputs!$B$1/Inputs!$B$2)</f>
        <v>852.29861690967357</v>
      </c>
      <c r="S16" s="103">
        <f>'mL raw'!S16*(1-(Inputs!$B$4/((('mL raw'!S16/1000)/22.4*8.314*Inputs!$B$2)/('mL raw'!S16/1000))))*(((('mL raw'!S16/1000)/22.4*8.314*Inputs!$B$2)/('mL raw'!S16/1000))/Inputs!$B$3)*(Inputs!$B$1/Inputs!$B$2)</f>
        <v>3203.1940051186934</v>
      </c>
      <c r="T16" s="103">
        <f>'mL raw'!T16*(1-(Inputs!$B$4/((('mL raw'!T16/1000)/22.4*8.314*Inputs!$B$2)/('mL raw'!T16/1000))))*(((('mL raw'!T16/1000)/22.4*8.314*Inputs!$B$2)/('mL raw'!T16/1000))/Inputs!$B$3)*(Inputs!$B$1/Inputs!$B$2)</f>
        <v>3442.7732976099032</v>
      </c>
      <c r="U16" s="103">
        <f>'mL raw'!U16*(1-(Inputs!$B$4/((('mL raw'!U16/1000)/22.4*8.314*Inputs!$B$2)/('mL raw'!U16/1000))))*(((('mL raw'!U16/1000)/22.4*8.314*Inputs!$B$2)/('mL raw'!U16/1000))/Inputs!$B$3)*(Inputs!$B$1/Inputs!$B$2)</f>
        <v>3306.8544942713861</v>
      </c>
      <c r="V16" s="103">
        <f>'mL raw'!V16*(1-(Inputs!$B$4/((('mL raw'!V16/1000)/22.4*8.314*Inputs!$B$2)/('mL raw'!V16/1000))))*(((('mL raw'!V16/1000)/22.4*8.314*Inputs!$B$2)/('mL raw'!V16/1000))/Inputs!$B$3)*(Inputs!$B$1/Inputs!$B$2)</f>
        <v>3272.5210838513858</v>
      </c>
      <c r="W16" s="103">
        <f>'mL raw'!W16*(1-(Inputs!$B$4/((('mL raw'!W16/1000)/22.4*8.314*Inputs!$B$2)/('mL raw'!W16/1000))))*(((('mL raw'!W16/1000)/22.4*8.314*Inputs!$B$2)/('mL raw'!W16/1000))/Inputs!$B$3)*(Inputs!$B$1/Inputs!$B$2)</f>
        <v>3753.8490876240808</v>
      </c>
      <c r="X16" s="103">
        <f>'mL raw'!X16*(1-(Inputs!$B$4/((('mL raw'!X16/1000)/22.4*8.314*Inputs!$B$2)/('mL raw'!X16/1000))))*(((('mL raw'!X16/1000)/22.4*8.314*Inputs!$B$2)/('mL raw'!X16/1000))/Inputs!$B$3)*(Inputs!$B$1/Inputs!$B$2)</f>
        <v>3635.4742797199588</v>
      </c>
      <c r="Y16" s="103">
        <f>'mL raw'!Y16*(1-(Inputs!$B$4/((('mL raw'!Y16/1000)/22.4*8.314*Inputs!$B$2)/('mL raw'!Y16/1000))))*(((('mL raw'!Y16/1000)/22.4*8.314*Inputs!$B$2)/('mL raw'!Y16/1000))/Inputs!$B$3)*(Inputs!$B$1/Inputs!$B$2)</f>
        <v>3880.901570689301</v>
      </c>
      <c r="Z16" s="103">
        <f>'mL raw'!Z16*(1-(Inputs!$B$4/((('mL raw'!Z16/1000)/22.4*8.314*Inputs!$B$2)/('mL raw'!Z16/1000))))*(((('mL raw'!Z16/1000)/22.4*8.314*Inputs!$B$2)/('mL raw'!Z16/1000))/Inputs!$B$3)*(Inputs!$B$1/Inputs!$B$2)</f>
        <v>4402.7882735845224</v>
      </c>
      <c r="AA16" s="103">
        <f>'mL raw'!AA16*(1-(Inputs!$B$4/((('mL raw'!AA16/1000)/22.4*8.314*Inputs!$B$2)/('mL raw'!AA16/1000))))*(((('mL raw'!AA16/1000)/22.4*8.314*Inputs!$B$2)/('mL raw'!AA16/1000))/Inputs!$B$3)*(Inputs!$B$1/Inputs!$B$2)</f>
        <v>4898.641950996448</v>
      </c>
      <c r="AB16" s="103">
        <f>'mL raw'!AB16*(1-(Inputs!$B$4/((('mL raw'!AB16/1000)/22.4*8.314*Inputs!$B$2)/('mL raw'!AB16/1000))))*(((('mL raw'!AB16/1000)/22.4*8.314*Inputs!$B$2)/('mL raw'!AB16/1000))/Inputs!$B$3)*(Inputs!$B$1/Inputs!$B$2)</f>
        <v>5861.0149908735402</v>
      </c>
      <c r="AC16" s="103">
        <f>'mL raw'!AC16*(1-(Inputs!$B$4/((('mL raw'!AC16/1000)/22.4*8.314*Inputs!$B$2)/('mL raw'!AC16/1000))))*(((('mL raw'!AC16/1000)/22.4*8.314*Inputs!$B$2)/('mL raw'!AC16/1000))/Inputs!$B$3)*(Inputs!$B$1/Inputs!$B$2)</f>
        <v>6193.8792913465613</v>
      </c>
      <c r="AD16" s="111">
        <f>'mL raw'!AD16*(1-(Inputs!$B$4/((('mL raw'!AD16/1000)/22.4*8.314*Inputs!$B$2)/('mL raw'!AD16/1000))))*(((('mL raw'!AD16/1000)/22.4*8.314*Inputs!$B$2)/('mL raw'!AD16/1000))/Inputs!$B$3)*(Inputs!$B$1/Inputs!$B$2)</f>
        <v>487.7419375874195</v>
      </c>
      <c r="AE16" s="103">
        <f>'mL raw'!AE16*(1-(Inputs!$B$4/((('mL raw'!AE16/1000)/22.4*8.314*Inputs!$B$2)/('mL raw'!AE16/1000))))*(((('mL raw'!AE16/1000)/22.4*8.314*Inputs!$B$2)/('mL raw'!AE16/1000))/Inputs!$B$3)*(Inputs!$B$1/Inputs!$B$2)</f>
        <v>816.17307792379415</v>
      </c>
      <c r="AF16" s="103">
        <f>'mL raw'!AF16*(1-(Inputs!$B$4/((('mL raw'!AF16/1000)/22.4*8.314*Inputs!$B$2)/('mL raw'!AF16/1000))))*(((('mL raw'!AF16/1000)/22.4*8.314*Inputs!$B$2)/('mL raw'!AF16/1000))/Inputs!$B$3)*(Inputs!$B$1/Inputs!$B$2)</f>
        <v>796.64830881132161</v>
      </c>
      <c r="AG16" s="103">
        <f>'mL raw'!AG16*(1-(Inputs!$B$4/((('mL raw'!AG16/1000)/22.4*8.314*Inputs!$B$2)/('mL raw'!AG16/1000))))*(((('mL raw'!AG16/1000)/22.4*8.314*Inputs!$B$2)/('mL raw'!AG16/1000))/Inputs!$B$3)*(Inputs!$B$1/Inputs!$B$2)</f>
        <v>3324.8701024862767</v>
      </c>
      <c r="AH16" s="103">
        <f>'mL raw'!AH16*(1-(Inputs!$B$4/((('mL raw'!AH16/1000)/22.4*8.314*Inputs!$B$2)/('mL raw'!AH16/1000))))*(((('mL raw'!AH16/1000)/22.4*8.314*Inputs!$B$2)/('mL raw'!AH16/1000))/Inputs!$B$3)*(Inputs!$B$1/Inputs!$B$2)</f>
        <v>3577.84319794353</v>
      </c>
      <c r="AI16" s="103">
        <f>'mL raw'!AI16*(1-(Inputs!$B$4/((('mL raw'!AI16/1000)/22.4*8.314*Inputs!$B$2)/('mL raw'!AI16/1000))))*(((('mL raw'!AI16/1000)/22.4*8.314*Inputs!$B$2)/('mL raw'!AI16/1000))/Inputs!$B$3)*(Inputs!$B$1/Inputs!$B$2)</f>
        <v>3381.8409263700132</v>
      </c>
      <c r="AJ16" s="103">
        <f>'mL raw'!AJ16*(1-(Inputs!$B$4/((('mL raw'!AJ16/1000)/22.4*8.314*Inputs!$B$2)/('mL raw'!AJ16/1000))))*(((('mL raw'!AJ16/1000)/22.4*8.314*Inputs!$B$2)/('mL raw'!AJ16/1000))/Inputs!$B$3)*(Inputs!$B$1/Inputs!$B$2)</f>
        <v>3552.4704303529261</v>
      </c>
      <c r="AK16" s="103">
        <f>'mL raw'!AK16*(1-(Inputs!$B$4/((('mL raw'!AK16/1000)/22.4*8.314*Inputs!$B$2)/('mL raw'!AK16/1000))))*(((('mL raw'!AK16/1000)/22.4*8.314*Inputs!$B$2)/('mL raw'!AK16/1000))/Inputs!$B$3)*(Inputs!$B$1/Inputs!$B$2)</f>
        <v>3296.9506258810015</v>
      </c>
      <c r="AL16" s="103">
        <f>'mL raw'!AL16*(1-(Inputs!$B$4/((('mL raw'!AL16/1000)/22.4*8.314*Inputs!$B$2)/('mL raw'!AL16/1000))))*(((('mL raw'!AL16/1000)/22.4*8.314*Inputs!$B$2)/('mL raw'!AL16/1000))/Inputs!$B$3)*(Inputs!$B$1/Inputs!$B$2)</f>
        <v>2996.0616719255054</v>
      </c>
      <c r="AM16" s="103">
        <f>'mL raw'!AM16*(1-(Inputs!$B$4/((('mL raw'!AM16/1000)/22.4*8.314*Inputs!$B$2)/('mL raw'!AM16/1000))))*(((('mL raw'!AM16/1000)/22.4*8.314*Inputs!$B$2)/('mL raw'!AM16/1000))/Inputs!$B$3)*(Inputs!$B$1/Inputs!$B$2)</f>
        <v>3520.0234710549039</v>
      </c>
      <c r="AN16" s="103">
        <f>'mL raw'!AN16*(1-(Inputs!$B$4/((('mL raw'!AN16/1000)/22.4*8.314*Inputs!$B$2)/('mL raw'!AN16/1000))))*(((('mL raw'!AN16/1000)/22.4*8.314*Inputs!$B$2)/('mL raw'!AN16/1000))/Inputs!$B$3)*(Inputs!$B$1/Inputs!$B$2)</f>
        <v>2946.353684861384</v>
      </c>
      <c r="AO16" s="103">
        <f>'mL raw'!AO16*(1-(Inputs!$B$4/((('mL raw'!AO16/1000)/22.4*8.314*Inputs!$B$2)/('mL raw'!AO16/1000))))*(((('mL raw'!AO16/1000)/22.4*8.314*Inputs!$B$2)/('mL raw'!AO16/1000))/Inputs!$B$3)*(Inputs!$B$1/Inputs!$B$2)</f>
        <v>3191.0263953819353</v>
      </c>
      <c r="AP16" s="103">
        <f>'mL raw'!AP16*(1-(Inputs!$B$4/((('mL raw'!AP16/1000)/22.4*8.314*Inputs!$B$2)/('mL raw'!AP16/1000))))*(((('mL raw'!AP16/1000)/22.4*8.314*Inputs!$B$2)/('mL raw'!AP16/1000))/Inputs!$B$3)*(Inputs!$B$1/Inputs!$B$2)</f>
        <v>3955.7936802318281</v>
      </c>
      <c r="AQ16" s="104">
        <f>'mL raw'!AQ16*(1-(Inputs!$B$4/((('mL raw'!AQ16/1000)/22.4*8.314*Inputs!$B$2)/('mL raw'!AQ16/1000))))*(((('mL raw'!AQ16/1000)/22.4*8.314*Inputs!$B$2)/('mL raw'!AQ16/1000))/Inputs!$B$3)*(Inputs!$B$1/Inputs!$B$2)</f>
        <v>3453.0544562246837</v>
      </c>
    </row>
    <row r="17" spans="1:43" x14ac:dyDescent="0.25">
      <c r="A17" s="102">
        <v>14</v>
      </c>
      <c r="B17" s="111">
        <f>'mL raw'!B17*(1-(Inputs!$B$4/((('mL raw'!B17/1000)/22.4*8.314*Inputs!$B$2)/('mL raw'!B17/1000))))*(((('mL raw'!B17/1000)/22.4*8.314*Inputs!$B$2)/('mL raw'!B17/1000))/Inputs!$B$3)*(Inputs!$B$1/Inputs!$B$2)</f>
        <v>699.96768880994796</v>
      </c>
      <c r="C17" s="103">
        <f>'mL raw'!C17*(1-(Inputs!$B$4/((('mL raw'!C17/1000)/22.4*8.314*Inputs!$B$2)/('mL raw'!C17/1000))))*(((('mL raw'!C17/1000)/22.4*8.314*Inputs!$B$2)/('mL raw'!C17/1000))/Inputs!$B$3)*(Inputs!$B$1/Inputs!$B$2)</f>
        <v>701.28820459533222</v>
      </c>
      <c r="D17" s="103">
        <f>'mL raw'!D17*(1-(Inputs!$B$4/((('mL raw'!D17/1000)/22.4*8.314*Inputs!$B$2)/('mL raw'!D17/1000))))*(((('mL raw'!D17/1000)/22.4*8.314*Inputs!$B$2)/('mL raw'!D17/1000))/Inputs!$B$3)*(Inputs!$B$1/Inputs!$B$2)</f>
        <v>671.38795431198048</v>
      </c>
      <c r="E17" s="103">
        <f>'mL raw'!E17*(1-(Inputs!$B$4/((('mL raw'!E17/1000)/22.4*8.314*Inputs!$B$2)/('mL raw'!E17/1000))))*(((('mL raw'!E17/1000)/22.4*8.314*Inputs!$B$2)/('mL raw'!E17/1000))/Inputs!$B$3)*(Inputs!$B$1/Inputs!$B$2)</f>
        <v>3557.9411386066618</v>
      </c>
      <c r="F17" s="103">
        <f>'mL raw'!F17*(1-(Inputs!$B$4/((('mL raw'!F17/1000)/22.4*8.314*Inputs!$B$2)/('mL raw'!F17/1000))))*(((('mL raw'!F17/1000)/22.4*8.314*Inputs!$B$2)/('mL raw'!F17/1000))/Inputs!$B$3)*(Inputs!$B$1/Inputs!$B$2)</f>
        <v>3951.4548426512788</v>
      </c>
      <c r="G17" s="103">
        <f>'mL raw'!G17*(1-(Inputs!$B$4/((('mL raw'!G17/1000)/22.4*8.314*Inputs!$B$2)/('mL raw'!G17/1000))))*(((('mL raw'!G17/1000)/22.4*8.314*Inputs!$B$2)/('mL raw'!G17/1000))/Inputs!$B$3)*(Inputs!$B$1/Inputs!$B$2)</f>
        <v>4386.6591164916099</v>
      </c>
      <c r="H17" s="103">
        <f>'mL raw'!H17*(1-(Inputs!$B$4/((('mL raw'!H17/1000)/22.4*8.314*Inputs!$B$2)/('mL raw'!H17/1000))))*(((('mL raw'!H17/1000)/22.4*8.314*Inputs!$B$2)/('mL raw'!H17/1000))/Inputs!$B$3)*(Inputs!$B$1/Inputs!$B$2)</f>
        <v>4739.8027665258969</v>
      </c>
      <c r="I17" s="103">
        <f>'mL raw'!I17*(1-(Inputs!$B$4/((('mL raw'!I17/1000)/22.4*8.314*Inputs!$B$2)/('mL raw'!I17/1000))))*(((('mL raw'!I17/1000)/22.4*8.314*Inputs!$B$2)/('mL raw'!I17/1000))/Inputs!$B$3)*(Inputs!$B$1/Inputs!$B$2)</f>
        <v>5372.6127953934274</v>
      </c>
      <c r="J17" s="103">
        <f>'mL raw'!J17*(1-(Inputs!$B$4/((('mL raw'!J17/1000)/22.4*8.314*Inputs!$B$2)/('mL raw'!J17/1000))))*(((('mL raw'!J17/1000)/22.4*8.314*Inputs!$B$2)/('mL raw'!J17/1000))/Inputs!$B$3)*(Inputs!$B$1/Inputs!$B$2)</f>
        <v>5757.0715340525494</v>
      </c>
      <c r="K17" s="103">
        <f>'mL raw'!K17*(1-(Inputs!$B$4/((('mL raw'!K17/1000)/22.4*8.314*Inputs!$B$2)/('mL raw'!K17/1000))))*(((('mL raw'!K17/1000)/22.4*8.314*Inputs!$B$2)/('mL raw'!K17/1000))/Inputs!$B$3)*(Inputs!$B$1/Inputs!$B$2)</f>
        <v>5201.8889688544168</v>
      </c>
      <c r="L17" s="103">
        <f>'mL raw'!L17*(1-(Inputs!$B$4/((('mL raw'!L17/1000)/22.4*8.314*Inputs!$B$2)/('mL raw'!L17/1000))))*(((('mL raw'!L17/1000)/22.4*8.314*Inputs!$B$2)/('mL raw'!L17/1000))/Inputs!$B$3)*(Inputs!$B$1/Inputs!$B$2)</f>
        <v>6165.2995568485949</v>
      </c>
      <c r="M17" s="103">
        <f>'mL raw'!M17*(1-(Inputs!$B$4/((('mL raw'!M17/1000)/22.4*8.314*Inputs!$B$2)/('mL raw'!M17/1000))))*(((('mL raw'!M17/1000)/22.4*8.314*Inputs!$B$2)/('mL raw'!M17/1000))/Inputs!$B$3)*(Inputs!$B$1/Inputs!$B$2)</f>
        <v>5688.593358324747</v>
      </c>
      <c r="N17" s="103">
        <f>'mL raw'!N17*(1-(Inputs!$B$4/((('mL raw'!N17/1000)/22.4*8.314*Inputs!$B$2)/('mL raw'!N17/1000))))*(((('mL raw'!N17/1000)/22.4*8.314*Inputs!$B$2)/('mL raw'!N17/1000))/Inputs!$B$3)*(Inputs!$B$1/Inputs!$B$2)</f>
        <v>6535.609912092882</v>
      </c>
      <c r="O17" s="104">
        <f>'mL raw'!O17*(1-(Inputs!$B$4/((('mL raw'!O17/1000)/22.4*8.314*Inputs!$B$2)/('mL raw'!O17/1000))))*(((('mL raw'!O17/1000)/22.4*8.314*Inputs!$B$2)/('mL raw'!O17/1000))/Inputs!$B$3)*(Inputs!$B$1/Inputs!$B$2)</f>
        <v>5919.4006530987572</v>
      </c>
      <c r="P17" s="111">
        <f>'mL raw'!P17*(1-(Inputs!$B$4/((('mL raw'!P17/1000)/22.4*8.314*Inputs!$B$2)/('mL raw'!P17/1000))))*(((('mL raw'!P17/1000)/22.4*8.314*Inputs!$B$2)/('mL raw'!P17/1000))/Inputs!$B$3)*(Inputs!$B$1/Inputs!$B$2)</f>
        <v>890.78221979802538</v>
      </c>
      <c r="Q17" s="103">
        <f>'mL raw'!Q17*(1-(Inputs!$B$4/((('mL raw'!Q17/1000)/22.4*8.314*Inputs!$B$2)/('mL raw'!Q17/1000))))*(((('mL raw'!Q17/1000)/22.4*8.314*Inputs!$B$2)/('mL raw'!Q17/1000))/Inputs!$B$3)*(Inputs!$B$1/Inputs!$B$2)</f>
        <v>899.742862627421</v>
      </c>
      <c r="R17" s="103">
        <f>'mL raw'!R17*(1-(Inputs!$B$4/((('mL raw'!R17/1000)/22.4*8.314*Inputs!$B$2)/('mL raw'!R17/1000))))*(((('mL raw'!R17/1000)/22.4*8.314*Inputs!$B$2)/('mL raw'!R17/1000))/Inputs!$B$3)*(Inputs!$B$1/Inputs!$B$2)</f>
        <v>883.51938297841002</v>
      </c>
      <c r="S17" s="103">
        <f>'mL raw'!S17*(1-(Inputs!$B$4/((('mL raw'!S17/1000)/22.4*8.314*Inputs!$B$2)/('mL raw'!S17/1000))))*(((('mL raw'!S17/1000)/22.4*8.314*Inputs!$B$2)/('mL raw'!S17/1000))/Inputs!$B$3)*(Inputs!$B$1/Inputs!$B$2)</f>
        <v>3232.4339975093535</v>
      </c>
      <c r="T17" s="103">
        <f>'mL raw'!T17*(1-(Inputs!$B$4/((('mL raw'!T17/1000)/22.4*8.314*Inputs!$B$2)/('mL raw'!T17/1000))))*(((('mL raw'!T17/1000)/22.4*8.314*Inputs!$B$2)/('mL raw'!T17/1000))/Inputs!$B$3)*(Inputs!$B$1/Inputs!$B$2)</f>
        <v>3491.4437365569365</v>
      </c>
      <c r="U17" s="103">
        <f>'mL raw'!U17*(1-(Inputs!$B$4/((('mL raw'!U17/1000)/22.4*8.314*Inputs!$B$2)/('mL raw'!U17/1000))))*(((('mL raw'!U17/1000)/22.4*8.314*Inputs!$B$2)/('mL raw'!U17/1000))/Inputs!$B$3)*(Inputs!$B$1/Inputs!$B$2)</f>
        <v>3362.31615725754</v>
      </c>
      <c r="V17" s="103">
        <f>'mL raw'!V17*(1-(Inputs!$B$4/((('mL raw'!V17/1000)/22.4*8.314*Inputs!$B$2)/('mL raw'!V17/1000))))*(((('mL raw'!V17/1000)/22.4*8.314*Inputs!$B$2)/('mL raw'!V17/1000))/Inputs!$B$3)*(Inputs!$B$1/Inputs!$B$2)</f>
        <v>3341.4708723596827</v>
      </c>
      <c r="W17" s="103">
        <f>'mL raw'!W17*(1-(Inputs!$B$4/((('mL raw'!W17/1000)/22.4*8.314*Inputs!$B$2)/('mL raw'!W17/1000))))*(((('mL raw'!W17/1000)/22.4*8.314*Inputs!$B$2)/('mL raw'!W17/1000))/Inputs!$B$3)*(Inputs!$B$1/Inputs!$B$2)</f>
        <v>3861.6597692451246</v>
      </c>
      <c r="X17" s="103">
        <f>'mL raw'!X17*(1-(Inputs!$B$4/((('mL raw'!X17/1000)/22.4*8.314*Inputs!$B$2)/('mL raw'!X17/1000))))*(((('mL raw'!X17/1000)/22.4*8.314*Inputs!$B$2)/('mL raw'!X17/1000))/Inputs!$B$3)*(Inputs!$B$1/Inputs!$B$2)</f>
        <v>3791.0121747270468</v>
      </c>
      <c r="Y17" s="103">
        <f>'mL raw'!Y17*(1-(Inputs!$B$4/((('mL raw'!Y17/1000)/22.4*8.314*Inputs!$B$2)/('mL raw'!Y17/1000))))*(((('mL raw'!Y17/1000)/22.4*8.314*Inputs!$B$2)/('mL raw'!Y17/1000))/Inputs!$B$3)*(Inputs!$B$1/Inputs!$B$2)</f>
        <v>4097.749127160675</v>
      </c>
      <c r="Z17" s="103">
        <f>'mL raw'!Z17*(1-(Inputs!$B$4/((('mL raw'!Z17/1000)/22.4*8.314*Inputs!$B$2)/('mL raw'!Z17/1000))))*(((('mL raw'!Z17/1000)/22.4*8.314*Inputs!$B$2)/('mL raw'!Z17/1000))/Inputs!$B$3)*(Inputs!$B$1/Inputs!$B$2)</f>
        <v>4657.3648524954579</v>
      </c>
      <c r="AA17" s="103">
        <f>'mL raw'!AA17*(1-(Inputs!$B$4/((('mL raw'!AA17/1000)/22.4*8.314*Inputs!$B$2)/('mL raw'!AA17/1000))))*(((('mL raw'!AA17/1000)/22.4*8.314*Inputs!$B$2)/('mL raw'!AA17/1000))/Inputs!$B$3)*(Inputs!$B$1/Inputs!$B$2)</f>
        <v>5173.7808471369426</v>
      </c>
      <c r="AB17" s="103">
        <f>'mL raw'!AB17*(1-(Inputs!$B$4/((('mL raw'!AB17/1000)/22.4*8.314*Inputs!$B$2)/('mL raw'!AB17/1000))))*(((('mL raw'!AB17/1000)/22.4*8.314*Inputs!$B$2)/('mL raw'!AB17/1000))/Inputs!$B$3)*(Inputs!$B$1/Inputs!$B$2)</f>
        <v>6086.3515773938134</v>
      </c>
      <c r="AC17" s="103">
        <f>'mL raw'!AC17*(1-(Inputs!$B$4/((('mL raw'!AC17/1000)/22.4*8.314*Inputs!$B$2)/('mL raw'!AC17/1000))))*(((('mL raw'!AC17/1000)/22.4*8.314*Inputs!$B$2)/('mL raw'!AC17/1000))/Inputs!$B$3)*(Inputs!$B$1/Inputs!$B$2)</f>
        <v>6460.4348348820586</v>
      </c>
      <c r="AD17" s="111">
        <f>'mL raw'!AD17*(1-(Inputs!$B$4/((('mL raw'!AD17/1000)/22.4*8.314*Inputs!$B$2)/('mL raw'!AD17/1000))))*(((('mL raw'!AD17/1000)/22.4*8.314*Inputs!$B$2)/('mL raw'!AD17/1000))/Inputs!$B$3)*(Inputs!$B$1/Inputs!$B$2)</f>
        <v>500.94709544126573</v>
      </c>
      <c r="AE17" s="103">
        <f>'mL raw'!AE17*(1-(Inputs!$B$4/((('mL raw'!AE17/1000)/22.4*8.314*Inputs!$B$2)/('mL raw'!AE17/1000))))*(((('mL raw'!AE17/1000)/22.4*8.314*Inputs!$B$2)/('mL raw'!AE17/1000))/Inputs!$B$3)*(Inputs!$B$1/Inputs!$B$2)</f>
        <v>847.48816654862958</v>
      </c>
      <c r="AF17" s="103">
        <f>'mL raw'!AF17*(1-(Inputs!$B$4/((('mL raw'!AF17/1000)/22.4*8.314*Inputs!$B$2)/('mL raw'!AF17/1000))))*(((('mL raw'!AF17/1000)/22.4*8.314*Inputs!$B$2)/('mL raw'!AF17/1000))/Inputs!$B$3)*(Inputs!$B$1/Inputs!$B$2)</f>
        <v>825.69965608978339</v>
      </c>
      <c r="AG17" s="103">
        <f>'mL raw'!AG17*(1-(Inputs!$B$4/((('mL raw'!AG17/1000)/22.4*8.314*Inputs!$B$2)/('mL raw'!AG17/1000))))*(((('mL raw'!AG17/1000)/22.4*8.314*Inputs!$B$2)/('mL raw'!AG17/1000))/Inputs!$B$3)*(Inputs!$B$1/Inputs!$B$2)</f>
        <v>3360.5240286916614</v>
      </c>
      <c r="AH17" s="103">
        <f>'mL raw'!AH17*(1-(Inputs!$B$4/((('mL raw'!AH17/1000)/22.4*8.314*Inputs!$B$2)/('mL raw'!AH17/1000))))*(((('mL raw'!AH17/1000)/22.4*8.314*Inputs!$B$2)/('mL raw'!AH17/1000))/Inputs!$B$3)*(Inputs!$B$1/Inputs!$B$2)</f>
        <v>3628.1171203442445</v>
      </c>
      <c r="AI17" s="103">
        <f>'mL raw'!AI17*(1-(Inputs!$B$4/((('mL raw'!AI17/1000)/22.4*8.314*Inputs!$B$2)/('mL raw'!AI17/1000))))*(((('mL raw'!AI17/1000)/22.4*8.314*Inputs!$B$2)/('mL raw'!AI17/1000))/Inputs!$B$3)*(Inputs!$B$1/Inputs!$B$2)</f>
        <v>3433.3410420000132</v>
      </c>
      <c r="AJ17" s="103">
        <f>'mL raw'!AJ17*(1-(Inputs!$B$4/((('mL raw'!AJ17/1000)/22.4*8.314*Inputs!$B$2)/('mL raw'!AJ17/1000))))*(((('mL raw'!AJ17/1000)/22.4*8.314*Inputs!$B$2)/('mL raw'!AJ17/1000))/Inputs!$B$3)*(Inputs!$B$1/Inputs!$B$2)</f>
        <v>3630.9467970272117</v>
      </c>
      <c r="AK17" s="103">
        <f>'mL raw'!AK17*(1-(Inputs!$B$4/((('mL raw'!AK17/1000)/22.4*8.314*Inputs!$B$2)/('mL raw'!AK17/1000))))*(((('mL raw'!AK17/1000)/22.4*8.314*Inputs!$B$2)/('mL raw'!AK17/1000))/Inputs!$B$3)*(Inputs!$B$1/Inputs!$B$2)</f>
        <v>3366.9379625063866</v>
      </c>
      <c r="AL17" s="103">
        <f>'mL raw'!AL17*(1-(Inputs!$B$4/((('mL raw'!AL17/1000)/22.4*8.314*Inputs!$B$2)/('mL raw'!AL17/1000))))*(((('mL raw'!AL17/1000)/22.4*8.314*Inputs!$B$2)/('mL raw'!AL17/1000))/Inputs!$B$3)*(Inputs!$B$1/Inputs!$B$2)</f>
        <v>3077.4620378388577</v>
      </c>
      <c r="AM17" s="103">
        <f>'mL raw'!AM17*(1-(Inputs!$B$4/((('mL raw'!AM17/1000)/22.4*8.314*Inputs!$B$2)/('mL raw'!AM17/1000))))*(((('mL raw'!AM17/1000)/22.4*8.314*Inputs!$B$2)/('mL raw'!AM17/1000))/Inputs!$B$3)*(Inputs!$B$1/Inputs!$B$2)</f>
        <v>3621.0429286368267</v>
      </c>
      <c r="AN17" s="103">
        <f>'mL raw'!AN17*(1-(Inputs!$B$4/((('mL raw'!AN17/1000)/22.4*8.314*Inputs!$B$2)/('mL raw'!AN17/1000))))*(((('mL raw'!AN17/1000)/22.4*8.314*Inputs!$B$2)/('mL raw'!AN17/1000))/Inputs!$B$3)*(Inputs!$B$1/Inputs!$B$2)</f>
        <v>3035.2998552626491</v>
      </c>
      <c r="AO17" s="103">
        <f>'mL raw'!AO17*(1-(Inputs!$B$4/((('mL raw'!AO17/1000)/22.4*8.314*Inputs!$B$2)/('mL raw'!AO17/1000))))*(((('mL raw'!AO17/1000)/22.4*8.314*Inputs!$B$2)/('mL raw'!AO17/1000))/Inputs!$B$3)*(Inputs!$B$1/Inputs!$B$2)</f>
        <v>3313.7400408666053</v>
      </c>
      <c r="AP17" s="103">
        <f>'mL raw'!AP17*(1-(Inputs!$B$4/((('mL raw'!AP17/1000)/22.4*8.314*Inputs!$B$2)/('mL raw'!AP17/1000))))*(((('mL raw'!AP17/1000)/22.4*8.314*Inputs!$B$2)/('mL raw'!AP17/1000))/Inputs!$B$3)*(Inputs!$B$1/Inputs!$B$2)</f>
        <v>4133.0257631416644</v>
      </c>
      <c r="AQ17" s="104">
        <f>'mL raw'!AQ17*(1-(Inputs!$B$4/((('mL raw'!AQ17/1000)/22.4*8.314*Inputs!$B$2)/('mL raw'!AQ17/1000))))*(((('mL raw'!AQ17/1000)/22.4*8.314*Inputs!$B$2)/('mL raw'!AQ17/1000))/Inputs!$B$3)*(Inputs!$B$1/Inputs!$B$2)</f>
        <v>3611.4220279147389</v>
      </c>
    </row>
    <row r="18" spans="1:43" x14ac:dyDescent="0.25">
      <c r="A18" s="102">
        <v>15</v>
      </c>
      <c r="B18" s="111">
        <f>'mL raw'!B18*(1-(Inputs!$B$4/((('mL raw'!B18/1000)/22.4*8.314*Inputs!$B$2)/('mL raw'!B18/1000))))*(((('mL raw'!B18/1000)/22.4*8.314*Inputs!$B$2)/('mL raw'!B18/1000))/Inputs!$B$3)*(Inputs!$B$1/Inputs!$B$2)</f>
        <v>722.88806994198069</v>
      </c>
      <c r="C18" s="103">
        <f>'mL raw'!C18*(1-(Inputs!$B$4/((('mL raw'!C18/1000)/22.4*8.314*Inputs!$B$2)/('mL raw'!C18/1000))))*(((('mL raw'!C18/1000)/22.4*8.314*Inputs!$B$2)/('mL raw'!C18/1000))/Inputs!$B$3)*(Inputs!$B$1/Inputs!$B$2)</f>
        <v>723.64265039077213</v>
      </c>
      <c r="D18" s="103">
        <f>'mL raw'!D18*(1-(Inputs!$B$4/((('mL raw'!D18/1000)/22.4*8.314*Inputs!$B$2)/('mL raw'!D18/1000))))*(((('mL raw'!D18/1000)/22.4*8.314*Inputs!$B$2)/('mL raw'!D18/1000))/Inputs!$B$3)*(Inputs!$B$1/Inputs!$B$2)</f>
        <v>692.6105294342334</v>
      </c>
      <c r="E18" s="103">
        <f>'mL raw'!E18*(1-(Inputs!$B$4/((('mL raw'!E18/1000)/22.4*8.314*Inputs!$B$2)/('mL raw'!E18/1000))))*(((('mL raw'!E18/1000)/22.4*8.314*Inputs!$B$2)/('mL raw'!E18/1000))/Inputs!$B$3)*(Inputs!$B$1/Inputs!$B$2)</f>
        <v>3585.6719700997387</v>
      </c>
      <c r="F18" s="103">
        <f>'mL raw'!F18*(1-(Inputs!$B$4/((('mL raw'!F18/1000)/22.4*8.314*Inputs!$B$2)/('mL raw'!F18/1000))))*(((('mL raw'!F18/1000)/22.4*8.314*Inputs!$B$2)/('mL raw'!F18/1000))/Inputs!$B$3)*(Inputs!$B$1/Inputs!$B$2)</f>
        <v>3983.901801949301</v>
      </c>
      <c r="G18" s="103">
        <f>'mL raw'!G18*(1-(Inputs!$B$4/((('mL raw'!G18/1000)/22.4*8.314*Inputs!$B$2)/('mL raw'!G18/1000))))*(((('mL raw'!G18/1000)/22.4*8.314*Inputs!$B$2)/('mL raw'!G18/1000))/Inputs!$B$3)*(Inputs!$B$1/Inputs!$B$2)</f>
        <v>4424.3881389311709</v>
      </c>
      <c r="H18" s="103">
        <f>'mL raw'!H18*(1-(Inputs!$B$4/((('mL raw'!H18/1000)/22.4*8.314*Inputs!$B$2)/('mL raw'!H18/1000))))*(((('mL raw'!H18/1000)/22.4*8.314*Inputs!$B$2)/('mL raw'!H18/1000))/Inputs!$B$3)*(Inputs!$B$1/Inputs!$B$2)</f>
        <v>4811.7708768293587</v>
      </c>
      <c r="I18" s="103">
        <f>'mL raw'!I18*(1-(Inputs!$B$4/((('mL raw'!I18/1000)/22.4*8.314*Inputs!$B$2)/('mL raw'!I18/1000))))*(((('mL raw'!I18/1000)/22.4*8.314*Inputs!$B$2)/('mL raw'!I18/1000))/Inputs!$B$3)*(Inputs!$B$1/Inputs!$B$2)</f>
        <v>5444.9581959212846</v>
      </c>
      <c r="J18" s="103">
        <f>'mL raw'!J18*(1-(Inputs!$B$4/((('mL raw'!J18/1000)/22.4*8.314*Inputs!$B$2)/('mL raw'!J18/1000))))*(((('mL raw'!J18/1000)/22.4*8.314*Inputs!$B$2)/('mL raw'!J18/1000))/Inputs!$B$3)*(Inputs!$B$1/Inputs!$B$2)</f>
        <v>5879.4078893128244</v>
      </c>
      <c r="K18" s="103">
        <f>'mL raw'!K18*(1-(Inputs!$B$4/((('mL raw'!K18/1000)/22.4*8.314*Inputs!$B$2)/('mL raw'!K18/1000))))*(((('mL raw'!K18/1000)/22.4*8.314*Inputs!$B$2)/('mL raw'!K18/1000))/Inputs!$B$3)*(Inputs!$B$1/Inputs!$B$2)</f>
        <v>5340.6374488758993</v>
      </c>
      <c r="L18" s="103">
        <f>'mL raw'!L18*(1-(Inputs!$B$4/((('mL raw'!L18/1000)/22.4*8.314*Inputs!$B$2)/('mL raw'!L18/1000))))*(((('mL raw'!L18/1000)/22.4*8.314*Inputs!$B$2)/('mL raw'!L18/1000))/Inputs!$B$3)*(Inputs!$B$1/Inputs!$B$2)</f>
        <v>6308.1039067823322</v>
      </c>
      <c r="M18" s="103">
        <f>'mL raw'!M18*(1-(Inputs!$B$4/((('mL raw'!M18/1000)/22.4*8.314*Inputs!$B$2)/('mL raw'!M18/1000))))*(((('mL raw'!M18/1000)/22.4*8.314*Inputs!$B$2)/('mL raw'!M18/1000))/Inputs!$B$3)*(Inputs!$B$1/Inputs!$B$2)</f>
        <v>5918.457427537769</v>
      </c>
      <c r="N18" s="103">
        <f>'mL raw'!N18*(1-(Inputs!$B$4/((('mL raw'!N18/1000)/22.4*8.314*Inputs!$B$2)/('mL raw'!N18/1000))))*(((('mL raw'!N18/1000)/22.4*8.314*Inputs!$B$2)/('mL raw'!N18/1000))/Inputs!$B$3)*(Inputs!$B$1/Inputs!$B$2)</f>
        <v>6753.4950166813433</v>
      </c>
      <c r="O18" s="104">
        <f>'mL raw'!O18*(1-(Inputs!$B$4/((('mL raw'!O18/1000)/22.4*8.314*Inputs!$B$2)/('mL raw'!O18/1000))))*(((('mL raw'!O18/1000)/22.4*8.314*Inputs!$B$2)/('mL raw'!O18/1000))/Inputs!$B$3)*(Inputs!$B$1/Inputs!$B$2)</f>
        <v>6159.0742681460679</v>
      </c>
      <c r="P18" s="111">
        <f>'mL raw'!P18*(1-(Inputs!$B$4/((('mL raw'!P18/1000)/22.4*8.314*Inputs!$B$2)/('mL raw'!P18/1000))))*(((('mL raw'!P18/1000)/22.4*8.314*Inputs!$B$2)/('mL raw'!P18/1000))/Inputs!$B$3)*(Inputs!$B$1/Inputs!$B$2)</f>
        <v>920.39950241308031</v>
      </c>
      <c r="Q18" s="103">
        <f>'mL raw'!Q18*(1-(Inputs!$B$4/((('mL raw'!Q18/1000)/22.4*8.314*Inputs!$B$2)/('mL raw'!Q18/1000))))*(((('mL raw'!Q18/1000)/22.4*8.314*Inputs!$B$2)/('mL raw'!Q18/1000))/Inputs!$B$3)*(Inputs!$B$1/Inputs!$B$2)</f>
        <v>928.41691968148689</v>
      </c>
      <c r="R18" s="103">
        <f>'mL raw'!R18*(1-(Inputs!$B$4/((('mL raw'!R18/1000)/22.4*8.314*Inputs!$B$2)/('mL raw'!R18/1000))))*(((('mL raw'!R18/1000)/22.4*8.314*Inputs!$B$2)/('mL raw'!R18/1000))/Inputs!$B$3)*(Inputs!$B$1/Inputs!$B$2)</f>
        <v>911.72182725198161</v>
      </c>
      <c r="S18" s="103">
        <f>'mL raw'!S18*(1-(Inputs!$B$4/((('mL raw'!S18/1000)/22.4*8.314*Inputs!$B$2)/('mL raw'!S18/1000))))*(((('mL raw'!S18/1000)/22.4*8.314*Inputs!$B$2)/('mL raw'!S18/1000))/Inputs!$B$3)*(Inputs!$B$1/Inputs!$B$2)</f>
        <v>3257.4294748755619</v>
      </c>
      <c r="T18" s="103">
        <f>'mL raw'!T18*(1-(Inputs!$B$4/((('mL raw'!T18/1000)/22.4*8.314*Inputs!$B$2)/('mL raw'!T18/1000))))*(((('mL raw'!T18/1000)/22.4*8.314*Inputs!$B$2)/('mL raw'!T18/1000))/Inputs!$B$3)*(Inputs!$B$1/Inputs!$B$2)</f>
        <v>3538.2277243819917</v>
      </c>
      <c r="U18" s="103">
        <f>'mL raw'!U18*(1-(Inputs!$B$4/((('mL raw'!U18/1000)/22.4*8.314*Inputs!$B$2)/('mL raw'!U18/1000))))*(((('mL raw'!U18/1000)/22.4*8.314*Inputs!$B$2)/('mL raw'!U18/1000))/Inputs!$B$3)*(Inputs!$B$1/Inputs!$B$2)</f>
        <v>3416.9289172388039</v>
      </c>
      <c r="V18" s="103">
        <f>'mL raw'!V18*(1-(Inputs!$B$4/((('mL raw'!V18/1000)/22.4*8.314*Inputs!$B$2)/('mL raw'!V18/1000))))*(((('mL raw'!V18/1000)/22.4*8.314*Inputs!$B$2)/('mL raw'!V18/1000))/Inputs!$B$3)*(Inputs!$B$1/Inputs!$B$2)</f>
        <v>3411.9298217655632</v>
      </c>
      <c r="W18" s="103">
        <f>'mL raw'!W18*(1-(Inputs!$B$4/((('mL raw'!W18/1000)/22.4*8.314*Inputs!$B$2)/('mL raw'!W18/1000))))*(((('mL raw'!W18/1000)/22.4*8.314*Inputs!$B$2)/('mL raw'!W18/1000))/Inputs!$B$3)*(Inputs!$B$1/Inputs!$B$2)</f>
        <v>3969.6590959783671</v>
      </c>
      <c r="X18" s="103">
        <f>'mL raw'!X18*(1-(Inputs!$B$4/((('mL raw'!X18/1000)/22.4*8.314*Inputs!$B$2)/('mL raw'!X18/1000))))*(((('mL raw'!X18/1000)/22.4*8.314*Inputs!$B$2)/('mL raw'!X18/1000))/Inputs!$B$3)*(Inputs!$B$1/Inputs!$B$2)</f>
        <v>3960.4154854806743</v>
      </c>
      <c r="Y18" s="103">
        <f>'mL raw'!Y18*(1-(Inputs!$B$4/((('mL raw'!Y18/1000)/22.4*8.314*Inputs!$B$2)/('mL raw'!Y18/1000))))*(((('mL raw'!Y18/1000)/22.4*8.314*Inputs!$B$2)/('mL raw'!Y18/1000))/Inputs!$B$3)*(Inputs!$B$1/Inputs!$B$2)</f>
        <v>4323.4630039053454</v>
      </c>
      <c r="Z18" s="103">
        <f>'mL raw'!Z18*(1-(Inputs!$B$4/((('mL raw'!Z18/1000)/22.4*8.314*Inputs!$B$2)/('mL raw'!Z18/1000))))*(((('mL raw'!Z18/1000)/22.4*8.314*Inputs!$B$2)/('mL raw'!Z18/1000))/Inputs!$B$3)*(Inputs!$B$1/Inputs!$B$2)</f>
        <v>4904.1126592501832</v>
      </c>
      <c r="AA18" s="103">
        <f>'mL raw'!AA18*(1-(Inputs!$B$4/((('mL raw'!AA18/1000)/22.4*8.314*Inputs!$B$2)/('mL raw'!AA18/1000))))*(((('mL raw'!AA18/1000)/22.4*8.314*Inputs!$B$2)/('mL raw'!AA18/1000))/Inputs!$B$3)*(Inputs!$B$1/Inputs!$B$2)</f>
        <v>5428.1687809356781</v>
      </c>
      <c r="AB18" s="103">
        <f>'mL raw'!AB18*(1-(Inputs!$B$4/((('mL raw'!AB18/1000)/22.4*8.314*Inputs!$B$2)/('mL raw'!AB18/1000))))*(((('mL raw'!AB18/1000)/22.4*8.314*Inputs!$B$2)/('mL raw'!AB18/1000))/Inputs!$B$3)*(Inputs!$B$1/Inputs!$B$2)</f>
        <v>6269.6203038939793</v>
      </c>
      <c r="AC18" s="103">
        <f>'mL raw'!AC18*(1-(Inputs!$B$4/((('mL raw'!AC18/1000)/22.4*8.314*Inputs!$B$2)/('mL raw'!AC18/1000))))*(((('mL raw'!AC18/1000)/22.4*8.314*Inputs!$B$2)/('mL raw'!AC18/1000))/Inputs!$B$3)*(Inputs!$B$1/Inputs!$B$2)</f>
        <v>6696.9958055781017</v>
      </c>
      <c r="AD18" s="111">
        <f>'mL raw'!AD18*(1-(Inputs!$B$4/((('mL raw'!AD18/1000)/22.4*8.314*Inputs!$B$2)/('mL raw'!AD18/1000))))*(((('mL raw'!AD18/1000)/22.4*8.314*Inputs!$B$2)/('mL raw'!AD18/1000))/Inputs!$B$3)*(Inputs!$B$1/Inputs!$B$2)</f>
        <v>514.1522532951119</v>
      </c>
      <c r="AE18" s="103">
        <f>'mL raw'!AE18*(1-(Inputs!$B$4/((('mL raw'!AE18/1000)/22.4*8.314*Inputs!$B$2)/('mL raw'!AE18/1000))))*(((('mL raw'!AE18/1000)/22.4*8.314*Inputs!$B$2)/('mL raw'!AE18/1000))/Inputs!$B$3)*(Inputs!$B$1/Inputs!$B$2)</f>
        <v>876.06790104659672</v>
      </c>
      <c r="AF18" s="103">
        <f>'mL raw'!AF18*(1-(Inputs!$B$4/((('mL raw'!AF18/1000)/22.4*8.314*Inputs!$B$2)/('mL raw'!AF18/1000))))*(((('mL raw'!AF18/1000)/22.4*8.314*Inputs!$B$2)/('mL raw'!AF18/1000))/Inputs!$B$3)*(Inputs!$B$1/Inputs!$B$2)</f>
        <v>855.97719659753068</v>
      </c>
      <c r="AG18" s="103">
        <f>'mL raw'!AG18*(1-(Inputs!$B$4/((('mL raw'!AG18/1000)/22.4*8.314*Inputs!$B$2)/('mL raw'!AG18/1000))))*(((('mL raw'!AG18/1000)/22.4*8.314*Inputs!$B$2)/('mL raw'!AG18/1000))/Inputs!$B$3)*(Inputs!$B$1/Inputs!$B$2)</f>
        <v>3394.5744714433645</v>
      </c>
      <c r="AH18" s="103">
        <f>'mL raw'!AH18*(1-(Inputs!$B$4/((('mL raw'!AH18/1000)/22.4*8.314*Inputs!$B$2)/('mL raw'!AH18/1000))))*(((('mL raw'!AH18/1000)/22.4*8.314*Inputs!$B$2)/('mL raw'!AH18/1000))/Inputs!$B$3)*(Inputs!$B$1/Inputs!$B$2)</f>
        <v>3672.8260119351239</v>
      </c>
      <c r="AI18" s="103">
        <f>'mL raw'!AI18*(1-(Inputs!$B$4/((('mL raw'!AI18/1000)/22.4*8.314*Inputs!$B$2)/('mL raw'!AI18/1000))))*(((('mL raw'!AI18/1000)/22.4*8.314*Inputs!$B$2)/('mL raw'!AI18/1000))/Inputs!$B$3)*(Inputs!$B$1/Inputs!$B$2)</f>
        <v>3485.0298027422114</v>
      </c>
      <c r="AJ18" s="103">
        <f>'mL raw'!AJ18*(1-(Inputs!$B$4/((('mL raw'!AJ18/1000)/22.4*8.314*Inputs!$B$2)/('mL raw'!AJ18/1000))))*(((('mL raw'!AJ18/1000)/22.4*8.314*Inputs!$B$2)/('mL raw'!AJ18/1000))/Inputs!$B$3)*(Inputs!$B$1/Inputs!$B$2)</f>
        <v>3709.3288411453991</v>
      </c>
      <c r="AK18" s="103">
        <f>'mL raw'!AK18*(1-(Inputs!$B$4/((('mL raw'!AK18/1000)/22.4*8.314*Inputs!$B$2)/('mL raw'!AK18/1000))))*(((('mL raw'!AK18/1000)/22.4*8.314*Inputs!$B$2)/('mL raw'!AK18/1000))/Inputs!$B$3)*(Inputs!$B$1/Inputs!$B$2)</f>
        <v>3437.7742021366616</v>
      </c>
      <c r="AL18" s="103">
        <f>'mL raw'!AL18*(1-(Inputs!$B$4/((('mL raw'!AL18/1000)/22.4*8.314*Inputs!$B$2)/('mL raw'!AL18/1000))))*(((('mL raw'!AL18/1000)/22.4*8.314*Inputs!$B$2)/('mL raw'!AL18/1000))/Inputs!$B$3)*(Inputs!$B$1/Inputs!$B$2)</f>
        <v>3163.4842090010566</v>
      </c>
      <c r="AM18" s="103">
        <f>'mL raw'!AM18*(1-(Inputs!$B$4/((('mL raw'!AM18/1000)/22.4*8.314*Inputs!$B$2)/('mL raw'!AM18/1000))))*(((('mL raw'!AM18/1000)/22.4*8.314*Inputs!$B$2)/('mL raw'!AM18/1000))/Inputs!$B$3)*(Inputs!$B$1/Inputs!$B$2)</f>
        <v>3722.0623862187508</v>
      </c>
      <c r="AN18" s="103">
        <f>'mL raw'!AN18*(1-(Inputs!$B$4/((('mL raw'!AN18/1000)/22.4*8.314*Inputs!$B$2)/('mL raw'!AN18/1000))))*(((('mL raw'!AN18/1000)/22.4*8.314*Inputs!$B$2)/('mL raw'!AN18/1000))/Inputs!$B$3)*(Inputs!$B$1/Inputs!$B$2)</f>
        <v>3128.2075730200663</v>
      </c>
      <c r="AO18" s="103">
        <f>'mL raw'!AO18*(1-(Inputs!$B$4/((('mL raw'!AO18/1000)/22.4*8.314*Inputs!$B$2)/('mL raw'!AO18/1000))))*(((('mL raw'!AO18/1000)/22.4*8.314*Inputs!$B$2)/('mL raw'!AO18/1000))/Inputs!$B$3)*(Inputs!$B$1/Inputs!$B$2)</f>
        <v>3442.5846524977055</v>
      </c>
      <c r="AP18" s="103">
        <f>'mL raw'!AP18*(1-(Inputs!$B$4/((('mL raw'!AP18/1000)/22.4*8.314*Inputs!$B$2)/('mL raw'!AP18/1000))))*(((('mL raw'!AP18/1000)/22.4*8.314*Inputs!$B$2)/('mL raw'!AP18/1000))/Inputs!$B$3)*(Inputs!$B$1/Inputs!$B$2)</f>
        <v>4318.8411986565006</v>
      </c>
      <c r="AQ18" s="104">
        <f>'mL raw'!AQ18*(1-(Inputs!$B$4/((('mL raw'!AQ18/1000)/22.4*8.314*Inputs!$B$2)/('mL raw'!AQ18/1000))))*(((('mL raw'!AQ18/1000)/22.4*8.314*Inputs!$B$2)/('mL raw'!AQ18/1000))/Inputs!$B$3)*(Inputs!$B$1/Inputs!$B$2)</f>
        <v>3778.5615973219919</v>
      </c>
    </row>
    <row r="19" spans="1:43" x14ac:dyDescent="0.25">
      <c r="A19" s="102">
        <v>16</v>
      </c>
      <c r="B19" s="111">
        <f>'mL raw'!B19*(1-(Inputs!$B$4/((('mL raw'!B19/1000)/22.4*8.314*Inputs!$B$2)/('mL raw'!B19/1000))))*(((('mL raw'!B19/1000)/22.4*8.314*Inputs!$B$2)/('mL raw'!B19/1000))/Inputs!$B$3)*(Inputs!$B$1/Inputs!$B$2)</f>
        <v>743.45038717154137</v>
      </c>
      <c r="C19" s="103">
        <f>'mL raw'!C19*(1-(Inputs!$B$4/((('mL raw'!C19/1000)/22.4*8.314*Inputs!$B$2)/('mL raw'!C19/1000))))*(((('mL raw'!C19/1000)/22.4*8.314*Inputs!$B$2)/('mL raw'!C19/1000))/Inputs!$B$3)*(Inputs!$B$1/Inputs!$B$2)</f>
        <v>743.54470972764011</v>
      </c>
      <c r="D19" s="103">
        <f>'mL raw'!D19*(1-(Inputs!$B$4/((('mL raw'!D19/1000)/22.4*8.314*Inputs!$B$2)/('mL raw'!D19/1000))))*(((('mL raw'!D19/1000)/22.4*8.314*Inputs!$B$2)/('mL raw'!D19/1000))/Inputs!$B$3)*(Inputs!$B$1/Inputs!$B$2)</f>
        <v>711.192072985717</v>
      </c>
      <c r="E19" s="103">
        <f>'mL raw'!E19*(1-(Inputs!$B$4/((('mL raw'!E19/1000)/22.4*8.314*Inputs!$B$2)/('mL raw'!E19/1000))))*(((('mL raw'!E19/1000)/22.4*8.314*Inputs!$B$2)/('mL raw'!E19/1000))/Inputs!$B$3)*(Inputs!$B$1/Inputs!$B$2)</f>
        <v>3610.2901572415517</v>
      </c>
      <c r="F19" s="103">
        <f>'mL raw'!F19*(1-(Inputs!$B$4/((('mL raw'!F19/1000)/22.4*8.314*Inputs!$B$2)/('mL raw'!F19/1000))))*(((('mL raw'!F19/1000)/22.4*8.314*Inputs!$B$2)/('mL raw'!F19/1000))/Inputs!$B$3)*(Inputs!$B$1/Inputs!$B$2)</f>
        <v>4011.9156011106743</v>
      </c>
      <c r="G19" s="103">
        <f>'mL raw'!G19*(1-(Inputs!$B$4/((('mL raw'!G19/1000)/22.4*8.314*Inputs!$B$2)/('mL raw'!G19/1000))))*(((('mL raw'!G19/1000)/22.4*8.314*Inputs!$B$2)/('mL raw'!G19/1000))/Inputs!$B$3)*(Inputs!$B$1/Inputs!$B$2)</f>
        <v>4454.760001995016</v>
      </c>
      <c r="H19" s="103">
        <f>'mL raw'!H19*(1-(Inputs!$B$4/((('mL raw'!H19/1000)/22.4*8.314*Inputs!$B$2)/('mL raw'!H19/1000))))*(((('mL raw'!H19/1000)/22.4*8.314*Inputs!$B$2)/('mL raw'!H19/1000))/Inputs!$B$3)*(Inputs!$B$1/Inputs!$B$2)</f>
        <v>4876.5704728693045</v>
      </c>
      <c r="I19" s="103">
        <f>'mL raw'!I19*(1-(Inputs!$B$4/((('mL raw'!I19/1000)/22.4*8.314*Inputs!$B$2)/('mL raw'!I19/1000))))*(((('mL raw'!I19/1000)/22.4*8.314*Inputs!$B$2)/('mL raw'!I19/1000))/Inputs!$B$3)*(Inputs!$B$1/Inputs!$B$2)</f>
        <v>5502.211987473318</v>
      </c>
      <c r="J19" s="103">
        <f>'mL raw'!J19*(1-(Inputs!$B$4/((('mL raw'!J19/1000)/22.4*8.314*Inputs!$B$2)/('mL raw'!J19/1000))))*(((('mL raw'!J19/1000)/22.4*8.314*Inputs!$B$2)/('mL raw'!J19/1000))/Inputs!$B$3)*(Inputs!$B$1/Inputs!$B$2)</f>
        <v>5986.1810228167806</v>
      </c>
      <c r="K19" s="103">
        <f>'mL raw'!K19*(1-(Inputs!$B$4/((('mL raw'!K19/1000)/22.4*8.314*Inputs!$B$2)/('mL raw'!K19/1000))))*(((('mL raw'!K19/1000)/22.4*8.314*Inputs!$B$2)/('mL raw'!K19/1000))/Inputs!$B$3)*(Inputs!$B$1/Inputs!$B$2)</f>
        <v>5477.7824454437023</v>
      </c>
      <c r="L19" s="103">
        <f>'mL raw'!L19*(1-(Inputs!$B$4/((('mL raw'!L19/1000)/22.4*8.314*Inputs!$B$2)/('mL raw'!L19/1000))))*(((('mL raw'!L19/1000)/22.4*8.314*Inputs!$B$2)/('mL raw'!L19/1000))/Inputs!$B$3)*(Inputs!$B$1/Inputs!$B$2)</f>
        <v>6433.9301966182666</v>
      </c>
      <c r="M19" s="103">
        <f>'mL raw'!M19*(1-(Inputs!$B$4/((('mL raw'!M19/1000)/22.4*8.314*Inputs!$B$2)/('mL raw'!M19/1000))))*(((('mL raw'!M19/1000)/22.4*8.314*Inputs!$B$2)/('mL raw'!M19/1000))/Inputs!$B$3)*(Inputs!$B$1/Inputs!$B$2)</f>
        <v>6158.3196876972761</v>
      </c>
      <c r="N19" s="103">
        <f>'mL raw'!N19*(1-(Inputs!$B$4/((('mL raw'!N19/1000)/22.4*8.314*Inputs!$B$2)/('mL raw'!N19/1000))))*(((('mL raw'!N19/1000)/22.4*8.314*Inputs!$B$2)/('mL raw'!N19/1000))/Inputs!$B$3)*(Inputs!$B$1/Inputs!$B$2)</f>
        <v>6963.1740588892026</v>
      </c>
      <c r="O19" s="104">
        <f>'mL raw'!O19*(1-(Inputs!$B$4/((('mL raw'!O19/1000)/22.4*8.314*Inputs!$B$2)/('mL raw'!O19/1000))))*(((('mL raw'!O19/1000)/22.4*8.314*Inputs!$B$2)/('mL raw'!O19/1000))/Inputs!$B$3)*(Inputs!$B$1/Inputs!$B$2)</f>
        <v>6381.1095652028816</v>
      </c>
      <c r="P19" s="111">
        <f>'mL raw'!P19*(1-(Inputs!$B$4/((('mL raw'!P19/1000)/22.4*8.314*Inputs!$B$2)/('mL raw'!P19/1000))))*(((('mL raw'!P19/1000)/22.4*8.314*Inputs!$B$2)/('mL raw'!P19/1000))/Inputs!$B$3)*(Inputs!$B$1/Inputs!$B$2)</f>
        <v>942.75394820852011</v>
      </c>
      <c r="Q19" s="103">
        <f>'mL raw'!Q19*(1-(Inputs!$B$4/((('mL raw'!Q19/1000)/22.4*8.314*Inputs!$B$2)/('mL raw'!Q19/1000))))*(((('mL raw'!Q19/1000)/22.4*8.314*Inputs!$B$2)/('mL raw'!Q19/1000))/Inputs!$B$3)*(Inputs!$B$1/Inputs!$B$2)</f>
        <v>952.56349404280581</v>
      </c>
      <c r="R19" s="103">
        <f>'mL raw'!R19*(1-(Inputs!$B$4/((('mL raw'!R19/1000)/22.4*8.314*Inputs!$B$2)/('mL raw'!R19/1000))))*(((('mL raw'!R19/1000)/22.4*8.314*Inputs!$B$2)/('mL raw'!R19/1000))/Inputs!$B$3)*(Inputs!$B$1/Inputs!$B$2)</f>
        <v>933.88762793522335</v>
      </c>
      <c r="S19" s="103">
        <f>'mL raw'!S19*(1-(Inputs!$B$4/((('mL raw'!S19/1000)/22.4*8.314*Inputs!$B$2)/('mL raw'!S19/1000))))*(((('mL raw'!S19/1000)/22.4*8.314*Inputs!$B$2)/('mL raw'!S19/1000))/Inputs!$B$3)*(Inputs!$B$1/Inputs!$B$2)</f>
        <v>3274.501857529463</v>
      </c>
      <c r="T19" s="103">
        <f>'mL raw'!T19*(1-(Inputs!$B$4/((('mL raw'!T19/1000)/22.4*8.314*Inputs!$B$2)/('mL raw'!T19/1000))))*(((('mL raw'!T19/1000)/22.4*8.314*Inputs!$B$2)/('mL raw'!T19/1000))/Inputs!$B$3)*(Inputs!$B$1/Inputs!$B$2)</f>
        <v>3577.1829400508377</v>
      </c>
      <c r="U19" s="103">
        <f>'mL raw'!U19*(1-(Inputs!$B$4/((('mL raw'!U19/1000)/22.4*8.314*Inputs!$B$2)/('mL raw'!U19/1000))))*(((('mL raw'!U19/1000)/22.4*8.314*Inputs!$B$2)/('mL raw'!U19/1000))/Inputs!$B$3)*(Inputs!$B$1/Inputs!$B$2)</f>
        <v>3465.41071107364</v>
      </c>
      <c r="V19" s="103">
        <f>'mL raw'!V19*(1-(Inputs!$B$4/((('mL raw'!V19/1000)/22.4*8.314*Inputs!$B$2)/('mL raw'!V19/1000))))*(((('mL raw'!V19/1000)/22.4*8.314*Inputs!$B$2)/('mL raw'!V19/1000))/Inputs!$B$3)*(Inputs!$B$1/Inputs!$B$2)</f>
        <v>3478.3329012591889</v>
      </c>
      <c r="W19" s="103">
        <f>'mL raw'!W19*(1-(Inputs!$B$4/((('mL raw'!W19/1000)/22.4*8.314*Inputs!$B$2)/('mL raw'!W19/1000))))*(((('mL raw'!W19/1000)/22.4*8.314*Inputs!$B$2)/('mL raw'!W19/1000))/Inputs!$B$3)*(Inputs!$B$1/Inputs!$B$2)</f>
        <v>4070.0182956675981</v>
      </c>
      <c r="X19" s="103">
        <f>'mL raw'!X19*(1-(Inputs!$B$4/((('mL raw'!X19/1000)/22.4*8.314*Inputs!$B$2)/('mL raw'!X19/1000))))*(((('mL raw'!X19/1000)/22.4*8.314*Inputs!$B$2)/('mL raw'!X19/1000))/Inputs!$B$3)*(Inputs!$B$1/Inputs!$B$2)</f>
        <v>4133.9689887026534</v>
      </c>
      <c r="Y19" s="103">
        <f>'mL raw'!Y19*(1-(Inputs!$B$4/((('mL raw'!Y19/1000)/22.4*8.314*Inputs!$B$2)/('mL raw'!Y19/1000))))*(((('mL raw'!Y19/1000)/22.4*8.314*Inputs!$B$2)/('mL raw'!Y19/1000))/Inputs!$B$3)*(Inputs!$B$1/Inputs!$B$2)</f>
        <v>4540.5935280450167</v>
      </c>
      <c r="Z19" s="103">
        <f>'mL raw'!Z19*(1-(Inputs!$B$4/((('mL raw'!Z19/1000)/22.4*8.314*Inputs!$B$2)/('mL raw'!Z19/1000))))*(((('mL raw'!Z19/1000)/22.4*8.314*Inputs!$B$2)/('mL raw'!Z19/1000))/Inputs!$B$3)*(Inputs!$B$1/Inputs!$B$2)</f>
        <v>5128.5060202094701</v>
      </c>
      <c r="AA19" s="103">
        <f>'mL raw'!AA19*(1-(Inputs!$B$4/((('mL raw'!AA19/1000)/22.4*8.314*Inputs!$B$2)/('mL raw'!AA19/1000))))*(((('mL raw'!AA19/1000)/22.4*8.314*Inputs!$B$2)/('mL raw'!AA19/1000))/Inputs!$B$3)*(Inputs!$B$1/Inputs!$B$2)</f>
        <v>5645.2993050753512</v>
      </c>
      <c r="AB19" s="103">
        <f>'mL raw'!AB19*(1-(Inputs!$B$4/((('mL raw'!AB19/1000)/22.4*8.314*Inputs!$B$2)/('mL raw'!AB19/1000))))*(((('mL raw'!AB19/1000)/22.4*8.314*Inputs!$B$2)/('mL raw'!AB19/1000))/Inputs!$B$3)*(Inputs!$B$1/Inputs!$B$2)</f>
        <v>6408.6517515837595</v>
      </c>
      <c r="AC19" s="103">
        <f>'mL raw'!AC19*(1-(Inputs!$B$4/((('mL raw'!AC19/1000)/22.4*8.314*Inputs!$B$2)/('mL raw'!AC19/1000))))*(((('mL raw'!AC19/1000)/22.4*8.314*Inputs!$B$2)/('mL raw'!AC19/1000))/Inputs!$B$3)*(Inputs!$B$1/Inputs!$B$2)</f>
        <v>6890.1684004686522</v>
      </c>
      <c r="AD19" s="111">
        <f>'mL raw'!AD19*(1-(Inputs!$B$4/((('mL raw'!AD19/1000)/22.4*8.314*Inputs!$B$2)/('mL raw'!AD19/1000))))*(((('mL raw'!AD19/1000)/22.4*8.314*Inputs!$B$2)/('mL raw'!AD19/1000))/Inputs!$B$3)*(Inputs!$B$1/Inputs!$B$2)</f>
        <v>526.88579836846361</v>
      </c>
      <c r="AE19" s="103">
        <f>'mL raw'!AE19*(1-(Inputs!$B$4/((('mL raw'!AE19/1000)/22.4*8.314*Inputs!$B$2)/('mL raw'!AE19/1000))))*(((('mL raw'!AE19/1000)/22.4*8.314*Inputs!$B$2)/('mL raw'!AE19/1000))/Inputs!$B$3)*(Inputs!$B$1/Inputs!$B$2)</f>
        <v>904.08170020797047</v>
      </c>
      <c r="AF19" s="103">
        <f>'mL raw'!AF19*(1-(Inputs!$B$4/((('mL raw'!AF19/1000)/22.4*8.314*Inputs!$B$2)/('mL raw'!AF19/1000))))*(((('mL raw'!AF19/1000)/22.4*8.314*Inputs!$B$2)/('mL raw'!AF19/1000))/Inputs!$B$3)*(Inputs!$B$1/Inputs!$B$2)</f>
        <v>884.55693109549793</v>
      </c>
      <c r="AG19" s="103">
        <f>'mL raw'!AG19*(1-(Inputs!$B$4/((('mL raw'!AG19/1000)/22.4*8.314*Inputs!$B$2)/('mL raw'!AG19/1000))))*(((('mL raw'!AG19/1000)/22.4*8.314*Inputs!$B$2)/('mL raw'!AG19/1000))/Inputs!$B$3)*(Inputs!$B$1/Inputs!$B$2)</f>
        <v>3428.8135593072657</v>
      </c>
      <c r="AH19" s="103">
        <f>'mL raw'!AH19*(1-(Inputs!$B$4/((('mL raw'!AH19/1000)/22.4*8.314*Inputs!$B$2)/('mL raw'!AH19/1000))))*(((('mL raw'!AH19/1000)/22.4*8.314*Inputs!$B$2)/('mL raw'!AH19/1000))/Inputs!$B$3)*(Inputs!$B$1/Inputs!$B$2)</f>
        <v>3716.3087102967179</v>
      </c>
      <c r="AI19" s="103">
        <f>'mL raw'!AI19*(1-(Inputs!$B$4/((('mL raw'!AI19/1000)/22.4*8.314*Inputs!$B$2)/('mL raw'!AI19/1000))))*(((('mL raw'!AI19/1000)/22.4*8.314*Inputs!$B$2)/('mL raw'!AI19/1000))/Inputs!$B$3)*(Inputs!$B$1/Inputs!$B$2)</f>
        <v>3535.3980476990246</v>
      </c>
      <c r="AJ19" s="103">
        <f>'mL raw'!AJ19*(1-(Inputs!$B$4/((('mL raw'!AJ19/1000)/22.4*8.314*Inputs!$B$2)/('mL raw'!AJ19/1000))))*(((('mL raw'!AJ19/1000)/22.4*8.314*Inputs!$B$2)/('mL raw'!AJ19/1000))/Inputs!$B$3)*(Inputs!$B$1/Inputs!$B$2)</f>
        <v>3784.6925634684208</v>
      </c>
      <c r="AK19" s="103">
        <f>'mL raw'!AK19*(1-(Inputs!$B$4/((('mL raw'!AK19/1000)/22.4*8.314*Inputs!$B$2)/('mL raw'!AK19/1000))))*(((('mL raw'!AK19/1000)/22.4*8.314*Inputs!$B$2)/('mL raw'!AK19/1000))/Inputs!$B$3)*(Inputs!$B$1/Inputs!$B$2)</f>
        <v>3507.7615387620463</v>
      </c>
      <c r="AL19" s="103">
        <f>'mL raw'!AL19*(1-(Inputs!$B$4/((('mL raw'!AL19/1000)/22.4*8.314*Inputs!$B$2)/('mL raw'!AL19/1000))))*(((('mL raw'!AL19/1000)/22.4*8.314*Inputs!$B$2)/('mL raw'!AL19/1000))/Inputs!$B$3)*(Inputs!$B$1/Inputs!$B$2)</f>
        <v>3249.6950252754523</v>
      </c>
      <c r="AM19" s="103">
        <f>'mL raw'!AM19*(1-(Inputs!$B$4/((('mL raw'!AM19/1000)/22.4*8.314*Inputs!$B$2)/('mL raw'!AM19/1000))))*(((('mL raw'!AM19/1000)/22.4*8.314*Inputs!$B$2)/('mL raw'!AM19/1000))/Inputs!$B$3)*(Inputs!$B$1/Inputs!$B$2)</f>
        <v>3823.4591340250699</v>
      </c>
      <c r="AN19" s="103">
        <f>'mL raw'!AN19*(1-(Inputs!$B$4/((('mL raw'!AN19/1000)/22.4*8.314*Inputs!$B$2)/('mL raw'!AN19/1000))))*(((('mL raw'!AN19/1000)/22.4*8.314*Inputs!$B$2)/('mL raw'!AN19/1000))/Inputs!$B$3)*(Inputs!$B$1/Inputs!$B$2)</f>
        <v>3221.3982584457817</v>
      </c>
      <c r="AO19" s="103">
        <f>'mL raw'!AO19*(1-(Inputs!$B$4/((('mL raw'!AO19/1000)/22.4*8.314*Inputs!$B$2)/('mL raw'!AO19/1000))))*(((('mL raw'!AO19/1000)/22.4*8.314*Inputs!$B$2)/('mL raw'!AO19/1000))/Inputs!$B$3)*(Inputs!$B$1/Inputs!$B$2)</f>
        <v>3570.5803611239148</v>
      </c>
      <c r="AP19" s="103">
        <f>'mL raw'!AP19*(1-(Inputs!$B$4/((('mL raw'!AP19/1000)/22.4*8.314*Inputs!$B$2)/('mL raw'!AP19/1000))))*(((('mL raw'!AP19/1000)/22.4*8.314*Inputs!$B$2)/('mL raw'!AP19/1000))/Inputs!$B$3)*(Inputs!$B$1/Inputs!$B$2)</f>
        <v>4503.241795829852</v>
      </c>
      <c r="AQ19" s="104">
        <f>'mL raw'!AQ19*(1-(Inputs!$B$4/((('mL raw'!AQ19/1000)/22.4*8.314*Inputs!$B$2)/('mL raw'!AQ19/1000))))*(((('mL raw'!AQ19/1000)/22.4*8.314*Inputs!$B$2)/('mL raw'!AQ19/1000))/Inputs!$B$3)*(Inputs!$B$1/Inputs!$B$2)</f>
        <v>3945.1352313926523</v>
      </c>
    </row>
    <row r="20" spans="1:43" x14ac:dyDescent="0.25">
      <c r="A20" s="102">
        <v>17</v>
      </c>
      <c r="B20" s="111">
        <f>'mL raw'!B20*(1-(Inputs!$B$4/((('mL raw'!B20/1000)/22.4*8.314*Inputs!$B$2)/('mL raw'!B20/1000))))*(((('mL raw'!B20/1000)/22.4*8.314*Inputs!$B$2)/('mL raw'!B20/1000))/Inputs!$B$3)*(Inputs!$B$1/Inputs!$B$2)</f>
        <v>761.84328561082714</v>
      </c>
      <c r="C20" s="103">
        <f>'mL raw'!C20*(1-(Inputs!$B$4/((('mL raw'!C20/1000)/22.4*8.314*Inputs!$B$2)/('mL raw'!C20/1000))))*(((('mL raw'!C20/1000)/22.4*8.314*Inputs!$B$2)/('mL raw'!C20/1000))/Inputs!$B$3)*(Inputs!$B$1/Inputs!$B$2)</f>
        <v>762.31489839132166</v>
      </c>
      <c r="D20" s="103">
        <f>'mL raw'!D20*(1-(Inputs!$B$4/((('mL raw'!D20/1000)/22.4*8.314*Inputs!$B$2)/('mL raw'!D20/1000))))*(((('mL raw'!D20/1000)/22.4*8.314*Inputs!$B$2)/('mL raw'!D20/1000))/Inputs!$B$3)*(Inputs!$B$1/Inputs!$B$2)</f>
        <v>729.49064886890403</v>
      </c>
      <c r="E20" s="103">
        <f>'mL raw'!E20*(1-(Inputs!$B$4/((('mL raw'!E20/1000)/22.4*8.314*Inputs!$B$2)/('mL raw'!E20/1000))))*(((('mL raw'!E20/1000)/22.4*8.314*Inputs!$B$2)/('mL raw'!E20/1000))/Inputs!$B$3)*(Inputs!$B$1/Inputs!$B$2)</f>
        <v>3632.7389255930912</v>
      </c>
      <c r="F20" s="103">
        <f>'mL raw'!F20*(1-(Inputs!$B$4/((('mL raw'!F20/1000)/22.4*8.314*Inputs!$B$2)/('mL raw'!F20/1000))))*(((('mL raw'!F20/1000)/22.4*8.314*Inputs!$B$2)/('mL raw'!F20/1000))/Inputs!$B$3)*(Inputs!$B$1/Inputs!$B$2)</f>
        <v>4036.2508205841914</v>
      </c>
      <c r="G20" s="103">
        <f>'mL raw'!G20*(1-(Inputs!$B$4/((('mL raw'!G20/1000)/22.4*8.314*Inputs!$B$2)/('mL raw'!G20/1000))))*(((('mL raw'!G20/1000)/22.4*8.314*Inputs!$B$2)/('mL raw'!G20/1000))/Inputs!$B$3)*(Inputs!$B$1/Inputs!$B$2)</f>
        <v>4479.9441244734235</v>
      </c>
      <c r="H20" s="103">
        <f>'mL raw'!H20*(1-(Inputs!$B$4/((('mL raw'!H20/1000)/22.4*8.314*Inputs!$B$2)/('mL raw'!H20/1000))))*(((('mL raw'!H20/1000)/22.4*8.314*Inputs!$B$2)/('mL raw'!H20/1000))/Inputs!$B$3)*(Inputs!$B$1/Inputs!$B$2)</f>
        <v>4933.7299418652383</v>
      </c>
      <c r="I20" s="103">
        <f>'mL raw'!I20*(1-(Inputs!$B$4/((('mL raw'!I20/1000)/22.4*8.314*Inputs!$B$2)/('mL raw'!I20/1000))))*(((('mL raw'!I20/1000)/22.4*8.314*Inputs!$B$2)/('mL raw'!I20/1000))/Inputs!$B$3)*(Inputs!$B$1/Inputs!$B$2)</f>
        <v>5547.6754595129896</v>
      </c>
      <c r="J20" s="103">
        <f>'mL raw'!J20*(1-(Inputs!$B$4/((('mL raw'!J20/1000)/22.4*8.314*Inputs!$B$2)/('mL raw'!J20/1000))))*(((('mL raw'!J20/1000)/22.4*8.314*Inputs!$B$2)/('mL raw'!J20/1000))/Inputs!$B$3)*(Inputs!$B$1/Inputs!$B$2)</f>
        <v>6079.0887405741987</v>
      </c>
      <c r="K20" s="103">
        <f>'mL raw'!K20*(1-(Inputs!$B$4/((('mL raw'!K20/1000)/22.4*8.314*Inputs!$B$2)/('mL raw'!K20/1000))))*(((('mL raw'!K20/1000)/22.4*8.314*Inputs!$B$2)/('mL raw'!K20/1000))/Inputs!$B$3)*(Inputs!$B$1/Inputs!$B$2)</f>
        <v>5613.0409908895263</v>
      </c>
      <c r="L20" s="103">
        <f>'mL raw'!L20*(1-(Inputs!$B$4/((('mL raw'!L20/1000)/22.4*8.314*Inputs!$B$2)/('mL raw'!L20/1000))))*(((('mL raw'!L20/1000)/22.4*8.314*Inputs!$B$2)/('mL raw'!L20/1000))/Inputs!$B$3)*(Inputs!$B$1/Inputs!$B$2)</f>
        <v>6543.6273293612885</v>
      </c>
      <c r="M20" s="103">
        <f>'mL raw'!M20*(1-(Inputs!$B$4/((('mL raw'!M20/1000)/22.4*8.314*Inputs!$B$2)/('mL raw'!M20/1000))))*(((('mL raw'!M20/1000)/22.4*8.314*Inputs!$B$2)/('mL raw'!M20/1000))/Inputs!$B$3)*(Inputs!$B$1/Inputs!$B$2)</f>
        <v>6394.880658393321</v>
      </c>
      <c r="N20" s="103">
        <f>'mL raw'!N20*(1-(Inputs!$B$4/((('mL raw'!N20/1000)/22.4*8.314*Inputs!$B$2)/('mL raw'!N20/1000))))*(((('mL raw'!N20/1000)/22.4*8.314*Inputs!$B$2)/('mL raw'!N20/1000))/Inputs!$B$3)*(Inputs!$B$1/Inputs!$B$2)</f>
        <v>7155.5920733309613</v>
      </c>
      <c r="O20" s="104">
        <f>'mL raw'!O20*(1-(Inputs!$B$4/((('mL raw'!O20/1000)/22.4*8.314*Inputs!$B$2)/('mL raw'!O20/1000))))*(((('mL raw'!O20/1000)/22.4*8.314*Inputs!$B$2)/('mL raw'!O20/1000))/Inputs!$B$3)*(Inputs!$B$1/Inputs!$B$2)</f>
        <v>6582.8655126984322</v>
      </c>
      <c r="P20" s="111">
        <f>'mL raw'!P20*(1-(Inputs!$B$4/((('mL raw'!P20/1000)/22.4*8.314*Inputs!$B$2)/('mL raw'!P20/1000))))*(((('mL raw'!P20/1000)/22.4*8.314*Inputs!$B$2)/('mL raw'!P20/1000))/Inputs!$B$3)*(Inputs!$B$1/Inputs!$B$2)</f>
        <v>970.86206992599284</v>
      </c>
      <c r="Q20" s="103">
        <f>'mL raw'!Q20*(1-(Inputs!$B$4/((('mL raw'!Q20/1000)/22.4*8.314*Inputs!$B$2)/('mL raw'!Q20/1000))))*(((('mL raw'!Q20/1000)/22.4*8.314*Inputs!$B$2)/('mL raw'!Q20/1000))/Inputs!$B$3)*(Inputs!$B$1/Inputs!$B$2)</f>
        <v>980.57729320417945</v>
      </c>
      <c r="R20" s="103">
        <f>'mL raw'!R20*(1-(Inputs!$B$4/((('mL raw'!R20/1000)/22.4*8.314*Inputs!$B$2)/('mL raw'!R20/1000))))*(((('mL raw'!R20/1000)/22.4*8.314*Inputs!$B$2)/('mL raw'!R20/1000))/Inputs!$B$3)*(Inputs!$B$1/Inputs!$B$2)</f>
        <v>960.95820153560805</v>
      </c>
      <c r="S20" s="103">
        <f>'mL raw'!S20*(1-(Inputs!$B$4/((('mL raw'!S20/1000)/22.4*8.314*Inputs!$B$2)/('mL raw'!S20/1000))))*(((('mL raw'!S20/1000)/22.4*8.314*Inputs!$B$2)/('mL raw'!S20/1000))/Inputs!$B$3)*(Inputs!$B$1/Inputs!$B$2)</f>
        <v>3296.479013100507</v>
      </c>
      <c r="T20" s="103">
        <f>'mL raw'!T20*(1-(Inputs!$B$4/((('mL raw'!T20/1000)/22.4*8.314*Inputs!$B$2)/('mL raw'!T20/1000))))*(((('mL raw'!T20/1000)/22.4*8.314*Inputs!$B$2)/('mL raw'!T20/1000))/Inputs!$B$3)*(Inputs!$B$1/Inputs!$B$2)</f>
        <v>3619.5337677392449</v>
      </c>
      <c r="U20" s="103">
        <f>'mL raw'!U20*(1-(Inputs!$B$4/((('mL raw'!U20/1000)/22.4*8.314*Inputs!$B$2)/('mL raw'!U20/1000))))*(((('mL raw'!U20/1000)/22.4*8.314*Inputs!$B$2)/('mL raw'!U20/1000))/Inputs!$B$3)*(Inputs!$B$1/Inputs!$B$2)</f>
        <v>3519.7405033866071</v>
      </c>
      <c r="V20" s="103">
        <f>'mL raw'!V20*(1-(Inputs!$B$4/((('mL raw'!V20/1000)/22.4*8.314*Inputs!$B$2)/('mL raw'!V20/1000))))*(((('mL raw'!V20/1000)/22.4*8.314*Inputs!$B$2)/('mL raw'!V20/1000))/Inputs!$B$3)*(Inputs!$B$1/Inputs!$B$2)</f>
        <v>3552.8477205773211</v>
      </c>
      <c r="W20" s="103">
        <f>'mL raw'!W20*(1-(Inputs!$B$4/((('mL raw'!W20/1000)/22.4*8.314*Inputs!$B$2)/('mL raw'!W20/1000))))*(((('mL raw'!W20/1000)/22.4*8.314*Inputs!$B$2)/('mL raw'!W20/1000))/Inputs!$B$3)*(Inputs!$B$1/Inputs!$B$2)</f>
        <v>4173.2071720397962</v>
      </c>
      <c r="X20" s="103">
        <f>'mL raw'!X20*(1-(Inputs!$B$4/((('mL raw'!X20/1000)/22.4*8.314*Inputs!$B$2)/('mL raw'!X20/1000))))*(((('mL raw'!X20/1000)/22.4*8.314*Inputs!$B$2)/('mL raw'!X20/1000))/Inputs!$B$3)*(Inputs!$B$1/Inputs!$B$2)</f>
        <v>4320.7276497784787</v>
      </c>
      <c r="Y20" s="103">
        <f>'mL raw'!Y20*(1-(Inputs!$B$4/((('mL raw'!Y20/1000)/22.4*8.314*Inputs!$B$2)/('mL raw'!Y20/1000))))*(((('mL raw'!Y20/1000)/22.4*8.314*Inputs!$B$2)/('mL raw'!Y20/1000))/Inputs!$B$3)*(Inputs!$B$1/Inputs!$B$2)</f>
        <v>4755.1773431700176</v>
      </c>
      <c r="Z20" s="103">
        <f>'mL raw'!Z20*(1-(Inputs!$B$4/((('mL raw'!Z20/1000)/22.4*8.314*Inputs!$B$2)/('mL raw'!Z20/1000))))*(((('mL raw'!Z20/1000)/22.4*8.314*Inputs!$B$2)/('mL raw'!Z20/1000))/Inputs!$B$3)*(Inputs!$B$1/Inputs!$B$2)</f>
        <v>5337.7134496368335</v>
      </c>
      <c r="AA20" s="103">
        <f>'mL raw'!AA20*(1-(Inputs!$B$4/((('mL raw'!AA20/1000)/22.4*8.314*Inputs!$B$2)/('mL raw'!AA20/1000))))*(((('mL raw'!AA20/1000)/22.4*8.314*Inputs!$B$2)/('mL raw'!AA20/1000))/Inputs!$B$3)*(Inputs!$B$1/Inputs!$B$2)</f>
        <v>5838.1889322976049</v>
      </c>
      <c r="AB20" s="103">
        <f>'mL raw'!AB20*(1-(Inputs!$B$4/((('mL raw'!AB20/1000)/22.4*8.314*Inputs!$B$2)/('mL raw'!AB20/1000))))*(((('mL raw'!AB20/1000)/22.4*8.314*Inputs!$B$2)/('mL raw'!AB20/1000))/Inputs!$B$3)*(Inputs!$B$1/Inputs!$B$2)</f>
        <v>6527.5924948244756</v>
      </c>
      <c r="AC20" s="103">
        <f>'mL raw'!AC20*(1-(Inputs!$B$4/((('mL raw'!AC20/1000)/22.4*8.314*Inputs!$B$2)/('mL raw'!AC20/1000))))*(((('mL raw'!AC20/1000)/22.4*8.314*Inputs!$B$2)/('mL raw'!AC20/1000))/Inputs!$B$3)*(Inputs!$B$1/Inputs!$B$2)</f>
        <v>7057.9682277685979</v>
      </c>
      <c r="AD20" s="111">
        <f>'mL raw'!AD20*(1-(Inputs!$B$4/((('mL raw'!AD20/1000)/22.4*8.314*Inputs!$B$2)/('mL raw'!AD20/1000))))*(((('mL raw'!AD20/1000)/22.4*8.314*Inputs!$B$2)/('mL raw'!AD20/1000))/Inputs!$B$3)*(Inputs!$B$1/Inputs!$B$2)</f>
        <v>539.14773066132079</v>
      </c>
      <c r="AE20" s="103">
        <f>'mL raw'!AE20*(1-(Inputs!$B$4/((('mL raw'!AE20/1000)/22.4*8.314*Inputs!$B$2)/('mL raw'!AE20/1000))))*(((('mL raw'!AE20/1000)/22.4*8.314*Inputs!$B$2)/('mL raw'!AE20/1000))/Inputs!$B$3)*(Inputs!$B$1/Inputs!$B$2)</f>
        <v>932.00117681324537</v>
      </c>
      <c r="AF20" s="103">
        <f>'mL raw'!AF20*(1-(Inputs!$B$4/((('mL raw'!AF20/1000)/22.4*8.314*Inputs!$B$2)/('mL raw'!AF20/1000))))*(((('mL raw'!AF20/1000)/22.4*8.314*Inputs!$B$2)/('mL raw'!AF20/1000))/Inputs!$B$3)*(Inputs!$B$1/Inputs!$B$2)</f>
        <v>910.30698891049803</v>
      </c>
      <c r="AG20" s="103">
        <f>'mL raw'!AG20*(1-(Inputs!$B$4/((('mL raw'!AG20/1000)/22.4*8.314*Inputs!$B$2)/('mL raw'!AG20/1000))))*(((('mL raw'!AG20/1000)/22.4*8.314*Inputs!$B$2)/('mL raw'!AG20/1000))/Inputs!$B$3)*(Inputs!$B$1/Inputs!$B$2)</f>
        <v>3459.7513577077057</v>
      </c>
      <c r="AH20" s="103">
        <f>'mL raw'!AH20*(1-(Inputs!$B$4/((('mL raw'!AH20/1000)/22.4*8.314*Inputs!$B$2)/('mL raw'!AH20/1000))))*(((('mL raw'!AH20/1000)/22.4*8.314*Inputs!$B$2)/('mL raw'!AH20/1000))/Inputs!$B$3)*(Inputs!$B$1/Inputs!$B$2)</f>
        <v>3755.8298613021575</v>
      </c>
      <c r="AI20" s="103">
        <f>'mL raw'!AI20*(1-(Inputs!$B$4/((('mL raw'!AI20/1000)/22.4*8.314*Inputs!$B$2)/('mL raw'!AI20/1000))))*(((('mL raw'!AI20/1000)/22.4*8.314*Inputs!$B$2)/('mL raw'!AI20/1000))/Inputs!$B$3)*(Inputs!$B$1/Inputs!$B$2)</f>
        <v>3584.162809202157</v>
      </c>
      <c r="AJ20" s="103">
        <f>'mL raw'!AJ20*(1-(Inputs!$B$4/((('mL raw'!AJ20/1000)/22.4*8.314*Inputs!$B$2)/('mL raw'!AJ20/1000))))*(((('mL raw'!AJ20/1000)/22.4*8.314*Inputs!$B$2)/('mL raw'!AJ20/1000))/Inputs!$B$3)*(Inputs!$B$1/Inputs!$B$2)</f>
        <v>3858.0755121133666</v>
      </c>
      <c r="AK20" s="103">
        <f>'mL raw'!AK20*(1-(Inputs!$B$4/((('mL raw'!AK20/1000)/22.4*8.314*Inputs!$B$2)/('mL raw'!AK20/1000))))*(((('mL raw'!AK20/1000)/22.4*8.314*Inputs!$B$2)/('mL raw'!AK20/1000))/Inputs!$B$3)*(Inputs!$B$1/Inputs!$B$2)</f>
        <v>3578.9750686167172</v>
      </c>
      <c r="AL20" s="103">
        <f>'mL raw'!AL20*(1-(Inputs!$B$4/((('mL raw'!AL20/1000)/22.4*8.314*Inputs!$B$2)/('mL raw'!AL20/1000))))*(((('mL raw'!AL20/1000)/22.4*8.314*Inputs!$B$2)/('mL raw'!AL20/1000))/Inputs!$B$3)*(Inputs!$B$1/Inputs!$B$2)</f>
        <v>3336.3774543303421</v>
      </c>
      <c r="AM20" s="103">
        <f>'mL raw'!AM20*(1-(Inputs!$B$4/((('mL raw'!AM20/1000)/22.4*8.314*Inputs!$B$2)/('mL raw'!AM20/1000))))*(((('mL raw'!AM20/1000)/22.4*8.314*Inputs!$B$2)/('mL raw'!AM20/1000))/Inputs!$B$3)*(Inputs!$B$1/Inputs!$B$2)</f>
        <v>3925.6104622801804</v>
      </c>
      <c r="AN20" s="103">
        <f>'mL raw'!AN20*(1-(Inputs!$B$4/((('mL raw'!AN20/1000)/22.4*8.314*Inputs!$B$2)/('mL raw'!AN20/1000))))*(((('mL raw'!AN20/1000)/22.4*8.314*Inputs!$B$2)/('mL raw'!AN20/1000))/Inputs!$B$3)*(Inputs!$B$1/Inputs!$B$2)</f>
        <v>3316.0981047690784</v>
      </c>
      <c r="AO20" s="103">
        <f>'mL raw'!AO20*(1-(Inputs!$B$4/((('mL raw'!AO20/1000)/22.4*8.314*Inputs!$B$2)/('mL raw'!AO20/1000))))*(((('mL raw'!AO20/1000)/22.4*8.314*Inputs!$B$2)/('mL raw'!AO20/1000))/Inputs!$B$3)*(Inputs!$B$1/Inputs!$B$2)</f>
        <v>3700.6511659843</v>
      </c>
      <c r="AP20" s="103">
        <f>'mL raw'!AP20*(1-(Inputs!$B$4/((('mL raw'!AP20/1000)/22.4*8.314*Inputs!$B$2)/('mL raw'!AP20/1000))))*(((('mL raw'!AP20/1000)/22.4*8.314*Inputs!$B$2)/('mL raw'!AP20/1000))/Inputs!$B$3)*(Inputs!$B$1/Inputs!$B$2)</f>
        <v>4690.4720696861723</v>
      </c>
      <c r="AQ20" s="104">
        <f>'mL raw'!AQ20*(1-(Inputs!$B$4/((('mL raw'!AQ20/1000)/22.4*8.314*Inputs!$B$2)/('mL raw'!AQ20/1000))))*(((('mL raw'!AQ20/1000)/22.4*8.314*Inputs!$B$2)/('mL raw'!AQ20/1000))/Inputs!$B$3)*(Inputs!$B$1/Inputs!$B$2)</f>
        <v>4115.670412819466</v>
      </c>
    </row>
    <row r="21" spans="1:43" x14ac:dyDescent="0.25">
      <c r="A21" s="102">
        <v>18</v>
      </c>
      <c r="B21" s="111">
        <f>'mL raw'!B21*(1-(Inputs!$B$4/((('mL raw'!B21/1000)/22.4*8.314*Inputs!$B$2)/('mL raw'!B21/1000))))*(((('mL raw'!B21/1000)/22.4*8.314*Inputs!$B$2)/('mL raw'!B21/1000))/Inputs!$B$3)*(Inputs!$B$1/Inputs!$B$2)</f>
        <v>778.63270059643139</v>
      </c>
      <c r="C21" s="103">
        <f>'mL raw'!C21*(1-(Inputs!$B$4/((('mL raw'!C21/1000)/22.4*8.314*Inputs!$B$2)/('mL raw'!C21/1000))))*(((('mL raw'!C21/1000)/22.4*8.314*Inputs!$B$2)/('mL raw'!C21/1000))/Inputs!$B$3)*(Inputs!$B$1/Inputs!$B$2)</f>
        <v>778.91566826472808</v>
      </c>
      <c r="D21" s="103">
        <f>'mL raw'!D21*(1-(Inputs!$B$4/((('mL raw'!D21/1000)/22.4*8.314*Inputs!$B$2)/('mL raw'!D21/1000))))*(((('mL raw'!D21/1000)/22.4*8.314*Inputs!$B$2)/('mL raw'!D21/1000))/Inputs!$B$3)*(Inputs!$B$1/Inputs!$B$2)</f>
        <v>745.7141285179149</v>
      </c>
      <c r="E21" s="103">
        <f>'mL raw'!E21*(1-(Inputs!$B$4/((('mL raw'!E21/1000)/22.4*8.314*Inputs!$B$2)/('mL raw'!E21/1000))))*(((('mL raw'!E21/1000)/22.4*8.314*Inputs!$B$2)/('mL raw'!E21/1000))/Inputs!$B$3)*(Inputs!$B$1/Inputs!$B$2)</f>
        <v>3652.263694705563</v>
      </c>
      <c r="F21" s="103">
        <f>'mL raw'!F21*(1-(Inputs!$B$4/((('mL raw'!F21/1000)/22.4*8.314*Inputs!$B$2)/('mL raw'!F21/1000))))*(((('mL raw'!F21/1000)/22.4*8.314*Inputs!$B$2)/('mL raw'!F21/1000))/Inputs!$B$3)*(Inputs!$B$1/Inputs!$B$2)</f>
        <v>4056.9074603698505</v>
      </c>
      <c r="G21" s="103">
        <f>'mL raw'!G21*(1-(Inputs!$B$4/((('mL raw'!G21/1000)/22.4*8.314*Inputs!$B$2)/('mL raw'!G21/1000))))*(((('mL raw'!G21/1000)/22.4*8.314*Inputs!$B$2)/('mL raw'!G21/1000))/Inputs!$B$3)*(Inputs!$B$1/Inputs!$B$2)</f>
        <v>4501.2610221517753</v>
      </c>
      <c r="H21" s="103">
        <f>'mL raw'!H21*(1-(Inputs!$B$4/((('mL raw'!H21/1000)/22.4*8.314*Inputs!$B$2)/('mL raw'!H21/1000))))*(((('mL raw'!H21/1000)/22.4*8.314*Inputs!$B$2)/('mL raw'!H21/1000))/Inputs!$B$3)*(Inputs!$B$1/Inputs!$B$2)</f>
        <v>4982.6833484805693</v>
      </c>
      <c r="I21" s="103">
        <f>'mL raw'!I21*(1-(Inputs!$B$4/((('mL raw'!I21/1000)/22.4*8.314*Inputs!$B$2)/('mL raw'!I21/1000))))*(((('mL raw'!I21/1000)/22.4*8.314*Inputs!$B$2)/('mL raw'!I21/1000))/Inputs!$B$3)*(Inputs!$B$1/Inputs!$B$2)</f>
        <v>5583.2350631622739</v>
      </c>
      <c r="J21" s="103">
        <f>'mL raw'!J21*(1-(Inputs!$B$4/((('mL raw'!J21/1000)/22.4*8.314*Inputs!$B$2)/('mL raw'!J21/1000))))*(((('mL raw'!J21/1000)/22.4*8.314*Inputs!$B$2)/('mL raw'!J21/1000))/Inputs!$B$3)*(Inputs!$B$1/Inputs!$B$2)</f>
        <v>6156.4332365752989</v>
      </c>
      <c r="K21" s="103">
        <f>'mL raw'!K21*(1-(Inputs!$B$4/((('mL raw'!K21/1000)/22.4*8.314*Inputs!$B$2)/('mL raw'!K21/1000))))*(((('mL raw'!K21/1000)/22.4*8.314*Inputs!$B$2)/('mL raw'!K21/1000))/Inputs!$B$3)*(Inputs!$B$1/Inputs!$B$2)</f>
        <v>5742.6401829694178</v>
      </c>
      <c r="L21" s="103">
        <f>'mL raw'!L21*(1-(Inputs!$B$4/((('mL raw'!L21/1000)/22.4*8.314*Inputs!$B$2)/('mL raw'!L21/1000))))*(((('mL raw'!L21/1000)/22.4*8.314*Inputs!$B$2)/('mL raw'!L21/1000))/Inputs!$B$3)*(Inputs!$B$1/Inputs!$B$2)</f>
        <v>6638.4214982406847</v>
      </c>
      <c r="M21" s="103">
        <f>'mL raw'!M21*(1-(Inputs!$B$4/((('mL raw'!M21/1000)/22.4*8.314*Inputs!$B$2)/('mL raw'!M21/1000))))*(((('mL raw'!M21/1000)/22.4*8.314*Inputs!$B$2)/('mL raw'!M21/1000))/Inputs!$B$3)*(Inputs!$B$1/Inputs!$B$2)</f>
        <v>6618.4251163477184</v>
      </c>
      <c r="N21" s="103">
        <f>'mL raw'!N21*(1-(Inputs!$B$4/((('mL raw'!N21/1000)/22.4*8.314*Inputs!$B$2)/('mL raw'!N21/1000))))*(((('mL raw'!N21/1000)/22.4*8.314*Inputs!$B$2)/('mL raw'!N21/1000))/Inputs!$B$3)*(Inputs!$B$1/Inputs!$B$2)</f>
        <v>7327.1648028748632</v>
      </c>
      <c r="O21" s="104">
        <f>'mL raw'!O21*(1-(Inputs!$B$4/((('mL raw'!O21/1000)/22.4*8.314*Inputs!$B$2)/('mL raw'!O21/1000))))*(((('mL raw'!O21/1000)/22.4*8.314*Inputs!$B$2)/('mL raw'!O21/1000))/Inputs!$B$3)*(Inputs!$B$1/Inputs!$B$2)</f>
        <v>6765.5683038620036</v>
      </c>
      <c r="P21" s="111">
        <f>'mL raw'!P21*(1-(Inputs!$B$4/((('mL raw'!P21/1000)/22.4*8.314*Inputs!$B$2)/('mL raw'!P21/1000))))*(((('mL raw'!P21/1000)/22.4*8.314*Inputs!$B$2)/('mL raw'!P21/1000))/Inputs!$B$3)*(Inputs!$B$1/Inputs!$B$2)</f>
        <v>994.44270895071804</v>
      </c>
      <c r="Q21" s="103">
        <f>'mL raw'!Q21*(1-(Inputs!$B$4/((('mL raw'!Q21/1000)/22.4*8.314*Inputs!$B$2)/('mL raw'!Q21/1000))))*(((('mL raw'!Q21/1000)/22.4*8.314*Inputs!$B$2)/('mL raw'!Q21/1000))/Inputs!$B$3)*(Inputs!$B$1/Inputs!$B$2)</f>
        <v>1005.4784480142895</v>
      </c>
      <c r="R21" s="103">
        <f>'mL raw'!R21*(1-(Inputs!$B$4/((('mL raw'!R21/1000)/22.4*8.314*Inputs!$B$2)/('mL raw'!R21/1000))))*(((('mL raw'!R21/1000)/22.4*8.314*Inputs!$B$2)/('mL raw'!R21/1000))/Inputs!$B$3)*(Inputs!$B$1/Inputs!$B$2)</f>
        <v>985.10477589692698</v>
      </c>
      <c r="S21" s="103">
        <f>'mL raw'!S21*(1-(Inputs!$B$4/((('mL raw'!S21/1000)/22.4*8.314*Inputs!$B$2)/('mL raw'!S21/1000))))*(((('mL raw'!S21/1000)/22.4*8.314*Inputs!$B$2)/('mL raw'!S21/1000))/Inputs!$B$3)*(Inputs!$B$1/Inputs!$B$2)</f>
        <v>3315.7208145446834</v>
      </c>
      <c r="T21" s="103">
        <f>'mL raw'!T21*(1-(Inputs!$B$4/((('mL raw'!T21/1000)/22.4*8.314*Inputs!$B$2)/('mL raw'!T21/1000))))*(((('mL raw'!T21/1000)/22.4*8.314*Inputs!$B$2)/('mL raw'!T21/1000))/Inputs!$B$3)*(Inputs!$B$1/Inputs!$B$2)</f>
        <v>3658.1116931836959</v>
      </c>
      <c r="U21" s="103">
        <f>'mL raw'!U21*(1-(Inputs!$B$4/((('mL raw'!U21/1000)/22.4*8.314*Inputs!$B$2)/('mL raw'!U21/1000))))*(((('mL raw'!U21/1000)/22.4*8.314*Inputs!$B$2)/('mL raw'!U21/1000))/Inputs!$B$3)*(Inputs!$B$1/Inputs!$B$2)</f>
        <v>3571.2406190166071</v>
      </c>
      <c r="V21" s="103">
        <f>'mL raw'!V21*(1-(Inputs!$B$4/((('mL raw'!V21/1000)/22.4*8.314*Inputs!$B$2)/('mL raw'!V21/1000))))*(((('mL raw'!V21/1000)/22.4*8.314*Inputs!$B$2)/('mL raw'!V21/1000))/Inputs!$B$3)*(Inputs!$B$1/Inputs!$B$2)</f>
        <v>3626.3249917783655</v>
      </c>
      <c r="W21" s="103">
        <f>'mL raw'!W21*(1-(Inputs!$B$4/((('mL raw'!W21/1000)/22.4*8.314*Inputs!$B$2)/('mL raw'!W21/1000))))*(((('mL raw'!W21/1000)/22.4*8.314*Inputs!$B$2)/('mL raw'!W21/1000))/Inputs!$B$3)*(Inputs!$B$1/Inputs!$B$2)</f>
        <v>4271.208307826555</v>
      </c>
      <c r="X21" s="103">
        <f>'mL raw'!X21*(1-(Inputs!$B$4/((('mL raw'!X21/1000)/22.4*8.314*Inputs!$B$2)/('mL raw'!X21/1000))))*(((('mL raw'!X21/1000)/22.4*8.314*Inputs!$B$2)/('mL raw'!X21/1000))/Inputs!$B$3)*(Inputs!$B$1/Inputs!$B$2)</f>
        <v>4503.9020537225442</v>
      </c>
      <c r="Y21" s="103">
        <f>'mL raw'!Y21*(1-(Inputs!$B$4/((('mL raw'!Y21/1000)/22.4*8.314*Inputs!$B$2)/('mL raw'!Y21/1000))))*(((('mL raw'!Y21/1000)/22.4*8.314*Inputs!$B$2)/('mL raw'!Y21/1000))/Inputs!$B$3)*(Inputs!$B$1/Inputs!$B$2)</f>
        <v>4950.9909696313362</v>
      </c>
      <c r="Z21" s="103">
        <f>'mL raw'!Z21*(1-(Inputs!$B$4/((('mL raw'!Z21/1000)/22.4*8.314*Inputs!$B$2)/('mL raw'!Z21/1000))))*(((('mL raw'!Z21/1000)/22.4*8.314*Inputs!$B$2)/('mL raw'!Z21/1000))/Inputs!$B$3)*(Inputs!$B$1/Inputs!$B$2)</f>
        <v>5522.6799821467794</v>
      </c>
      <c r="AA21" s="103">
        <f>'mL raw'!AA21*(1-(Inputs!$B$4/((('mL raw'!AA21/1000)/22.4*8.314*Inputs!$B$2)/('mL raw'!AA21/1000))))*(((('mL raw'!AA21/1000)/22.4*8.314*Inputs!$B$2)/('mL raw'!AA21/1000))/Inputs!$B$3)*(Inputs!$B$1/Inputs!$B$2)</f>
        <v>6004.1023084755725</v>
      </c>
      <c r="AB21" s="103">
        <f>'mL raw'!AB21*(1-(Inputs!$B$4/((('mL raw'!AB21/1000)/22.4*8.314*Inputs!$B$2)/('mL raw'!AB21/1000))))*(((('mL raw'!AB21/1000)/22.4*8.314*Inputs!$B$2)/('mL raw'!AB21/1000))/Inputs!$B$3)*(Inputs!$B$1/Inputs!$B$2)</f>
        <v>6625.8765982795303</v>
      </c>
      <c r="AC21" s="103">
        <f>'mL raw'!AC21*(1-(Inputs!$B$4/((('mL raw'!AC21/1000)/22.4*8.314*Inputs!$B$2)/('mL raw'!AC21/1000))))*(((('mL raw'!AC21/1000)/22.4*8.314*Inputs!$B$2)/('mL raw'!AC21/1000))/Inputs!$B$3)*(Inputs!$B$1/Inputs!$B$2)</f>
        <v>7193.698385994916</v>
      </c>
      <c r="AD21" s="111">
        <f>'mL raw'!AD21*(1-(Inputs!$B$4/((('mL raw'!AD21/1000)/22.4*8.314*Inputs!$B$2)/('mL raw'!AD21/1000))))*(((('mL raw'!AD21/1000)/22.4*8.314*Inputs!$B$2)/('mL raw'!AD21/1000))/Inputs!$B$3)*(Inputs!$B$1/Inputs!$B$2)</f>
        <v>546.88218026143056</v>
      </c>
      <c r="AE21" s="103">
        <f>'mL raw'!AE21*(1-(Inputs!$B$4/((('mL raw'!AE21/1000)/22.4*8.314*Inputs!$B$2)/('mL raw'!AE21/1000))))*(((('mL raw'!AE21/1000)/22.4*8.314*Inputs!$B$2)/('mL raw'!AE21/1000))/Inputs!$B$3)*(Inputs!$B$1/Inputs!$B$2)</f>
        <v>950.29975269643228</v>
      </c>
      <c r="AF21" s="103">
        <f>'mL raw'!AF21*(1-(Inputs!$B$4/((('mL raw'!AF21/1000)/22.4*8.314*Inputs!$B$2)/('mL raw'!AF21/1000))))*(((('mL raw'!AF21/1000)/22.4*8.314*Inputs!$B$2)/('mL raw'!AF21/1000))/Inputs!$B$3)*(Inputs!$B$1/Inputs!$B$2)</f>
        <v>929.26582268637731</v>
      </c>
      <c r="AG21" s="103">
        <f>'mL raw'!AG21*(1-(Inputs!$B$4/((('mL raw'!AG21/1000)/22.4*8.314*Inputs!$B$2)/('mL raw'!AG21/1000))))*(((('mL raw'!AG21/1000)/22.4*8.314*Inputs!$B$2)/('mL raw'!AG21/1000))/Inputs!$B$3)*(Inputs!$B$1/Inputs!$B$2)</f>
        <v>3482.6717388397383</v>
      </c>
      <c r="AH21" s="103">
        <f>'mL raw'!AH21*(1-(Inputs!$B$4/((('mL raw'!AH21/1000)/22.4*8.314*Inputs!$B$2)/('mL raw'!AH21/1000))))*(((('mL raw'!AH21/1000)/22.4*8.314*Inputs!$B$2)/('mL raw'!AH21/1000))/Inputs!$B$3)*(Inputs!$B$1/Inputs!$B$2)</f>
        <v>3786.0130792538052</v>
      </c>
      <c r="AI21" s="103">
        <f>'mL raw'!AI21*(1-(Inputs!$B$4/((('mL raw'!AI21/1000)/22.4*8.314*Inputs!$B$2)/('mL raw'!AI21/1000))))*(((('mL raw'!AI21/1000)/22.4*8.314*Inputs!$B$2)/('mL raw'!AI21/1000))/Inputs!$B$3)*(Inputs!$B$1/Inputs!$B$2)</f>
        <v>3623.1180248710025</v>
      </c>
      <c r="AJ21" s="103">
        <f>'mL raw'!AJ21*(1-(Inputs!$B$4/((('mL raw'!AJ21/1000)/22.4*8.314*Inputs!$B$2)/('mL raw'!AJ21/1000))))*(((('mL raw'!AJ21/1000)/22.4*8.314*Inputs!$B$2)/('mL raw'!AJ21/1000))/Inputs!$B$3)*(Inputs!$B$1/Inputs!$B$2)</f>
        <v>3920.1397540264443</v>
      </c>
      <c r="AK21" s="103">
        <f>'mL raw'!AK21*(1-(Inputs!$B$4/((('mL raw'!AK21/1000)/22.4*8.314*Inputs!$B$2)/('mL raw'!AK21/1000))))*(((('mL raw'!AK21/1000)/22.4*8.314*Inputs!$B$2)/('mL raw'!AK21/1000))/Inputs!$B$3)*(Inputs!$B$1/Inputs!$B$2)</f>
        <v>3640.9449879736953</v>
      </c>
      <c r="AL21" s="103">
        <f>'mL raw'!AL21*(1-(Inputs!$B$4/((('mL raw'!AL21/1000)/22.4*8.314*Inputs!$B$2)/('mL raw'!AL21/1000))))*(((('mL raw'!AL21/1000)/22.4*8.314*Inputs!$B$2)/('mL raw'!AL21/1000))/Inputs!$B$3)*(Inputs!$B$1/Inputs!$B$2)</f>
        <v>3415.5140788973204</v>
      </c>
      <c r="AM21" s="103">
        <f>'mL raw'!AM21*(1-(Inputs!$B$4/((('mL raw'!AM21/1000)/22.4*8.314*Inputs!$B$2)/('mL raw'!AM21/1000))))*(((('mL raw'!AM21/1000)/22.4*8.314*Inputs!$B$2)/('mL raw'!AM21/1000))/Inputs!$B$3)*(Inputs!$B$1/Inputs!$B$2)</f>
        <v>4017.5749544766086</v>
      </c>
      <c r="AN21" s="103">
        <f>'mL raw'!AN21*(1-(Inputs!$B$4/((('mL raw'!AN21/1000)/22.4*8.314*Inputs!$B$2)/('mL raw'!AN21/1000))))*(((('mL raw'!AN21/1000)/22.4*8.314*Inputs!$B$2)/('mL raw'!AN21/1000))/Inputs!$B$3)*(Inputs!$B$1/Inputs!$B$2)</f>
        <v>3404.949952614244</v>
      </c>
      <c r="AO21" s="103">
        <f>'mL raw'!AO21*(1-(Inputs!$B$4/((('mL raw'!AO21/1000)/22.4*8.314*Inputs!$B$2)/('mL raw'!AO21/1000))))*(((('mL raw'!AO21/1000)/22.4*8.314*Inputs!$B$2)/('mL raw'!AO21/1000))/Inputs!$B$3)*(Inputs!$B$1/Inputs!$B$2)</f>
        <v>3819.6862317811137</v>
      </c>
      <c r="AP21" s="103">
        <f>'mL raw'!AP21*(1-(Inputs!$B$4/((('mL raw'!AP21/1000)/22.4*8.314*Inputs!$B$2)/('mL raw'!AP21/1000))))*(((('mL raw'!AP21/1000)/22.4*8.314*Inputs!$B$2)/('mL raw'!AP21/1000))/Inputs!$B$3)*(Inputs!$B$1/Inputs!$B$2)</f>
        <v>4867.1382172594149</v>
      </c>
      <c r="AQ21" s="104">
        <f>'mL raw'!AQ21*(1-(Inputs!$B$4/((('mL raw'!AQ21/1000)/22.4*8.314*Inputs!$B$2)/('mL raw'!AQ21/1000))))*(((('mL raw'!AQ21/1000)/22.4*8.314*Inputs!$B$2)/('mL raw'!AQ21/1000))/Inputs!$B$3)*(Inputs!$B$1/Inputs!$B$2)</f>
        <v>4274.2266296217194</v>
      </c>
    </row>
    <row r="22" spans="1:43" x14ac:dyDescent="0.25">
      <c r="A22" s="102">
        <v>19</v>
      </c>
      <c r="B22" s="111">
        <f>'mL raw'!B22*(1-(Inputs!$B$4/((('mL raw'!B22/1000)/22.4*8.314*Inputs!$B$2)/('mL raw'!B22/1000))))*(((('mL raw'!B22/1000)/22.4*8.314*Inputs!$B$2)/('mL raw'!B22/1000))/Inputs!$B$3)*(Inputs!$B$1/Inputs!$B$2)</f>
        <v>797.68585692840963</v>
      </c>
      <c r="C22" s="103">
        <f>'mL raw'!C22*(1-(Inputs!$B$4/((('mL raw'!C22/1000)/22.4*8.314*Inputs!$B$2)/('mL raw'!C22/1000))))*(((('mL raw'!C22/1000)/22.4*8.314*Inputs!$B$2)/('mL raw'!C22/1000))/Inputs!$B$3)*(Inputs!$B$1/Inputs!$B$2)</f>
        <v>796.9312764796183</v>
      </c>
      <c r="D22" s="103">
        <f>'mL raw'!D22*(1-(Inputs!$B$4/((('mL raw'!D22/1000)/22.4*8.314*Inputs!$B$2)/('mL raw'!D22/1000))))*(((('mL raw'!D22/1000)/22.4*8.314*Inputs!$B$2)/('mL raw'!D22/1000))/Inputs!$B$3)*(Inputs!$B$1/Inputs!$B$2)</f>
        <v>761.65464049862931</v>
      </c>
      <c r="E22" s="103">
        <f>'mL raw'!E22*(1-(Inputs!$B$4/((('mL raw'!E22/1000)/22.4*8.314*Inputs!$B$2)/('mL raw'!E22/1000))))*(((('mL raw'!E22/1000)/22.4*8.314*Inputs!$B$2)/('mL raw'!E22/1000))/Inputs!$B$3)*(Inputs!$B$1/Inputs!$B$2)</f>
        <v>3672.9203344912225</v>
      </c>
      <c r="F22" s="103">
        <f>'mL raw'!F22*(1-(Inputs!$B$4/((('mL raw'!F22/1000)/22.4*8.314*Inputs!$B$2)/('mL raw'!F22/1000))))*(((('mL raw'!F22/1000)/22.4*8.314*Inputs!$B$2)/('mL raw'!F22/1000))/Inputs!$B$3)*(Inputs!$B$1/Inputs!$B$2)</f>
        <v>4078.1300354921045</v>
      </c>
      <c r="G22" s="103">
        <f>'mL raw'!G22*(1-(Inputs!$B$4/((('mL raw'!G22/1000)/22.4*8.314*Inputs!$B$2)/('mL raw'!G22/1000))))*(((('mL raw'!G22/1000)/22.4*8.314*Inputs!$B$2)/('mL raw'!G22/1000))/Inputs!$B$3)*(Inputs!$B$1/Inputs!$B$2)</f>
        <v>4521.1630814886439</v>
      </c>
      <c r="H22" s="103">
        <f>'mL raw'!H22*(1-(Inputs!$B$4/((('mL raw'!H22/1000)/22.4*8.314*Inputs!$B$2)/('mL raw'!H22/1000))))*(((('mL raw'!H22/1000)/22.4*8.314*Inputs!$B$2)/('mL raw'!H22/1000))/Inputs!$B$3)*(Inputs!$B$1/Inputs!$B$2)</f>
        <v>5026.5433370665578</v>
      </c>
      <c r="I22" s="103">
        <f>'mL raw'!I22*(1-(Inputs!$B$4/((('mL raw'!I22/1000)/22.4*8.314*Inputs!$B$2)/('mL raw'!I22/1000))))*(((('mL raw'!I22/1000)/22.4*8.314*Inputs!$B$2)/('mL raw'!I22/1000))/Inputs!$B$3)*(Inputs!$B$1/Inputs!$B$2)</f>
        <v>5613.5126036700203</v>
      </c>
      <c r="J22" s="103">
        <f>'mL raw'!J22*(1-(Inputs!$B$4/((('mL raw'!J22/1000)/22.4*8.314*Inputs!$B$2)/('mL raw'!J22/1000))))*(((('mL raw'!J22/1000)/22.4*8.314*Inputs!$B$2)/('mL raw'!J22/1000))/Inputs!$B$3)*(Inputs!$B$1/Inputs!$B$2)</f>
        <v>6222.3647032884301</v>
      </c>
      <c r="K22" s="103">
        <f>'mL raw'!K22*(1-(Inputs!$B$4/((('mL raw'!K22/1000)/22.4*8.314*Inputs!$B$2)/('mL raw'!K22/1000))))*(((('mL raw'!K22/1000)/22.4*8.314*Inputs!$B$2)/('mL raw'!K22/1000))/Inputs!$B$3)*(Inputs!$B$1/Inputs!$B$2)</f>
        <v>5867.9005374687595</v>
      </c>
      <c r="L22" s="103">
        <f>'mL raw'!L22*(1-(Inputs!$B$4/((('mL raw'!L22/1000)/22.4*8.314*Inputs!$B$2)/('mL raw'!L22/1000))))*(((('mL raw'!L22/1000)/22.4*8.314*Inputs!$B$2)/('mL raw'!L22/1000))/Inputs!$B$3)*(Inputs!$B$1/Inputs!$B$2)</f>
        <v>6725.9528303004654</v>
      </c>
      <c r="M22" s="103">
        <f>'mL raw'!M22*(1-(Inputs!$B$4/((('mL raw'!M22/1000)/22.4*8.314*Inputs!$B$2)/('mL raw'!M22/1000))))*(((('mL raw'!M22/1000)/22.4*8.314*Inputs!$B$2)/('mL raw'!M22/1000))/Inputs!$B$3)*(Inputs!$B$1/Inputs!$B$2)</f>
        <v>6826.7836427701905</v>
      </c>
      <c r="N22" s="103">
        <f>'mL raw'!N22*(1-(Inputs!$B$4/((('mL raw'!N22/1000)/22.4*8.314*Inputs!$B$2)/('mL raw'!N22/1000))))*(((('mL raw'!N22/1000)/22.4*8.314*Inputs!$B$2)/('mL raw'!N22/1000))/Inputs!$B$3)*(Inputs!$B$1/Inputs!$B$2)</f>
        <v>7479.1184407501933</v>
      </c>
      <c r="O22" s="104">
        <f>'mL raw'!O22*(1-(Inputs!$B$4/((('mL raw'!O22/1000)/22.4*8.314*Inputs!$B$2)/('mL raw'!O22/1000))))*(((('mL raw'!O22/1000)/22.4*8.314*Inputs!$B$2)/('mL raw'!O22/1000))/Inputs!$B$3)*(Inputs!$B$1/Inputs!$B$2)</f>
        <v>6935.4432273961247</v>
      </c>
      <c r="P22" s="111">
        <f>'mL raw'!P22*(1-(Inputs!$B$4/((('mL raw'!P22/1000)/22.4*8.314*Inputs!$B$2)/('mL raw'!P22/1000))))*(((('mL raw'!P22/1000)/22.4*8.314*Inputs!$B$2)/('mL raw'!P22/1000))/Inputs!$B$3)*(Inputs!$B$1/Inputs!$B$2)</f>
        <v>1014.2504457314873</v>
      </c>
      <c r="Q22" s="103">
        <f>'mL raw'!Q22*(1-(Inputs!$B$4/((('mL raw'!Q22/1000)/22.4*8.314*Inputs!$B$2)/('mL raw'!Q22/1000))))*(((('mL raw'!Q22/1000)/22.4*8.314*Inputs!$B$2)/('mL raw'!Q22/1000))/Inputs!$B$3)*(Inputs!$B$1/Inputs!$B$2)</f>
        <v>1025.5691524633557</v>
      </c>
      <c r="R22" s="103">
        <f>'mL raw'!R22*(1-(Inputs!$B$4/((('mL raw'!R22/1000)/22.4*8.314*Inputs!$B$2)/('mL raw'!R22/1000))))*(((('mL raw'!R22/1000)/22.4*8.314*Inputs!$B$2)/('mL raw'!R22/1000))/Inputs!$B$3)*(Inputs!$B$1/Inputs!$B$2)</f>
        <v>1004.5352224533003</v>
      </c>
      <c r="S22" s="103">
        <f>'mL raw'!S22*(1-(Inputs!$B$4/((('mL raw'!S22/1000)/22.4*8.314*Inputs!$B$2)/('mL raw'!S22/1000))))*(((('mL raw'!S22/1000)/22.4*8.314*Inputs!$B$2)/('mL raw'!S22/1000))/Inputs!$B$3)*(Inputs!$B$1/Inputs!$B$2)</f>
        <v>3331.0953911888041</v>
      </c>
      <c r="T22" s="103">
        <f>'mL raw'!T22*(1-(Inputs!$B$4/((('mL raw'!T22/1000)/22.4*8.314*Inputs!$B$2)/('mL raw'!T22/1000))))*(((('mL raw'!T22/1000)/22.4*8.314*Inputs!$B$2)/('mL raw'!T22/1000))/Inputs!$B$3)*(Inputs!$B$1/Inputs!$B$2)</f>
        <v>3690.1813622573218</v>
      </c>
      <c r="U22" s="103">
        <f>'mL raw'!U22*(1-(Inputs!$B$4/((('mL raw'!U22/1000)/22.4*8.314*Inputs!$B$2)/('mL raw'!U22/1000))))*(((('mL raw'!U22/1000)/22.4*8.314*Inputs!$B$2)/('mL raw'!U22/1000))/Inputs!$B$3)*(Inputs!$B$1/Inputs!$B$2)</f>
        <v>3617.2700263928705</v>
      </c>
      <c r="V22" s="103">
        <f>'mL raw'!V22*(1-(Inputs!$B$4/((('mL raw'!V22/1000)/22.4*8.314*Inputs!$B$2)/('mL raw'!V22/1000))))*(((('mL raw'!V22/1000)/22.4*8.314*Inputs!$B$2)/('mL raw'!V22/1000))/Inputs!$B$3)*(Inputs!$B$1/Inputs!$B$2)</f>
        <v>3695.6520705110579</v>
      </c>
      <c r="W22" s="103">
        <f>'mL raw'!W22*(1-(Inputs!$B$4/((('mL raw'!W22/1000)/22.4*8.314*Inputs!$B$2)/('mL raw'!W22/1000))))*(((('mL raw'!W22/1000)/22.4*8.314*Inputs!$B$2)/('mL raw'!W22/1000))/Inputs!$B$3)*(Inputs!$B$1/Inputs!$B$2)</f>
        <v>4360.6260910083129</v>
      </c>
      <c r="X22" s="103">
        <f>'mL raw'!X22*(1-(Inputs!$B$4/((('mL raw'!X22/1000)/22.4*8.314*Inputs!$B$2)/('mL raw'!X22/1000))))*(((('mL raw'!X22/1000)/22.4*8.314*Inputs!$B$2)/('mL raw'!X22/1000))/Inputs!$B$3)*(Inputs!$B$1/Inputs!$B$2)</f>
        <v>4673.0223968078744</v>
      </c>
      <c r="Y22" s="103">
        <f>'mL raw'!Y22*(1-(Inputs!$B$4/((('mL raw'!Y22/1000)/22.4*8.314*Inputs!$B$2)/('mL raw'!Y22/1000))))*(((('mL raw'!Y22/1000)/22.4*8.314*Inputs!$B$2)/('mL raw'!Y22/1000))/Inputs!$B$3)*(Inputs!$B$1/Inputs!$B$2)</f>
        <v>5119.92266760447</v>
      </c>
      <c r="Z22" s="103">
        <f>'mL raw'!Z22*(1-(Inputs!$B$4/((('mL raw'!Z22/1000)/22.4*8.314*Inputs!$B$2)/('mL raw'!Z22/1000))))*(((('mL raw'!Z22/1000)/22.4*8.314*Inputs!$B$2)/('mL raw'!Z22/1000))/Inputs!$B$3)*(Inputs!$B$1/Inputs!$B$2)</f>
        <v>5675.3882004709012</v>
      </c>
      <c r="AA22" s="103">
        <f>'mL raw'!AA22*(1-(Inputs!$B$4/((('mL raw'!AA22/1000)/22.4*8.314*Inputs!$B$2)/('mL raw'!AA22/1000))))*(((('mL raw'!AA22/1000)/22.4*8.314*Inputs!$B$2)/('mL raw'!AA22/1000))/Inputs!$B$3)*(Inputs!$B$1/Inputs!$B$2)</f>
        <v>6141.0586599311773</v>
      </c>
      <c r="AB22" s="103">
        <f>'mL raw'!AB22*(1-(Inputs!$B$4/((('mL raw'!AB22/1000)/22.4*8.314*Inputs!$B$2)/('mL raw'!AB22/1000))))*(((('mL raw'!AB22/1000)/22.4*8.314*Inputs!$B$2)/('mL raw'!AB22/1000))/Inputs!$B$3)*(Inputs!$B$1/Inputs!$B$2)</f>
        <v>6706.711028856289</v>
      </c>
      <c r="AC22" s="103">
        <f>'mL raw'!AC22*(1-(Inputs!$B$4/((('mL raw'!AC22/1000)/22.4*8.314*Inputs!$B$2)/('mL raw'!AC22/1000))))*(((('mL raw'!AC22/1000)/22.4*8.314*Inputs!$B$2)/('mL raw'!AC22/1000))/Inputs!$B$3)*(Inputs!$B$1/Inputs!$B$2)</f>
        <v>7299.716939050084</v>
      </c>
      <c r="AD22" s="111">
        <f>'mL raw'!AD22*(1-(Inputs!$B$4/((('mL raw'!AD22/1000)/22.4*8.314*Inputs!$B$2)/('mL raw'!AD22/1000))))*(((('mL raw'!AD22/1000)/22.4*8.314*Inputs!$B$2)/('mL raw'!AD22/1000))/Inputs!$B$3)*(Inputs!$B$1/Inputs!$B$2)</f>
        <v>560.27598322747463</v>
      </c>
      <c r="AE22" s="103">
        <f>'mL raw'!AE22*(1-(Inputs!$B$4/((('mL raw'!AE22/1000)/22.4*8.314*Inputs!$B$2)/('mL raw'!AE22/1000))))*(((('mL raw'!AE22/1000)/22.4*8.314*Inputs!$B$2)/('mL raw'!AE22/1000))/Inputs!$B$3)*(Inputs!$B$1/Inputs!$B$2)</f>
        <v>976.23845562363022</v>
      </c>
      <c r="AF22" s="103">
        <f>'mL raw'!AF22*(1-(Inputs!$B$4/((('mL raw'!AF22/1000)/22.4*8.314*Inputs!$B$2)/('mL raw'!AF22/1000))))*(((('mL raw'!AF22/1000)/22.4*8.314*Inputs!$B$2)/('mL raw'!AF22/1000))/Inputs!$B$3)*(Inputs!$B$1/Inputs!$B$2)</f>
        <v>956.61936395505859</v>
      </c>
      <c r="AG22" s="103">
        <f>'mL raw'!AG22*(1-(Inputs!$B$4/((('mL raw'!AG22/1000)/22.4*8.314*Inputs!$B$2)/('mL raw'!AG22/1000))))*(((('mL raw'!AG22/1000)/22.4*8.314*Inputs!$B$2)/('mL raw'!AG22/1000))/Inputs!$B$3)*(Inputs!$B$1/Inputs!$B$2)</f>
        <v>3510.1196026645193</v>
      </c>
      <c r="AH22" s="103">
        <f>'mL raw'!AH22*(1-(Inputs!$B$4/((('mL raw'!AH22/1000)/22.4*8.314*Inputs!$B$2)/('mL raw'!AH22/1000))))*(((('mL raw'!AH22/1000)/22.4*8.314*Inputs!$B$2)/('mL raw'!AH22/1000))/Inputs!$B$3)*(Inputs!$B$1/Inputs!$B$2)</f>
        <v>3819.4032641128169</v>
      </c>
      <c r="AI22" s="103">
        <f>'mL raw'!AI22*(1-(Inputs!$B$4/((('mL raw'!AI22/1000)/22.4*8.314*Inputs!$B$2)/('mL raw'!AI22/1000))))*(((('mL raw'!AI22/1000)/22.4*8.314*Inputs!$B$2)/('mL raw'!AI22/1000))/Inputs!$B$3)*(Inputs!$B$1/Inputs!$B$2)</f>
        <v>3668.2042066862787</v>
      </c>
      <c r="AJ22" s="103">
        <f>'mL raw'!AJ22*(1-(Inputs!$B$4/((('mL raw'!AJ22/1000)/22.4*8.314*Inputs!$B$2)/('mL raw'!AJ22/1000))))*(((('mL raw'!AJ22/1000)/22.4*8.314*Inputs!$B$2)/('mL raw'!AJ22/1000))/Inputs!$B$3)*(Inputs!$B$1/Inputs!$B$2)</f>
        <v>3988.1463169737513</v>
      </c>
      <c r="AK22" s="103">
        <f>'mL raw'!AK22*(1-(Inputs!$B$4/((('mL raw'!AK22/1000)/22.4*8.314*Inputs!$B$2)/('mL raw'!AK22/1000))))*(((('mL raw'!AK22/1000)/22.4*8.314*Inputs!$B$2)/('mL raw'!AK22/1000))/Inputs!$B$3)*(Inputs!$B$1/Inputs!$B$2)</f>
        <v>3710.3663892624863</v>
      </c>
      <c r="AL22" s="103">
        <f>'mL raw'!AL22*(1-(Inputs!$B$4/((('mL raw'!AL22/1000)/22.4*8.314*Inputs!$B$2)/('mL raw'!AL22/1000))))*(((('mL raw'!AL22/1000)/22.4*8.314*Inputs!$B$2)/('mL raw'!AL22/1000))/Inputs!$B$3)*(Inputs!$B$1/Inputs!$B$2)</f>
        <v>3507.4785710937495</v>
      </c>
      <c r="AM22" s="103">
        <f>'mL raw'!AM22*(1-(Inputs!$B$4/((('mL raw'!AM22/1000)/22.4*8.314*Inputs!$B$2)/('mL raw'!AM22/1000))))*(((('mL raw'!AM22/1000)/22.4*8.314*Inputs!$B$2)/('mL raw'!AM22/1000))/Inputs!$B$3)*(Inputs!$B$1/Inputs!$B$2)</f>
        <v>4118.1227992780368</v>
      </c>
      <c r="AN22" s="103">
        <f>'mL raw'!AN22*(1-(Inputs!$B$4/((('mL raw'!AN22/1000)/22.4*8.314*Inputs!$B$2)/('mL raw'!AN22/1000))))*(((('mL raw'!AN22/1000)/22.4*8.314*Inputs!$B$2)/('mL raw'!AN22/1000))/Inputs!$B$3)*(Inputs!$B$1/Inputs!$B$2)</f>
        <v>3505.9694101961672</v>
      </c>
      <c r="AO22" s="103">
        <f>'mL raw'!AO22*(1-(Inputs!$B$4/((('mL raw'!AO22/1000)/22.4*8.314*Inputs!$B$2)/('mL raw'!AO22/1000))))*(((('mL raw'!AO22/1000)/22.4*8.314*Inputs!$B$2)/('mL raw'!AO22/1000))/Inputs!$B$3)*(Inputs!$B$1/Inputs!$B$2)</f>
        <v>3952.1151005439715</v>
      </c>
      <c r="AP22" s="103">
        <f>'mL raw'!AP22*(1-(Inputs!$B$4/((('mL raw'!AP22/1000)/22.4*8.314*Inputs!$B$2)/('mL raw'!AP22/1000))))*(((('mL raw'!AP22/1000)/22.4*8.314*Inputs!$B$2)/('mL raw'!AP22/1000))/Inputs!$B$3)*(Inputs!$B$1/Inputs!$B$2)</f>
        <v>5053.3309429986457</v>
      </c>
      <c r="AQ22" s="104">
        <f>'mL raw'!AQ22*(1-(Inputs!$B$4/((('mL raw'!AQ22/1000)/22.4*8.314*Inputs!$B$2)/('mL raw'!AQ22/1000))))*(((('mL raw'!AQ22/1000)/22.4*8.314*Inputs!$B$2)/('mL raw'!AQ22/1000))/Inputs!$B$3)*(Inputs!$B$1/Inputs!$B$2)</f>
        <v>4444.9504561607309</v>
      </c>
    </row>
    <row r="23" spans="1:43" x14ac:dyDescent="0.25">
      <c r="A23" s="102">
        <v>20</v>
      </c>
      <c r="B23" s="111">
        <f>'mL raw'!B23*(1-(Inputs!$B$4/((('mL raw'!B23/1000)/22.4*8.314*Inputs!$B$2)/('mL raw'!B23/1000))))*(((('mL raw'!B23/1000)/22.4*8.314*Inputs!$B$2)/('mL raw'!B23/1000))/Inputs!$B$3)*(Inputs!$B$1/Inputs!$B$2)</f>
        <v>812.21153056764047</v>
      </c>
      <c r="C23" s="103">
        <f>'mL raw'!C23*(1-(Inputs!$B$4/((('mL raw'!C23/1000)/22.4*8.314*Inputs!$B$2)/('mL raw'!C23/1000))))*(((('mL raw'!C23/1000)/22.4*8.314*Inputs!$B$2)/('mL raw'!C23/1000))/Inputs!$B$3)*(Inputs!$B$1/Inputs!$B$2)</f>
        <v>811.17398245055256</v>
      </c>
      <c r="D23" s="103">
        <f>'mL raw'!D23*(1-(Inputs!$B$4/((('mL raw'!D23/1000)/22.4*8.314*Inputs!$B$2)/('mL raw'!D23/1000))))*(((('mL raw'!D23/1000)/22.4*8.314*Inputs!$B$2)/('mL raw'!D23/1000))/Inputs!$B$3)*(Inputs!$B$1/Inputs!$B$2)</f>
        <v>775.23708857687109</v>
      </c>
      <c r="E23" s="103">
        <f>'mL raw'!E23*(1-(Inputs!$B$4/((('mL raw'!E23/1000)/22.4*8.314*Inputs!$B$2)/('mL raw'!E23/1000))))*(((('mL raw'!E23/1000)/22.4*8.314*Inputs!$B$2)/('mL raw'!E23/1000))/Inputs!$B$3)*(Inputs!$B$1/Inputs!$B$2)</f>
        <v>3688.2005885792446</v>
      </c>
      <c r="F23" s="103">
        <f>'mL raw'!F23*(1-(Inputs!$B$4/((('mL raw'!F23/1000)/22.4*8.314*Inputs!$B$2)/('mL raw'!F23/1000))))*(((('mL raw'!F23/1000)/22.4*8.314*Inputs!$B$2)/('mL raw'!F23/1000))/Inputs!$B$3)*(Inputs!$B$1/Inputs!$B$2)</f>
        <v>4095.2024181460047</v>
      </c>
      <c r="G23" s="103">
        <f>'mL raw'!G23*(1-(Inputs!$B$4/((('mL raw'!G23/1000)/22.4*8.314*Inputs!$B$2)/('mL raw'!G23/1000))))*(((('mL raw'!G23/1000)/22.4*8.314*Inputs!$B$2)/('mL raw'!G23/1000))/Inputs!$B$3)*(Inputs!$B$1/Inputs!$B$2)</f>
        <v>4536.91494835716</v>
      </c>
      <c r="H23" s="103">
        <f>'mL raw'!H23*(1-(Inputs!$B$4/((('mL raw'!H23/1000)/22.4*8.314*Inputs!$B$2)/('mL raw'!H23/1000))))*(((('mL raw'!H23/1000)/22.4*8.314*Inputs!$B$2)/('mL raw'!H23/1000))/Inputs!$B$3)*(Inputs!$B$1/Inputs!$B$2)</f>
        <v>5061.3483602670522</v>
      </c>
      <c r="I23" s="103">
        <f>'mL raw'!I23*(1-(Inputs!$B$4/((('mL raw'!I23/1000)/22.4*8.314*Inputs!$B$2)/('mL raw'!I23/1000))))*(((('mL raw'!I23/1000)/22.4*8.314*Inputs!$B$2)/('mL raw'!I23/1000))/Inputs!$B$3)*(Inputs!$B$1/Inputs!$B$2)</f>
        <v>5636.4329848020552</v>
      </c>
      <c r="J23" s="103">
        <f>'mL raw'!J23*(1-(Inputs!$B$4/((('mL raw'!J23/1000)/22.4*8.314*Inputs!$B$2)/('mL raw'!J23/1000))))*(((('mL raw'!J23/1000)/22.4*8.314*Inputs!$B$2)/('mL raw'!J23/1000))/Inputs!$B$3)*(Inputs!$B$1/Inputs!$B$2)</f>
        <v>6275.2796572599136</v>
      </c>
      <c r="K23" s="103">
        <f>'mL raw'!K23*(1-(Inputs!$B$4/((('mL raw'!K23/1000)/22.4*8.314*Inputs!$B$2)/('mL raw'!K23/1000))))*(((('mL raw'!K23/1000)/22.4*8.314*Inputs!$B$2)/('mL raw'!K23/1000))/Inputs!$B$3)*(Inputs!$B$1/Inputs!$B$2)</f>
        <v>5984.8605070313979</v>
      </c>
      <c r="L23" s="103">
        <f>'mL raw'!L23*(1-(Inputs!$B$4/((('mL raw'!L23/1000)/22.4*8.314*Inputs!$B$2)/('mL raw'!L23/1000))))*(((('mL raw'!L23/1000)/22.4*8.314*Inputs!$B$2)/('mL raw'!L23/1000))/Inputs!$B$3)*(Inputs!$B$1/Inputs!$B$2)</f>
        <v>6802.3541007405756</v>
      </c>
      <c r="M23" s="103">
        <f>'mL raw'!M23*(1-(Inputs!$B$4/((('mL raw'!M23/1000)/22.4*8.314*Inputs!$B$2)/('mL raw'!M23/1000))))*(((('mL raw'!M23/1000)/22.4*8.314*Inputs!$B$2)/('mL raw'!M23/1000))/Inputs!$B$3)*(Inputs!$B$1/Inputs!$B$2)</f>
        <v>7012.3161106167299</v>
      </c>
      <c r="N23" s="103">
        <f>'mL raw'!N23*(1-(Inputs!$B$4/((('mL raw'!N23/1000)/22.4*8.314*Inputs!$B$2)/('mL raw'!N23/1000))))*(((('mL raw'!N23/1000)/22.4*8.314*Inputs!$B$2)/('mL raw'!N23/1000))/Inputs!$B$3)*(Inputs!$B$1/Inputs!$B$2)</f>
        <v>7609.4722132788747</v>
      </c>
      <c r="O23" s="104">
        <f>'mL raw'!O23*(1-(Inputs!$B$4/((('mL raw'!O23/1000)/22.4*8.314*Inputs!$B$2)/('mL raw'!O23/1000))))*(((('mL raw'!O23/1000)/22.4*8.314*Inputs!$B$2)/('mL raw'!O23/1000))/Inputs!$B$3)*(Inputs!$B$1/Inputs!$B$2)</f>
        <v>7089.6606066178292</v>
      </c>
      <c r="P23" s="111">
        <f>'mL raw'!P23*(1-(Inputs!$B$4/((('mL raw'!P23/1000)/22.4*8.314*Inputs!$B$2)/('mL raw'!P23/1000))))*(((('mL raw'!P23/1000)/22.4*8.314*Inputs!$B$2)/('mL raw'!P23/1000))/Inputs!$B$3)*(Inputs!$B$1/Inputs!$B$2)</f>
        <v>1032.737666726872</v>
      </c>
      <c r="Q23" s="103">
        <f>'mL raw'!Q23*(1-(Inputs!$B$4/((('mL raw'!Q23/1000)/22.4*8.314*Inputs!$B$2)/('mL raw'!Q23/1000))))*(((('mL raw'!Q23/1000)/22.4*8.314*Inputs!$B$2)/('mL raw'!Q23/1000))/Inputs!$B$3)*(Inputs!$B$1/Inputs!$B$2)</f>
        <v>1044.5279862392347</v>
      </c>
      <c r="R23" s="103">
        <f>'mL raw'!R23*(1-(Inputs!$B$4/((('mL raw'!R23/1000)/22.4*8.314*Inputs!$B$2)/('mL raw'!R23/1000))))*(((('mL raw'!R23/1000)/22.4*8.314*Inputs!$B$2)/('mL raw'!R23/1000))/Inputs!$B$3)*(Inputs!$B$1/Inputs!$B$2)</f>
        <v>1022.267862999894</v>
      </c>
      <c r="S23" s="103">
        <f>'mL raw'!S23*(1-(Inputs!$B$4/((('mL raw'!S23/1000)/22.4*8.314*Inputs!$B$2)/('mL raw'!S23/1000))))*(((('mL raw'!S23/1000)/22.4*8.314*Inputs!$B$2)/('mL raw'!S23/1000))/Inputs!$B$3)*(Inputs!$B$1/Inputs!$B$2)</f>
        <v>3344.1119039304526</v>
      </c>
      <c r="T23" s="103">
        <f>'mL raw'!T23*(1-(Inputs!$B$4/((('mL raw'!T23/1000)/22.4*8.314*Inputs!$B$2)/('mL raw'!T23/1000))))*(((('mL raw'!T23/1000)/22.4*8.314*Inputs!$B$2)/('mL raw'!T23/1000))/Inputs!$B$3)*(Inputs!$B$1/Inputs!$B$2)</f>
        <v>3720.4589027650691</v>
      </c>
      <c r="U23" s="103">
        <f>'mL raw'!U23*(1-(Inputs!$B$4/((('mL raw'!U23/1000)/22.4*8.314*Inputs!$B$2)/('mL raw'!U23/1000))))*(((('mL raw'!U23/1000)/22.4*8.314*Inputs!$B$2)/('mL raw'!U23/1000))/Inputs!$B$3)*(Inputs!$B$1/Inputs!$B$2)</f>
        <v>3662.2618856520462</v>
      </c>
      <c r="V23" s="103">
        <f>'mL raw'!V23*(1-(Inputs!$B$4/((('mL raw'!V23/1000)/22.4*8.314*Inputs!$B$2)/('mL raw'!V23/1000))))*(((('mL raw'!V23/1000)/22.4*8.314*Inputs!$B$2)/('mL raw'!V23/1000))/Inputs!$B$3)*(Inputs!$B$1/Inputs!$B$2)</f>
        <v>3763.941601126663</v>
      </c>
      <c r="W23" s="103">
        <f>'mL raw'!W23*(1-(Inputs!$B$4/((('mL raw'!W23/1000)/22.4*8.314*Inputs!$B$2)/('mL raw'!W23/1000))))*(((('mL raw'!W23/1000)/22.4*8.314*Inputs!$B$2)/('mL raw'!W23/1000))/Inputs!$B$3)*(Inputs!$B$1/Inputs!$B$2)</f>
        <v>4443.7242629314442</v>
      </c>
      <c r="X23" s="103">
        <f>'mL raw'!X23*(1-(Inputs!$B$4/((('mL raw'!X23/1000)/22.4*8.314*Inputs!$B$2)/('mL raw'!X23/1000))))*(((('mL raw'!X23/1000)/22.4*8.314*Inputs!$B$2)/('mL raw'!X23/1000))/Inputs!$B$3)*(Inputs!$B$1/Inputs!$B$2)</f>
        <v>4826.768163249084</v>
      </c>
      <c r="Y23" s="103">
        <f>'mL raw'!Y23*(1-(Inputs!$B$4/((('mL raw'!Y23/1000)/22.4*8.314*Inputs!$B$2)/('mL raw'!Y23/1000))))*(((('mL raw'!Y23/1000)/22.4*8.314*Inputs!$B$2)/('mL raw'!Y23/1000))/Inputs!$B$3)*(Inputs!$B$1/Inputs!$B$2)</f>
        <v>5261.595146865021</v>
      </c>
      <c r="Z23" s="103">
        <f>'mL raw'!Z23*(1-(Inputs!$B$4/((('mL raw'!Z23/1000)/22.4*8.314*Inputs!$B$2)/('mL raw'!Z23/1000))))*(((('mL raw'!Z23/1000)/22.4*8.314*Inputs!$B$2)/('mL raw'!Z23/1000))/Inputs!$B$3)*(Inputs!$B$1/Inputs!$B$2)</f>
        <v>5801.2144903068347</v>
      </c>
      <c r="AA23" s="103">
        <f>'mL raw'!AA23*(1-(Inputs!$B$4/((('mL raw'!AA23/1000)/22.4*8.314*Inputs!$B$2)/('mL raw'!AA23/1000))))*(((('mL raw'!AA23/1000)/22.4*8.314*Inputs!$B$2)/('mL raw'!AA23/1000))/Inputs!$B$3)*(Inputs!$B$1/Inputs!$B$2)</f>
        <v>6250.8501152302979</v>
      </c>
      <c r="AB23" s="103">
        <f>'mL raw'!AB23*(1-(Inputs!$B$4/((('mL raw'!AB23/1000)/22.4*8.314*Inputs!$B$2)/('mL raw'!AB23/1000))))*(((('mL raw'!AB23/1000)/22.4*8.314*Inputs!$B$2)/('mL raw'!AB23/1000))/Inputs!$B$3)*(Inputs!$B$1/Inputs!$B$2)</f>
        <v>6772.2652053450265</v>
      </c>
      <c r="AC23" s="103">
        <f>'mL raw'!AC23*(1-(Inputs!$B$4/((('mL raw'!AC23/1000)/22.4*8.314*Inputs!$B$2)/('mL raw'!AC23/1000))))*(((('mL raw'!AC23/1000)/22.4*8.314*Inputs!$B$2)/('mL raw'!AC23/1000))/Inputs!$B$3)*(Inputs!$B$1/Inputs!$B$2)</f>
        <v>7382.3434981927212</v>
      </c>
      <c r="AD23" s="111">
        <f>'mL raw'!AD23*(1-(Inputs!$B$4/((('mL raw'!AD23/1000)/22.4*8.314*Inputs!$B$2)/('mL raw'!AD23/1000))))*(((('mL raw'!AD23/1000)/22.4*8.314*Inputs!$B$2)/('mL raw'!AD23/1000))/Inputs!$B$3)*(Inputs!$B$1/Inputs!$B$2)</f>
        <v>570.46281928615599</v>
      </c>
      <c r="AE23" s="103">
        <f>'mL raw'!AE23*(1-(Inputs!$B$4/((('mL raw'!AE23/1000)/22.4*8.314*Inputs!$B$2)/('mL raw'!AE23/1000))))*(((('mL raw'!AE23/1000)/22.4*8.314*Inputs!$B$2)/('mL raw'!AE23/1000))/Inputs!$B$3)*(Inputs!$B$1/Inputs!$B$2)</f>
        <v>999.06451419956431</v>
      </c>
      <c r="AF23" s="103">
        <f>'mL raw'!AF23*(1-(Inputs!$B$4/((('mL raw'!AF23/1000)/22.4*8.314*Inputs!$B$2)/('mL raw'!AF23/1000))))*(((('mL raw'!AF23/1000)/22.4*8.314*Inputs!$B$2)/('mL raw'!AF23/1000))/Inputs!$B$3)*(Inputs!$B$1/Inputs!$B$2)</f>
        <v>978.1249067456082</v>
      </c>
      <c r="AG23" s="103">
        <f>'mL raw'!AG23*(1-(Inputs!$B$4/((('mL raw'!AG23/1000)/22.4*8.314*Inputs!$B$2)/('mL raw'!AG23/1000))))*(((('mL raw'!AG23/1000)/22.4*8.314*Inputs!$B$2)/('mL raw'!AG23/1000))/Inputs!$B$3)*(Inputs!$B$1/Inputs!$B$2)</f>
        <v>3535.5866928112223</v>
      </c>
      <c r="AH23" s="103">
        <f>'mL raw'!AH23*(1-(Inputs!$B$4/((('mL raw'!AH23/1000)/22.4*8.314*Inputs!$B$2)/('mL raw'!AH23/1000))))*(((('mL raw'!AH23/1000)/22.4*8.314*Inputs!$B$2)/('mL raw'!AH23/1000))/Inputs!$B$3)*(Inputs!$B$1/Inputs!$B$2)</f>
        <v>3850.1524174010588</v>
      </c>
      <c r="AI23" s="103">
        <f>'mL raw'!AI23*(1-(Inputs!$B$4/((('mL raw'!AI23/1000)/22.4*8.314*Inputs!$B$2)/('mL raw'!AI23/1000))))*(((('mL raw'!AI23/1000)/22.4*8.314*Inputs!$B$2)/('mL raw'!AI23/1000))/Inputs!$B$3)*(Inputs!$B$1/Inputs!$B$2)</f>
        <v>3709.0458734771023</v>
      </c>
      <c r="AJ23" s="103">
        <f>'mL raw'!AJ23*(1-(Inputs!$B$4/((('mL raw'!AJ23/1000)/22.4*8.314*Inputs!$B$2)/('mL raw'!AJ23/1000))))*(((('mL raw'!AJ23/1000)/22.4*8.314*Inputs!$B$2)/('mL raw'!AJ23/1000))/Inputs!$B$3)*(Inputs!$B$1/Inputs!$B$2)</f>
        <v>4050.9651393356203</v>
      </c>
      <c r="AK23" s="103">
        <f>'mL raw'!AK23*(1-(Inputs!$B$4/((('mL raw'!AK23/1000)/22.4*8.314*Inputs!$B$2)/('mL raw'!AK23/1000))))*(((('mL raw'!AK23/1000)/22.4*8.314*Inputs!$B$2)/('mL raw'!AK23/1000))/Inputs!$B$3)*(Inputs!$B$1/Inputs!$B$2)</f>
        <v>3778.0899845414979</v>
      </c>
      <c r="AL23" s="103">
        <f>'mL raw'!AL23*(1-(Inputs!$B$4/((('mL raw'!AL23/1000)/22.4*8.314*Inputs!$B$2)/('mL raw'!AL23/1000))))*(((('mL raw'!AL23/1000)/22.4*8.314*Inputs!$B$2)/('mL raw'!AL23/1000))/Inputs!$B$3)*(Inputs!$B$1/Inputs!$B$2)</f>
        <v>3597.6509347242991</v>
      </c>
      <c r="AM23" s="103">
        <f>'mL raw'!AM23*(1-(Inputs!$B$4/((('mL raw'!AM23/1000)/22.4*8.314*Inputs!$B$2)/('mL raw'!AM23/1000))))*(((('mL raw'!AM23/1000)/22.4*8.314*Inputs!$B$2)/('mL raw'!AM23/1000))/Inputs!$B$3)*(Inputs!$B$1/Inputs!$B$2)</f>
        <v>4215.1807095038075</v>
      </c>
      <c r="AN23" s="103">
        <f>'mL raw'!AN23*(1-(Inputs!$B$4/((('mL raw'!AN23/1000)/22.4*8.314*Inputs!$B$2)/('mL raw'!AN23/1000))))*(((('mL raw'!AN23/1000)/22.4*8.314*Inputs!$B$2)/('mL raw'!AN23/1000))/Inputs!$B$3)*(Inputs!$B$1/Inputs!$B$2)</f>
        <v>3606.98886777809</v>
      </c>
      <c r="AO23" s="103">
        <f>'mL raw'!AO23*(1-(Inputs!$B$4/((('mL raw'!AO23/1000)/22.4*8.314*Inputs!$B$2)/('mL raw'!AO23/1000))))*(((('mL raw'!AO23/1000)/22.4*8.314*Inputs!$B$2)/('mL raw'!AO23/1000))/Inputs!$B$3)*(Inputs!$B$1/Inputs!$B$2)</f>
        <v>4079.8278415018835</v>
      </c>
      <c r="AP23" s="103">
        <f>'mL raw'!AP23*(1-(Inputs!$B$4/((('mL raw'!AP23/1000)/22.4*8.314*Inputs!$B$2)/('mL raw'!AP23/1000))))*(((('mL raw'!AP23/1000)/22.4*8.314*Inputs!$B$2)/('mL raw'!AP23/1000))/Inputs!$B$3)*(Inputs!$B$1/Inputs!$B$2)</f>
        <v>5229.9027680157897</v>
      </c>
      <c r="AQ23" s="104">
        <f>'mL raw'!AQ23*(1-(Inputs!$B$4/((('mL raw'!AQ23/1000)/22.4*8.314*Inputs!$B$2)/('mL raw'!AQ23/1000))))*(((('mL raw'!AQ23/1000)/22.4*8.314*Inputs!$B$2)/('mL raw'!AQ23/1000))/Inputs!$B$3)*(Inputs!$B$1/Inputs!$B$2)</f>
        <v>4609.8262842216109</v>
      </c>
    </row>
    <row r="24" spans="1:43" x14ac:dyDescent="0.25">
      <c r="A24" s="102">
        <v>21</v>
      </c>
      <c r="B24" s="111">
        <f>'mL raw'!B24*(1-(Inputs!$B$4/((('mL raw'!B24/1000)/22.4*8.314*Inputs!$B$2)/('mL raw'!B24/1000))))*(((('mL raw'!B24/1000)/22.4*8.314*Inputs!$B$2)/('mL raw'!B24/1000))/Inputs!$B$3)*(Inputs!$B$1/Inputs!$B$2)</f>
        <v>828.24636510445373</v>
      </c>
      <c r="C24" s="103">
        <f>'mL raw'!C24*(1-(Inputs!$B$4/((('mL raw'!C24/1000)/22.4*8.314*Inputs!$B$2)/('mL raw'!C24/1000))))*(((('mL raw'!C24/1000)/22.4*8.314*Inputs!$B$2)/('mL raw'!C24/1000))/Inputs!$B$3)*(Inputs!$B$1/Inputs!$B$2)</f>
        <v>826.83152676297027</v>
      </c>
      <c r="D24" s="103">
        <f>'mL raw'!D24*(1-(Inputs!$B$4/((('mL raw'!D24/1000)/22.4*8.314*Inputs!$B$2)/('mL raw'!D24/1000))))*(((('mL raw'!D24/1000)/22.4*8.314*Inputs!$B$2)/('mL raw'!D24/1000))/Inputs!$B$3)*(Inputs!$B$1/Inputs!$B$2)</f>
        <v>789.66843966000306</v>
      </c>
      <c r="E24" s="103">
        <f>'mL raw'!E24*(1-(Inputs!$B$4/((('mL raw'!E24/1000)/22.4*8.314*Inputs!$B$2)/('mL raw'!E24/1000))))*(((('mL raw'!E24/1000)/22.4*8.314*Inputs!$B$2)/('mL raw'!E24/1000))/Inputs!$B$3)*(Inputs!$B$1/Inputs!$B$2)</f>
        <v>3705.3672937892447</v>
      </c>
      <c r="F24" s="103">
        <f>'mL raw'!F24*(1-(Inputs!$B$4/((('mL raw'!F24/1000)/22.4*8.314*Inputs!$B$2)/('mL raw'!F24/1000))))*(((('mL raw'!F24/1000)/22.4*8.314*Inputs!$B$2)/('mL raw'!F24/1000))/Inputs!$B$3)*(Inputs!$B$1/Inputs!$B$2)</f>
        <v>4112.2748007999062</v>
      </c>
      <c r="G24" s="103">
        <f>'mL raw'!G24*(1-(Inputs!$B$4/((('mL raw'!G24/1000)/22.4*8.314*Inputs!$B$2)/('mL raw'!G24/1000))))*(((('mL raw'!G24/1000)/22.4*8.314*Inputs!$B$2)/('mL raw'!G24/1000))/Inputs!$B$3)*(Inputs!$B$1/Inputs!$B$2)</f>
        <v>4552.949782893972</v>
      </c>
      <c r="H24" s="103">
        <f>'mL raw'!H24*(1-(Inputs!$B$4/((('mL raw'!H24/1000)/22.4*8.314*Inputs!$B$2)/('mL raw'!H24/1000))))*(((('mL raw'!H24/1000)/22.4*8.314*Inputs!$B$2)/('mL raw'!H24/1000))/Inputs!$B$3)*(Inputs!$B$1/Inputs!$B$2)</f>
        <v>5094.2669323455675</v>
      </c>
      <c r="I24" s="103">
        <f>'mL raw'!I24*(1-(Inputs!$B$4/((('mL raw'!I24/1000)/22.4*8.314*Inputs!$B$2)/('mL raw'!I24/1000))))*(((('mL raw'!I24/1000)/22.4*8.314*Inputs!$B$2)/('mL raw'!I24/1000))/Inputs!$B$3)*(Inputs!$B$1/Inputs!$B$2)</f>
        <v>5658.5044629291979</v>
      </c>
      <c r="J24" s="103">
        <f>'mL raw'!J24*(1-(Inputs!$B$4/((('mL raw'!J24/1000)/22.4*8.314*Inputs!$B$2)/('mL raw'!J24/1000))))*(((('mL raw'!J24/1000)/22.4*8.314*Inputs!$B$2)/('mL raw'!J24/1000))/Inputs!$B$3)*(Inputs!$B$1/Inputs!$B$2)</f>
        <v>6320.3658390751889</v>
      </c>
      <c r="K24" s="103">
        <f>'mL raw'!K24*(1-(Inputs!$B$4/((('mL raw'!K24/1000)/22.4*8.314*Inputs!$B$2)/('mL raw'!K24/1000))))*(((('mL raw'!K24/1000)/22.4*8.314*Inputs!$B$2)/('mL raw'!K24/1000))/Inputs!$B$3)*(Inputs!$B$1/Inputs!$B$2)</f>
        <v>6095.1235751110125</v>
      </c>
      <c r="L24" s="103">
        <f>'mL raw'!L24*(1-(Inputs!$B$4/((('mL raw'!L24/1000)/22.4*8.314*Inputs!$B$2)/('mL raw'!L24/1000))))*(((('mL raw'!L24/1000)/22.4*8.314*Inputs!$B$2)/('mL raw'!L24/1000))/Inputs!$B$3)*(Inputs!$B$1/Inputs!$B$2)</f>
        <v>6875.8313719416201</v>
      </c>
      <c r="M24" s="103">
        <f>'mL raw'!M24*(1-(Inputs!$B$4/((('mL raw'!M24/1000)/22.4*8.314*Inputs!$B$2)/('mL raw'!M24/1000))))*(((('mL raw'!M24/1000)/22.4*8.314*Inputs!$B$2)/('mL raw'!M24/1000))/Inputs!$B$3)*(Inputs!$B$1/Inputs!$B$2)</f>
        <v>7179.6443251361825</v>
      </c>
      <c r="N24" s="103">
        <f>'mL raw'!N24*(1-(Inputs!$B$4/((('mL raw'!N24/1000)/22.4*8.314*Inputs!$B$2)/('mL raw'!N24/1000))))*(((('mL raw'!N24/1000)/22.4*8.314*Inputs!$B$2)/('mL raw'!N24/1000))/Inputs!$B$3)*(Inputs!$B$1/Inputs!$B$2)</f>
        <v>7726.4321828415123</v>
      </c>
      <c r="O24" s="104">
        <f>'mL raw'!O24*(1-(Inputs!$B$4/((('mL raw'!O24/1000)/22.4*8.314*Inputs!$B$2)/('mL raw'!O24/1000))))*(((('mL raw'!O24/1000)/22.4*8.314*Inputs!$B$2)/('mL raw'!O24/1000))/Inputs!$B$3)*(Inputs!$B$1/Inputs!$B$2)</f>
        <v>7232.4649565515674</v>
      </c>
      <c r="P24" s="111">
        <f>'mL raw'!P24*(1-(Inputs!$B$4/((('mL raw'!P24/1000)/22.4*8.314*Inputs!$B$2)/('mL raw'!P24/1000))))*(((('mL raw'!P24/1000)/22.4*8.314*Inputs!$B$2)/('mL raw'!P24/1000))/Inputs!$B$3)*(Inputs!$B$1/Inputs!$B$2)</f>
        <v>1047.074695253905</v>
      </c>
      <c r="Q24" s="103">
        <f>'mL raw'!Q24*(1-(Inputs!$B$4/((('mL raw'!Q24/1000)/22.4*8.314*Inputs!$B$2)/('mL raw'!Q24/1000))))*(((('mL raw'!Q24/1000)/22.4*8.314*Inputs!$B$2)/('mL raw'!Q24/1000))/Inputs!$B$3)*(Inputs!$B$1/Inputs!$B$2)</f>
        <v>1059.5252726589601</v>
      </c>
      <c r="R24" s="103">
        <f>'mL raw'!R24*(1-(Inputs!$B$4/((('mL raw'!R24/1000)/22.4*8.314*Inputs!$B$2)/('mL raw'!R24/1000))))*(((('mL raw'!R24/1000)/22.4*8.314*Inputs!$B$2)/('mL raw'!R24/1000))/Inputs!$B$3)*(Inputs!$B$1/Inputs!$B$2)</f>
        <v>1038.302697536707</v>
      </c>
      <c r="S24" s="103">
        <f>'mL raw'!S24*(1-(Inputs!$B$4/((('mL raw'!S24/1000)/22.4*8.314*Inputs!$B$2)/('mL raw'!S24/1000))))*(((('mL raw'!S24/1000)/22.4*8.314*Inputs!$B$2)/('mL raw'!S24/1000))/Inputs!$B$3)*(Inputs!$B$1/Inputs!$B$2)</f>
        <v>3354.6760302135294</v>
      </c>
      <c r="T24" s="103">
        <f>'mL raw'!T24*(1-(Inputs!$B$4/((('mL raw'!T24/1000)/22.4*8.314*Inputs!$B$2)/('mL raw'!T24/1000))))*(((('mL raw'!T24/1000)/22.4*8.314*Inputs!$B$2)/('mL raw'!T24/1000))/Inputs!$B$3)*(Inputs!$B$1/Inputs!$B$2)</f>
        <v>3745.8316703556739</v>
      </c>
      <c r="U24" s="103">
        <f>'mL raw'!U24*(1-(Inputs!$B$4/((('mL raw'!U24/1000)/22.4*8.314*Inputs!$B$2)/('mL raw'!U24/1000))))*(((('mL raw'!U24/1000)/22.4*8.314*Inputs!$B$2)/('mL raw'!U24/1000))/Inputs!$B$3)*(Inputs!$B$1/Inputs!$B$2)</f>
        <v>3702.7262622184762</v>
      </c>
      <c r="V24" s="103">
        <f>'mL raw'!V24*(1-(Inputs!$B$4/((('mL raw'!V24/1000)/22.4*8.314*Inputs!$B$2)/('mL raw'!V24/1000))))*(((('mL raw'!V24/1000)/22.4*8.314*Inputs!$B$2)/('mL raw'!V24/1000))/Inputs!$B$3)*(Inputs!$B$1/Inputs!$B$2)</f>
        <v>3828.2695843861129</v>
      </c>
      <c r="W24" s="103">
        <f>'mL raw'!W24*(1-(Inputs!$B$4/((('mL raw'!W24/1000)/22.4*8.314*Inputs!$B$2)/('mL raw'!W24/1000))))*(((('mL raw'!W24/1000)/22.4*8.314*Inputs!$B$2)/('mL raw'!W24/1000))/Inputs!$B$3)*(Inputs!$B$1/Inputs!$B$2)</f>
        <v>4516.3526311275991</v>
      </c>
      <c r="X24" s="103">
        <f>'mL raw'!X24*(1-(Inputs!$B$4/((('mL raw'!X24/1000)/22.4*8.314*Inputs!$B$2)/('mL raw'!X24/1000))))*(((('mL raw'!X24/1000)/22.4*8.314*Inputs!$B$2)/('mL raw'!X24/1000))/Inputs!$B$3)*(Inputs!$B$1/Inputs!$B$2)</f>
        <v>4958.5367741192495</v>
      </c>
      <c r="Y24" s="103">
        <f>'mL raw'!Y24*(1-(Inputs!$B$4/((('mL raw'!Y24/1000)/22.4*8.314*Inputs!$B$2)/('mL raw'!Y24/1000))))*(((('mL raw'!Y24/1000)/22.4*8.314*Inputs!$B$2)/('mL raw'!Y24/1000))/Inputs!$B$3)*(Inputs!$B$1/Inputs!$B$2)</f>
        <v>5376.0084074129882</v>
      </c>
      <c r="Z24" s="103">
        <f>'mL raw'!Z24*(1-(Inputs!$B$4/((('mL raw'!Z24/1000)/22.4*8.314*Inputs!$B$2)/('mL raw'!Z24/1000))))*(((('mL raw'!Z24/1000)/22.4*8.314*Inputs!$B$2)/('mL raw'!Z24/1000))/Inputs!$B$3)*(Inputs!$B$1/Inputs!$B$2)</f>
        <v>5901.5736899960666</v>
      </c>
      <c r="AA24" s="103">
        <f>'mL raw'!AA24*(1-(Inputs!$B$4/((('mL raw'!AA24/1000)/22.4*8.314*Inputs!$B$2)/('mL raw'!AA24/1000))))*(((('mL raw'!AA24/1000)/22.4*8.314*Inputs!$B$2)/('mL raw'!AA24/1000))/Inputs!$B$3)*(Inputs!$B$1/Inputs!$B$2)</f>
        <v>6336.117705943705</v>
      </c>
      <c r="AB24" s="103">
        <f>'mL raw'!AB24*(1-(Inputs!$B$4/((('mL raw'!AB24/1000)/22.4*8.314*Inputs!$B$2)/('mL raw'!AB24/1000))))*(((('mL raw'!AB24/1000)/22.4*8.314*Inputs!$B$2)/('mL raw'!AB24/1000))/Inputs!$B$3)*(Inputs!$B$1/Inputs!$B$2)</f>
        <v>6825.2744818726096</v>
      </c>
      <c r="AC24" s="103">
        <f>'mL raw'!AC24*(1-(Inputs!$B$4/((('mL raw'!AC24/1000)/22.4*8.314*Inputs!$B$2)/('mL raw'!AC24/1000))))*(((('mL raw'!AC24/1000)/22.4*8.314*Inputs!$B$2)/('mL raw'!AC24/1000))/Inputs!$B$3)*(Inputs!$B$1/Inputs!$B$2)</f>
        <v>7445.9169010033802</v>
      </c>
      <c r="AD24" s="111">
        <f>'mL raw'!AD24*(1-(Inputs!$B$4/((('mL raw'!AD24/1000)/22.4*8.314*Inputs!$B$2)/('mL raw'!AD24/1000))))*(((('mL raw'!AD24/1000)/22.4*8.314*Inputs!$B$2)/('mL raw'!AD24/1000))/Inputs!$B$3)*(Inputs!$B$1/Inputs!$B$2)</f>
        <v>580.36668767654066</v>
      </c>
      <c r="AE24" s="103">
        <f>'mL raw'!AE24*(1-(Inputs!$B$4/((('mL raw'!AE24/1000)/22.4*8.314*Inputs!$B$2)/('mL raw'!AE24/1000))))*(((('mL raw'!AE24/1000)/22.4*8.314*Inputs!$B$2)/('mL raw'!AE24/1000))/Inputs!$B$3)*(Inputs!$B$1/Inputs!$B$2)</f>
        <v>1021.7019276633006</v>
      </c>
      <c r="AF24" s="103">
        <f>'mL raw'!AF24*(1-(Inputs!$B$4/((('mL raw'!AF24/1000)/22.4*8.314*Inputs!$B$2)/('mL raw'!AF24/1000))))*(((('mL raw'!AF24/1000)/22.4*8.314*Inputs!$B$2)/('mL raw'!AF24/1000))/Inputs!$B$3)*(Inputs!$B$1/Inputs!$B$2)</f>
        <v>996.70645029709181</v>
      </c>
      <c r="AG24" s="103">
        <f>'mL raw'!AG24*(1-(Inputs!$B$4/((('mL raw'!AG24/1000)/22.4*8.314*Inputs!$B$2)/('mL raw'!AG24/1000))))*(((('mL raw'!AG24/1000)/22.4*8.314*Inputs!$B$2)/('mL raw'!AG24/1000))/Inputs!$B$3)*(Inputs!$B$1/Inputs!$B$2)</f>
        <v>3556.9979130456732</v>
      </c>
      <c r="AH24" s="103">
        <f>'mL raw'!AH24*(1-(Inputs!$B$4/((('mL raw'!AH24/1000)/22.4*8.314*Inputs!$B$2)/('mL raw'!AH24/1000))))*(((('mL raw'!AH24/1000)/22.4*8.314*Inputs!$B$2)/('mL raw'!AH24/1000))/Inputs!$B$3)*(Inputs!$B$1/Inputs!$B$2)</f>
        <v>3876.1854428843553</v>
      </c>
      <c r="AI24" s="103">
        <f>'mL raw'!AI24*(1-(Inputs!$B$4/((('mL raw'!AI24/1000)/22.4*8.314*Inputs!$B$2)/('mL raw'!AI24/1000))))*(((('mL raw'!AI24/1000)/22.4*8.314*Inputs!$B$2)/('mL raw'!AI24/1000))/Inputs!$B$3)*(Inputs!$B$1/Inputs!$B$2)</f>
        <v>3747.246508697157</v>
      </c>
      <c r="AJ24" s="103">
        <f>'mL raw'!AJ24*(1-(Inputs!$B$4/((('mL raw'!AJ24/1000)/22.4*8.314*Inputs!$B$2)/('mL raw'!AJ24/1000))))*(((('mL raw'!AJ24/1000)/22.4*8.314*Inputs!$B$2)/('mL raw'!AJ24/1000))/Inputs!$B$3)*(Inputs!$B$1/Inputs!$B$2)</f>
        <v>4107.8416406632577</v>
      </c>
      <c r="AK24" s="103">
        <f>'mL raw'!AK24*(1-(Inputs!$B$4/((('mL raw'!AK24/1000)/22.4*8.314*Inputs!$B$2)/('mL raw'!AK24/1000))))*(((('mL raw'!AK24/1000)/22.4*8.314*Inputs!$B$2)/('mL raw'!AK24/1000))/Inputs!$B$3)*(Inputs!$B$1/Inputs!$B$2)</f>
        <v>3844.3987414790258</v>
      </c>
      <c r="AL24" s="103">
        <f>'mL raw'!AL24*(1-(Inputs!$B$4/((('mL raw'!AL24/1000)/22.4*8.314*Inputs!$B$2)/('mL raw'!AL24/1000))))*(((('mL raw'!AL24/1000)/22.4*8.314*Inputs!$B$2)/('mL raw'!AL24/1000))/Inputs!$B$3)*(Inputs!$B$1/Inputs!$B$2)</f>
        <v>3688.2949111353437</v>
      </c>
      <c r="AM24" s="103">
        <f>'mL raw'!AM24*(1-(Inputs!$B$4/((('mL raw'!AM24/1000)/22.4*8.314*Inputs!$B$2)/('mL raw'!AM24/1000))))*(((('mL raw'!AM24/1000)/22.4*8.314*Inputs!$B$2)/('mL raw'!AM24/1000))/Inputs!$B$3)*(Inputs!$B$1/Inputs!$B$2)</f>
        <v>4309.220297934412</v>
      </c>
      <c r="AN24" s="103">
        <f>'mL raw'!AN24*(1-(Inputs!$B$4/((('mL raw'!AN24/1000)/22.4*8.314*Inputs!$B$2)/('mL raw'!AN24/1000))))*(((('mL raw'!AN24/1000)/22.4*8.314*Inputs!$B$2)/('mL raw'!AN24/1000))/Inputs!$B$3)*(Inputs!$B$1/Inputs!$B$2)</f>
        <v>3708.8572283649046</v>
      </c>
      <c r="AO24" s="103">
        <f>'mL raw'!AO24*(1-(Inputs!$B$4/((('mL raw'!AO24/1000)/22.4*8.314*Inputs!$B$2)/('mL raw'!AO24/1000))))*(((('mL raw'!AO24/1000)/22.4*8.314*Inputs!$B$2)/('mL raw'!AO24/1000))/Inputs!$B$3)*(Inputs!$B$1/Inputs!$B$2)</f>
        <v>4205.1825185573234</v>
      </c>
      <c r="AP24" s="103">
        <f>'mL raw'!AP24*(1-(Inputs!$B$4/((('mL raw'!AP24/1000)/22.4*8.314*Inputs!$B$2)/('mL raw'!AP24/1000))))*(((('mL raw'!AP24/1000)/22.4*8.314*Inputs!$B$2)/('mL raw'!AP24/1000))/Inputs!$B$3)*(Inputs!$B$1/Inputs!$B$2)</f>
        <v>5393.1751126229874</v>
      </c>
      <c r="AQ24" s="104">
        <f>'mL raw'!AQ24*(1-(Inputs!$B$4/((('mL raw'!AQ24/1000)/22.4*8.314*Inputs!$B$2)/('mL raw'!AQ24/1000))))*(((('mL raw'!AQ24/1000)/22.4*8.314*Inputs!$B$2)/('mL raw'!AQ24/1000))/Inputs!$B$3)*(Inputs!$B$1/Inputs!$B$2)</f>
        <v>4767.722243131172</v>
      </c>
    </row>
    <row r="25" spans="1:43" x14ac:dyDescent="0.25">
      <c r="A25" s="102">
        <v>22</v>
      </c>
      <c r="B25" s="111">
        <f>'mL raw'!B25*(1-(Inputs!$B$4/((('mL raw'!B25/1000)/22.4*8.314*Inputs!$B$2)/('mL raw'!B25/1000))))*(((('mL raw'!B25/1000)/22.4*8.314*Inputs!$B$2)/('mL raw'!B25/1000))/Inputs!$B$3)*(Inputs!$B$1/Inputs!$B$2)</f>
        <v>844.28119964126688</v>
      </c>
      <c r="C25" s="103">
        <f>'mL raw'!C25*(1-(Inputs!$B$4/((('mL raw'!C25/1000)/22.4*8.314*Inputs!$B$2)/('mL raw'!C25/1000))))*(((('mL raw'!C25/1000)/22.4*8.314*Inputs!$B$2)/('mL raw'!C25/1000))/Inputs!$B$3)*(Inputs!$B$1/Inputs!$B$2)</f>
        <v>842.86636129978342</v>
      </c>
      <c r="D25" s="103">
        <f>'mL raw'!D25*(1-(Inputs!$B$4/((('mL raw'!D25/1000)/22.4*8.314*Inputs!$B$2)/('mL raw'!D25/1000))))*(((('mL raw'!D25/1000)/22.4*8.314*Inputs!$B$2)/('mL raw'!D25/1000))/Inputs!$B$3)*(Inputs!$B$1/Inputs!$B$2)</f>
        <v>804.66572607972842</v>
      </c>
      <c r="E25" s="103">
        <f>'mL raw'!E25*(1-(Inputs!$B$4/((('mL raw'!E25/1000)/22.4*8.314*Inputs!$B$2)/('mL raw'!E25/1000))))*(((('mL raw'!E25/1000)/22.4*8.314*Inputs!$B$2)/('mL raw'!E25/1000))/Inputs!$B$3)*(Inputs!$B$1/Inputs!$B$2)</f>
        <v>3721.779418550454</v>
      </c>
      <c r="F25" s="103">
        <f>'mL raw'!F25*(1-(Inputs!$B$4/((('mL raw'!F25/1000)/22.4*8.314*Inputs!$B$2)/('mL raw'!F25/1000))))*(((('mL raw'!F25/1000)/22.4*8.314*Inputs!$B$2)/('mL raw'!F25/1000))/Inputs!$B$3)*(Inputs!$B$1/Inputs!$B$2)</f>
        <v>4129.4415060099054</v>
      </c>
      <c r="G25" s="103">
        <f>'mL raw'!G25*(1-(Inputs!$B$4/((('mL raw'!G25/1000)/22.4*8.314*Inputs!$B$2)/('mL raw'!G25/1000))))*(((('mL raw'!G25/1000)/22.4*8.314*Inputs!$B$2)/('mL raw'!G25/1000))/Inputs!$B$3)*(Inputs!$B$1/Inputs!$B$2)</f>
        <v>4568.1357144258964</v>
      </c>
      <c r="H25" s="103">
        <f>'mL raw'!H25*(1-(Inputs!$B$4/((('mL raw'!H25/1000)/22.4*8.314*Inputs!$B$2)/('mL raw'!H25/1000))))*(((('mL raw'!H25/1000)/22.4*8.314*Inputs!$B$2)/('mL raw'!H25/1000))/Inputs!$B$3)*(Inputs!$B$1/Inputs!$B$2)</f>
        <v>5123.1296345118317</v>
      </c>
      <c r="I25" s="103">
        <f>'mL raw'!I25*(1-(Inputs!$B$4/((('mL raw'!I25/1000)/22.4*8.314*Inputs!$B$2)/('mL raw'!I25/1000))))*(((('mL raw'!I25/1000)/22.4*8.314*Inputs!$B$2)/('mL raw'!I25/1000))/Inputs!$B$3)*(Inputs!$B$1/Inputs!$B$2)</f>
        <v>5677.6519418172747</v>
      </c>
      <c r="J25" s="103">
        <f>'mL raw'!J25*(1-(Inputs!$B$4/((('mL raw'!J25/1000)/22.4*8.314*Inputs!$B$2)/('mL raw'!J25/1000))))*(((('mL raw'!J25/1000)/22.4*8.314*Inputs!$B$2)/('mL raw'!J25/1000))/Inputs!$B$3)*(Inputs!$B$1/Inputs!$B$2)</f>
        <v>6358.566474295244</v>
      </c>
      <c r="K25" s="103">
        <f>'mL raw'!K25*(1-(Inputs!$B$4/((('mL raw'!K25/1000)/22.4*8.314*Inputs!$B$2)/('mL raw'!K25/1000))))*(((('mL raw'!K25/1000)/22.4*8.314*Inputs!$B$2)/('mL raw'!K25/1000))/Inputs!$B$3)*(Inputs!$B$1/Inputs!$B$2)</f>
        <v>6196.7089680295285</v>
      </c>
      <c r="L25" s="103">
        <f>'mL raw'!L25*(1-(Inputs!$B$4/((('mL raw'!L25/1000)/22.4*8.314*Inputs!$B$2)/('mL raw'!L25/1000))))*(((('mL raw'!L25/1000)/22.4*8.314*Inputs!$B$2)/('mL raw'!L25/1000))/Inputs!$B$3)*(Inputs!$B$1/Inputs!$B$2)</f>
        <v>6943.0833544401366</v>
      </c>
      <c r="M25" s="103">
        <f>'mL raw'!M25*(1-(Inputs!$B$4/((('mL raw'!M25/1000)/22.4*8.314*Inputs!$B$2)/('mL raw'!M25/1000))))*(((('mL raw'!M25/1000)/22.4*8.314*Inputs!$B$2)/('mL raw'!M25/1000))/Inputs!$B$3)*(Inputs!$B$1/Inputs!$B$2)</f>
        <v>7325.3726743089837</v>
      </c>
      <c r="N25" s="103">
        <f>'mL raw'!N25*(1-(Inputs!$B$4/((('mL raw'!N25/1000)/22.4*8.314*Inputs!$B$2)/('mL raw'!N25/1000))))*(((('mL raw'!N25/1000)/22.4*8.314*Inputs!$B$2)/('mL raw'!N25/1000))/Inputs!$B$3)*(Inputs!$B$1/Inputs!$B$2)</f>
        <v>7829.904026882009</v>
      </c>
      <c r="O25" s="104">
        <f>'mL raw'!O25*(1-(Inputs!$B$4/((('mL raw'!O25/1000)/22.4*8.314*Inputs!$B$2)/('mL raw'!O25/1000))))*(((('mL raw'!O25/1000)/22.4*8.314*Inputs!$B$2)/('mL raw'!O25/1000))/Inputs!$B$3)*(Inputs!$B$1/Inputs!$B$2)</f>
        <v>7358.8571817240945</v>
      </c>
      <c r="P25" s="111">
        <f>'mL raw'!P25*(1-(Inputs!$B$4/((('mL raw'!P25/1000)/22.4*8.314*Inputs!$B$2)/('mL raw'!P25/1000))))*(((('mL raw'!P25/1000)/22.4*8.314*Inputs!$B$2)/('mL raw'!P25/1000))/Inputs!$B$3)*(Inputs!$B$1/Inputs!$B$2)</f>
        <v>1063.9584327956086</v>
      </c>
      <c r="Q25" s="103">
        <f>'mL raw'!Q25*(1-(Inputs!$B$4/((('mL raw'!Q25/1000)/22.4*8.314*Inputs!$B$2)/('mL raw'!Q25/1000))))*(((('mL raw'!Q25/1000)/22.4*8.314*Inputs!$B$2)/('mL raw'!Q25/1000))/Inputs!$B$3)*(Inputs!$B$1/Inputs!$B$2)</f>
        <v>1076.7863004250587</v>
      </c>
      <c r="R25" s="103">
        <f>'mL raw'!R25*(1-(Inputs!$B$4/((('mL raw'!R25/1000)/22.4*8.314*Inputs!$B$2)/('mL raw'!R25/1000))))*(((('mL raw'!R25/1000)/22.4*8.314*Inputs!$B$2)/('mL raw'!R25/1000))/Inputs!$B$3)*(Inputs!$B$1/Inputs!$B$2)</f>
        <v>1055.2807576345094</v>
      </c>
      <c r="S25" s="103">
        <f>'mL raw'!S25*(1-(Inputs!$B$4/((('mL raw'!S25/1000)/22.4*8.314*Inputs!$B$2)/('mL raw'!S25/1000))))*(((('mL raw'!S25/1000)/22.4*8.314*Inputs!$B$2)/('mL raw'!S25/1000))/Inputs!$B$3)*(Inputs!$B$1/Inputs!$B$2)</f>
        <v>3368.2584782917711</v>
      </c>
      <c r="T25" s="103">
        <f>'mL raw'!T25*(1-(Inputs!$B$4/((('mL raw'!T25/1000)/22.4*8.314*Inputs!$B$2)/('mL raw'!T25/1000))))*(((('mL raw'!T25/1000)/22.4*8.314*Inputs!$B$2)/('mL raw'!T25/1000))/Inputs!$B$3)*(Inputs!$B$1/Inputs!$B$2)</f>
        <v>3773.0908890682563</v>
      </c>
      <c r="U25" s="103">
        <f>'mL raw'!U25*(1-(Inputs!$B$4/((('mL raw'!U25/1000)/22.4*8.314*Inputs!$B$2)/('mL raw'!U25/1000))))*(((('mL raw'!U25/1000)/22.4*8.314*Inputs!$B$2)/('mL raw'!U25/1000))/Inputs!$B$3)*(Inputs!$B$1/Inputs!$B$2)</f>
        <v>3745.454380131278</v>
      </c>
      <c r="V25" s="103">
        <f>'mL raw'!V25*(1-(Inputs!$B$4/((('mL raw'!V25/1000)/22.4*8.314*Inputs!$B$2)/('mL raw'!V25/1000))))*(((('mL raw'!V25/1000)/22.4*8.314*Inputs!$B$2)/('mL raw'!V25/1000))/Inputs!$B$3)*(Inputs!$B$1/Inputs!$B$2)</f>
        <v>3893.82376087485</v>
      </c>
      <c r="W25" s="103">
        <f>'mL raw'!W25*(1-(Inputs!$B$4/((('mL raw'!W25/1000)/22.4*8.314*Inputs!$B$2)/('mL raw'!W25/1000))))*(((('mL raw'!W25/1000)/22.4*8.314*Inputs!$B$2)/('mL raw'!W25/1000))/Inputs!$B$3)*(Inputs!$B$1/Inputs!$B$2)</f>
        <v>4584.736484299302</v>
      </c>
      <c r="X25" s="103">
        <f>'mL raw'!X25*(1-(Inputs!$B$4/((('mL raw'!X25/1000)/22.4*8.314*Inputs!$B$2)/('mL raw'!X25/1000))))*(((('mL raw'!X25/1000)/22.4*8.314*Inputs!$B$2)/('mL raw'!X25/1000))/Inputs!$B$3)*(Inputs!$B$1/Inputs!$B$2)</f>
        <v>5073.8932602282066</v>
      </c>
      <c r="Y25" s="103">
        <f>'mL raw'!Y25*(1-(Inputs!$B$4/((('mL raw'!Y25/1000)/22.4*8.314*Inputs!$B$2)/('mL raw'!Y25/1000))))*(((('mL raw'!Y25/1000)/22.4*8.314*Inputs!$B$2)/('mL raw'!Y25/1000))/Inputs!$B$3)*(Inputs!$B$1/Inputs!$B$2)</f>
        <v>5471.2741890728776</v>
      </c>
      <c r="Z25" s="103">
        <f>'mL raw'!Z25*(1-(Inputs!$B$4/((('mL raw'!Z25/1000)/22.4*8.314*Inputs!$B$2)/('mL raw'!Z25/1000))))*(((('mL raw'!Z25/1000)/22.4*8.314*Inputs!$B$2)/('mL raw'!Z25/1000))/Inputs!$B$3)*(Inputs!$B$1/Inputs!$B$2)</f>
        <v>5985.615087480187</v>
      </c>
      <c r="AA25" s="103">
        <f>'mL raw'!AA25*(1-(Inputs!$B$4/((('mL raw'!AA25/1000)/22.4*8.314*Inputs!$B$2)/('mL raw'!AA25/1000))))*(((('mL raw'!AA25/1000)/22.4*8.314*Inputs!$B$2)/('mL raw'!AA25/1000))/Inputs!$B$3)*(Inputs!$B$1/Inputs!$B$2)</f>
        <v>6404.5958816715083</v>
      </c>
      <c r="AB25" s="103">
        <f>'mL raw'!AB25*(1-(Inputs!$B$4/((('mL raw'!AB25/1000)/22.4*8.314*Inputs!$B$2)/('mL raw'!AB25/1000))))*(((('mL raw'!AB25/1000)/22.4*8.314*Inputs!$B$2)/('mL raw'!AB25/1000))/Inputs!$B$3)*(Inputs!$B$1/Inputs!$B$2)</f>
        <v>6873.2846629269497</v>
      </c>
      <c r="AC25" s="103">
        <f>'mL raw'!AC25*(1-(Inputs!$B$4/((('mL raw'!AC25/1000)/22.4*8.314*Inputs!$B$2)/('mL raw'!AC25/1000))))*(((('mL raw'!AC25/1000)/22.4*8.314*Inputs!$B$2)/('mL raw'!AC25/1000))/Inputs!$B$3)*(Inputs!$B$1/Inputs!$B$2)</f>
        <v>7499.2091451992592</v>
      </c>
      <c r="AD25" s="111">
        <f>'mL raw'!AD25*(1-(Inputs!$B$4/((('mL raw'!AD25/1000)/22.4*8.314*Inputs!$B$2)/('mL raw'!AD25/1000))))*(((('mL raw'!AD25/1000)/22.4*8.314*Inputs!$B$2)/('mL raw'!AD25/1000))/Inputs!$B$3)*(Inputs!$B$1/Inputs!$B$2)</f>
        <v>585.27146059368363</v>
      </c>
      <c r="AE25" s="103">
        <f>'mL raw'!AE25*(1-(Inputs!$B$4/((('mL raw'!AE25/1000)/22.4*8.314*Inputs!$B$2)/('mL raw'!AE25/1000))))*(((('mL raw'!AE25/1000)/22.4*8.314*Inputs!$B$2)/('mL raw'!AE25/1000))/Inputs!$B$3)*(Inputs!$B$1/Inputs!$B$2)</f>
        <v>1034.9070855171467</v>
      </c>
      <c r="AF25" s="103">
        <f>'mL raw'!AF25*(1-(Inputs!$B$4/((('mL raw'!AF25/1000)/22.4*8.314*Inputs!$B$2)/('mL raw'!AF25/1000))))*(((('mL raw'!AF25/1000)/22.4*8.314*Inputs!$B$2)/('mL raw'!AF25/1000))/Inputs!$B$3)*(Inputs!$B$1/Inputs!$B$2)</f>
        <v>1010.1002532631358</v>
      </c>
      <c r="AG25" s="103">
        <f>'mL raw'!AG25*(1-(Inputs!$B$4/((('mL raw'!AG25/1000)/22.4*8.314*Inputs!$B$2)/('mL raw'!AG25/1000))))*(((('mL raw'!AG25/1000)/22.4*8.314*Inputs!$B$2)/('mL raw'!AG25/1000))/Inputs!$B$3)*(Inputs!$B$1/Inputs!$B$2)</f>
        <v>3570.7690062361116</v>
      </c>
      <c r="AH25" s="103">
        <f>'mL raw'!AH25*(1-(Inputs!$B$4/((('mL raw'!AH25/1000)/22.4*8.314*Inputs!$B$2)/('mL raw'!AH25/1000))))*(((('mL raw'!AH25/1000)/22.4*8.314*Inputs!$B$2)/('mL raw'!AH25/1000))/Inputs!$B$3)*(Inputs!$B$1/Inputs!$B$2)</f>
        <v>3892.7862127577619</v>
      </c>
      <c r="AI25" s="103">
        <f>'mL raw'!AI25*(1-(Inputs!$B$4/((('mL raw'!AI25/1000)/22.4*8.314*Inputs!$B$2)/('mL raw'!AI25/1000))))*(((('mL raw'!AI25/1000)/22.4*8.314*Inputs!$B$2)/('mL raw'!AI25/1000))/Inputs!$B$3)*(Inputs!$B$1/Inputs!$B$2)</f>
        <v>3775.4489529707289</v>
      </c>
      <c r="AJ25" s="103">
        <f>'mL raw'!AJ25*(1-(Inputs!$B$4/((('mL raw'!AJ25/1000)/22.4*8.314*Inputs!$B$2)/('mL raw'!AJ25/1000))))*(((('mL raw'!AJ25/1000)/22.4*8.314*Inputs!$B$2)/('mL raw'!AJ25/1000))/Inputs!$B$3)*(Inputs!$B$1/Inputs!$B$2)</f>
        <v>4151.8902743614453</v>
      </c>
      <c r="AK25" s="103">
        <f>'mL raw'!AK25*(1-(Inputs!$B$4/((('mL raw'!AK25/1000)/22.4*8.314*Inputs!$B$2)/('mL raw'!AK25/1000))))*(((('mL raw'!AK25/1000)/22.4*8.314*Inputs!$B$2)/('mL raw'!AK25/1000))/Inputs!$B$3)*(Inputs!$B$1/Inputs!$B$2)</f>
        <v>3899.5774367968834</v>
      </c>
      <c r="AL25" s="103">
        <f>'mL raw'!AL25*(1-(Inputs!$B$4/((('mL raw'!AL25/1000)/22.4*8.314*Inputs!$B$2)/('mL raw'!AL25/1000))))*(((('mL raw'!AL25/1000)/22.4*8.314*Inputs!$B$2)/('mL raw'!AL25/1000))/Inputs!$B$3)*(Inputs!$B$1/Inputs!$B$2)</f>
        <v>3768.2804387072124</v>
      </c>
      <c r="AM25" s="103">
        <f>'mL raw'!AM25*(1-(Inputs!$B$4/((('mL raw'!AM25/1000)/22.4*8.314*Inputs!$B$2)/('mL raw'!AM25/1000))))*(((('mL raw'!AM25/1000)/22.4*8.314*Inputs!$B$2)/('mL raw'!AM25/1000))/Inputs!$B$3)*(Inputs!$B$1/Inputs!$B$2)</f>
        <v>4393.4503405307305</v>
      </c>
      <c r="AN25" s="103">
        <f>'mL raw'!AN25*(1-(Inputs!$B$4/((('mL raw'!AN25/1000)/22.4*8.314*Inputs!$B$2)/('mL raw'!AN25/1000))))*(((('mL raw'!AN25/1000)/22.4*8.314*Inputs!$B$2)/('mL raw'!AN25/1000))/Inputs!$B$3)*(Inputs!$B$1/Inputs!$B$2)</f>
        <v>3802.1422363467177</v>
      </c>
      <c r="AO25" s="103">
        <f>'mL raw'!AO25*(1-(Inputs!$B$4/((('mL raw'!AO25/1000)/22.4*8.314*Inputs!$B$2)/('mL raw'!AO25/1000))))*(((('mL raw'!AO25/1000)/22.4*8.314*Inputs!$B$2)/('mL raw'!AO25/1000))/Inputs!$B$3)*(Inputs!$B$1/Inputs!$B$2)</f>
        <v>4320.916294890676</v>
      </c>
      <c r="AP25" s="103">
        <f>'mL raw'!AP25*(1-(Inputs!$B$4/((('mL raw'!AP25/1000)/22.4*8.314*Inputs!$B$2)/('mL raw'!AP25/1000))))*(((('mL raw'!AP25/1000)/22.4*8.314*Inputs!$B$2)/('mL raw'!AP25/1000))/Inputs!$B$3)*(Inputs!$B$1/Inputs!$B$2)</f>
        <v>5536.8283655616151</v>
      </c>
      <c r="AQ25" s="104">
        <f>'mL raw'!AQ25*(1-(Inputs!$B$4/((('mL raw'!AQ25/1000)/22.4*8.314*Inputs!$B$2)/('mL raw'!AQ25/1000))))*(((('mL raw'!AQ25/1000)/22.4*8.314*Inputs!$B$2)/('mL raw'!AQ25/1000))/Inputs!$B$3)*(Inputs!$B$1/Inputs!$B$2)</f>
        <v>4911.564141181997</v>
      </c>
    </row>
    <row r="26" spans="1:43" x14ac:dyDescent="0.25">
      <c r="A26" s="102">
        <v>23</v>
      </c>
      <c r="B26" s="111">
        <f>'mL raw'!B26*(1-(Inputs!$B$4/((('mL raw'!B26/1000)/22.4*8.314*Inputs!$B$2)/('mL raw'!B26/1000))))*(((('mL raw'!B26/1000)/22.4*8.314*Inputs!$B$2)/('mL raw'!B26/1000))/Inputs!$B$3)*(Inputs!$B$1/Inputs!$B$2)</f>
        <v>857.39203493901425</v>
      </c>
      <c r="C26" s="103">
        <f>'mL raw'!C26*(1-(Inputs!$B$4/((('mL raw'!C26/1000)/22.4*8.314*Inputs!$B$2)/('mL raw'!C26/1000))))*(((('mL raw'!C26/1000)/22.4*8.314*Inputs!$B$2)/('mL raw'!C26/1000))/Inputs!$B$3)*(Inputs!$B$1/Inputs!$B$2)</f>
        <v>855.31693870483844</v>
      </c>
      <c r="D26" s="103">
        <f>'mL raw'!D26*(1-(Inputs!$B$4/((('mL raw'!D26/1000)/22.4*8.314*Inputs!$B$2)/('mL raw'!D26/1000))))*(((('mL raw'!D26/1000)/22.4*8.314*Inputs!$B$2)/('mL raw'!D26/1000))/Inputs!$B$3)*(Inputs!$B$1/Inputs!$B$2)</f>
        <v>817.58791626527773</v>
      </c>
      <c r="E26" s="103">
        <f>'mL raw'!E26*(1-(Inputs!$B$4/((('mL raw'!E26/1000)/22.4*8.314*Inputs!$B$2)/('mL raw'!E26/1000))))*(((('mL raw'!E26/1000)/22.4*8.314*Inputs!$B$2)/('mL raw'!E26/1000))/Inputs!$B$3)*(Inputs!$B$1/Inputs!$B$2)</f>
        <v>3735.1732215164975</v>
      </c>
      <c r="F26" s="103">
        <f>'mL raw'!F26*(1-(Inputs!$B$4/((('mL raw'!F26/1000)/22.4*8.314*Inputs!$B$2)/('mL raw'!F26/1000))))*(((('mL raw'!F26/1000)/22.4*8.314*Inputs!$B$2)/('mL raw'!F26/1000))/Inputs!$B$3)*(Inputs!$B$1/Inputs!$B$2)</f>
        <v>4143.6842119808398</v>
      </c>
      <c r="G26" s="103">
        <f>'mL raw'!G26*(1-(Inputs!$B$4/((('mL raw'!G26/1000)/22.4*8.314*Inputs!$B$2)/('mL raw'!G26/1000))))*(((('mL raw'!G26/1000)/22.4*8.314*Inputs!$B$2)/('mL raw'!G26/1000))/Inputs!$B$3)*(Inputs!$B$1/Inputs!$B$2)</f>
        <v>4580.9635820553467</v>
      </c>
      <c r="H26" s="103">
        <f>'mL raw'!H26*(1-(Inputs!$B$4/((('mL raw'!H26/1000)/22.4*8.314*Inputs!$B$2)/('mL raw'!H26/1000))))*(((('mL raw'!H26/1000)/22.4*8.314*Inputs!$B$2)/('mL raw'!H26/1000))/Inputs!$B$3)*(Inputs!$B$1/Inputs!$B$2)</f>
        <v>5147.3705314292501</v>
      </c>
      <c r="I26" s="103">
        <f>'mL raw'!I26*(1-(Inputs!$B$4/((('mL raw'!I26/1000)/22.4*8.314*Inputs!$B$2)/('mL raw'!I26/1000))))*(((('mL raw'!I26/1000)/22.4*8.314*Inputs!$B$2)/('mL raw'!I26/1000))/Inputs!$B$3)*(Inputs!$B$1/Inputs!$B$2)</f>
        <v>5693.3094861296922</v>
      </c>
      <c r="J26" s="103">
        <f>'mL raw'!J26*(1-(Inputs!$B$4/((('mL raw'!J26/1000)/22.4*8.314*Inputs!$B$2)/('mL raw'!J26/1000))))*(((('mL raw'!J26/1000)/22.4*8.314*Inputs!$B$2)/('mL raw'!J26/1000))/Inputs!$B$3)*(Inputs!$B$1/Inputs!$B$2)</f>
        <v>6388.0894343542004</v>
      </c>
      <c r="K26" s="103">
        <f>'mL raw'!K26*(1-(Inputs!$B$4/((('mL raw'!K26/1000)/22.4*8.314*Inputs!$B$2)/('mL raw'!K26/1000))))*(((('mL raw'!K26/1000)/22.4*8.314*Inputs!$B$2)/('mL raw'!K26/1000))/Inputs!$B$3)*(Inputs!$B$1/Inputs!$B$2)</f>
        <v>6289.1450730064535</v>
      </c>
      <c r="L26" s="103">
        <f>'mL raw'!L26*(1-(Inputs!$B$4/((('mL raw'!L26/1000)/22.4*8.314*Inputs!$B$2)/('mL raw'!L26/1000))))*(((('mL raw'!L26/1000)/22.4*8.314*Inputs!$B$2)/('mL raw'!L26/1000))/Inputs!$B$3)*(Inputs!$B$1/Inputs!$B$2)</f>
        <v>7002.7895324507417</v>
      </c>
      <c r="M26" s="103">
        <f>'mL raw'!M26*(1-(Inputs!$B$4/((('mL raw'!M26/1000)/22.4*8.314*Inputs!$B$2)/('mL raw'!M26/1000))))*(((('mL raw'!M26/1000)/22.4*8.314*Inputs!$B$2)/('mL raw'!M26/1000))/Inputs!$B$3)*(Inputs!$B$1/Inputs!$B$2)</f>
        <v>7447.4260619009628</v>
      </c>
      <c r="N26" s="103">
        <f>'mL raw'!N26*(1-(Inputs!$B$4/((('mL raw'!N26/1000)/22.4*8.314*Inputs!$B$2)/('mL raw'!N26/1000))))*(((('mL raw'!N26/1000)/22.4*8.314*Inputs!$B$2)/('mL raw'!N26/1000))/Inputs!$B$3)*(Inputs!$B$1/Inputs!$B$2)</f>
        <v>7917.624004053986</v>
      </c>
      <c r="O26" s="104">
        <f>'mL raw'!O26*(1-(Inputs!$B$4/((('mL raw'!O26/1000)/22.4*8.314*Inputs!$B$2)/('mL raw'!O26/1000))))*(((('mL raw'!O26/1000)/22.4*8.314*Inputs!$B$2)/('mL raw'!O26/1000))/Inputs!$B$3)*(Inputs!$B$1/Inputs!$B$2)</f>
        <v>7469.4032174720041</v>
      </c>
      <c r="P26" s="111">
        <f>'mL raw'!P26*(1-(Inputs!$B$4/((('mL raw'!P26/1000)/22.4*8.314*Inputs!$B$2)/('mL raw'!P26/1000))))*(((('mL raw'!P26/1000)/22.4*8.314*Inputs!$B$2)/('mL raw'!P26/1000))/Inputs!$B$3)*(Inputs!$B$1/Inputs!$B$2)</f>
        <v>1080.9364928934103</v>
      </c>
      <c r="Q26" s="103">
        <f>'mL raw'!Q26*(1-(Inputs!$B$4/((('mL raw'!Q26/1000)/22.4*8.314*Inputs!$B$2)/('mL raw'!Q26/1000))))*(((('mL raw'!Q26/1000)/22.4*8.314*Inputs!$B$2)/('mL raw'!Q26/1000))/Inputs!$B$3)*(Inputs!$B$1/Inputs!$B$2)</f>
        <v>1093.198425186268</v>
      </c>
      <c r="R26" s="103">
        <f>'mL raw'!R26*(1-(Inputs!$B$4/((('mL raw'!R26/1000)/22.4*8.314*Inputs!$B$2)/('mL raw'!R26/1000))))*(((('mL raw'!R26/1000)/22.4*8.314*Inputs!$B$2)/('mL raw'!R26/1000))/Inputs!$B$3)*(Inputs!$B$1/Inputs!$B$2)</f>
        <v>1071.1269470591249</v>
      </c>
      <c r="S26" s="103">
        <f>'mL raw'!S26*(1-(Inputs!$B$4/((('mL raw'!S26/1000)/22.4*8.314*Inputs!$B$2)/('mL raw'!S26/1000))))*(((('mL raw'!S26/1000)/22.4*8.314*Inputs!$B$2)/('mL raw'!S26/1000))/Inputs!$B$3)*(Inputs!$B$1/Inputs!$B$2)</f>
        <v>3380.1431203602328</v>
      </c>
      <c r="T26" s="103">
        <f>'mL raw'!T26*(1-(Inputs!$B$4/((('mL raw'!T26/1000)/22.4*8.314*Inputs!$B$2)/('mL raw'!T26/1000))))*(((('mL raw'!T26/1000)/22.4*8.314*Inputs!$B$2)/('mL raw'!T26/1000))/Inputs!$B$3)*(Inputs!$B$1/Inputs!$B$2)</f>
        <v>3797.3317859856738</v>
      </c>
      <c r="U26" s="103">
        <f>'mL raw'!U26*(1-(Inputs!$B$4/((('mL raw'!U26/1000)/22.4*8.314*Inputs!$B$2)/('mL raw'!U26/1000))))*(((('mL raw'!U26/1000)/22.4*8.314*Inputs!$B$2)/('mL raw'!U26/1000))/Inputs!$B$3)*(Inputs!$B$1/Inputs!$B$2)</f>
        <v>3785.824434141608</v>
      </c>
      <c r="V26" s="103">
        <f>'mL raw'!V26*(1-(Inputs!$B$4/((('mL raw'!V26/1000)/22.4*8.314*Inputs!$B$2)/('mL raw'!V26/1000))))*(((('mL raw'!V26/1000)/22.4*8.314*Inputs!$B$2)/('mL raw'!V26/1000))/Inputs!$B$3)*(Inputs!$B$1/Inputs!$B$2)</f>
        <v>3957.1141960172131</v>
      </c>
      <c r="W26" s="103">
        <f>'mL raw'!W26*(1-(Inputs!$B$4/((('mL raw'!W26/1000)/22.4*8.314*Inputs!$B$2)/('mL raw'!W26/1000))))*(((('mL raw'!W26/1000)/22.4*8.314*Inputs!$B$2)/('mL raw'!W26/1000))/Inputs!$B$3)*(Inputs!$B$1/Inputs!$B$2)</f>
        <v>4645.9518232074906</v>
      </c>
      <c r="X26" s="103">
        <f>'mL raw'!X26*(1-(Inputs!$B$4/((('mL raw'!X26/1000)/22.4*8.314*Inputs!$B$2)/('mL raw'!X26/1000))))*(((('mL raw'!X26/1000)/22.4*8.314*Inputs!$B$2)/('mL raw'!X26/1000))/Inputs!$B$3)*(Inputs!$B$1/Inputs!$B$2)</f>
        <v>5170.5738802295809</v>
      </c>
      <c r="Y26" s="103">
        <f>'mL raw'!Y26*(1-(Inputs!$B$4/((('mL raw'!Y26/1000)/22.4*8.314*Inputs!$B$2)/('mL raw'!Y26/1000))))*(((('mL raw'!Y26/1000)/22.4*8.314*Inputs!$B$2)/('mL raw'!Y26/1000))/Inputs!$B$3)*(Inputs!$B$1/Inputs!$B$2)</f>
        <v>5549.6562331910636</v>
      </c>
      <c r="Z26" s="103">
        <f>'mL raw'!Z26*(1-(Inputs!$B$4/((('mL raw'!Z26/1000)/22.4*8.314*Inputs!$B$2)/('mL raw'!Z26/1000))))*(((('mL raw'!Z26/1000)/22.4*8.314*Inputs!$B$2)/('mL raw'!Z26/1000))/Inputs!$B$3)*(Inputs!$B$1/Inputs!$B$2)</f>
        <v>6053.7159729835948</v>
      </c>
      <c r="AA26" s="103">
        <f>'mL raw'!AA26*(1-(Inputs!$B$4/((('mL raw'!AA26/1000)/22.4*8.314*Inputs!$B$2)/('mL raw'!AA26/1000))))*(((('mL raw'!AA26/1000)/22.4*8.314*Inputs!$B$2)/('mL raw'!AA26/1000))/Inputs!$B$3)*(Inputs!$B$1/Inputs!$B$2)</f>
        <v>6459.868899545464</v>
      </c>
      <c r="AB26" s="103">
        <f>'mL raw'!AB26*(1-(Inputs!$B$4/((('mL raw'!AB26/1000)/22.4*8.314*Inputs!$B$2)/('mL raw'!AB26/1000))))*(((('mL raw'!AB26/1000)/22.4*8.314*Inputs!$B$2)/('mL raw'!AB26/1000))/Inputs!$B$3)*(Inputs!$B$1/Inputs!$B$2)</f>
        <v>6917.2389740690378</v>
      </c>
      <c r="AC26" s="103">
        <f>'mL raw'!AC26*(1-(Inputs!$B$4/((('mL raw'!AC26/1000)/22.4*8.314*Inputs!$B$2)/('mL raw'!AC26/1000))))*(((('mL raw'!AC26/1000)/22.4*8.314*Inputs!$B$2)/('mL raw'!AC26/1000))/Inputs!$B$3)*(Inputs!$B$1/Inputs!$B$2)</f>
        <v>7544.3896495706313</v>
      </c>
      <c r="AD26" s="111">
        <f>'mL raw'!AD26*(1-(Inputs!$B$4/((('mL raw'!AD26/1000)/22.4*8.314*Inputs!$B$2)/('mL raw'!AD26/1000))))*(((('mL raw'!AD26/1000)/22.4*8.314*Inputs!$B$2)/('mL raw'!AD26/1000))/Inputs!$B$3)*(Inputs!$B$1/Inputs!$B$2)</f>
        <v>594.6093936474748</v>
      </c>
      <c r="AE26" s="103">
        <f>'mL raw'!AE26*(1-(Inputs!$B$4/((('mL raw'!AE26/1000)/22.4*8.314*Inputs!$B$2)/('mL raw'!AE26/1000))))*(((('mL raw'!AE26/1000)/22.4*8.314*Inputs!$B$2)/('mL raw'!AE26/1000))/Inputs!$B$3)*(Inputs!$B$1/Inputs!$B$2)</f>
        <v>1056.8842410881909</v>
      </c>
      <c r="AF26" s="103">
        <f>'mL raw'!AF26*(1-(Inputs!$B$4/((('mL raw'!AF26/1000)/22.4*8.314*Inputs!$B$2)/('mL raw'!AF26/1000))))*(((('mL raw'!AF26/1000)/22.4*8.314*Inputs!$B$2)/('mL raw'!AF26/1000))/Inputs!$B$3)*(Inputs!$B$1/Inputs!$B$2)</f>
        <v>1028.1158614780261</v>
      </c>
      <c r="AG26" s="103">
        <f>'mL raw'!AG26*(1-(Inputs!$B$4/((('mL raw'!AG26/1000)/22.4*8.314*Inputs!$B$2)/('mL raw'!AG26/1000))))*(((('mL raw'!AG26/1000)/22.4*8.314*Inputs!$B$2)/('mL raw'!AG26/1000))/Inputs!$B$3)*(Inputs!$B$1/Inputs!$B$2)</f>
        <v>3590.3880979046835</v>
      </c>
      <c r="AH26" s="103">
        <f>'mL raw'!AH26*(1-(Inputs!$B$4/((('mL raw'!AH26/1000)/22.4*8.314*Inputs!$B$2)/('mL raw'!AH26/1000))))*(((('mL raw'!AH26/1000)/22.4*8.314*Inputs!$B$2)/('mL raw'!AH26/1000))/Inputs!$B$3)*(Inputs!$B$1/Inputs!$B$2)</f>
        <v>3917.2157547873771</v>
      </c>
      <c r="AI26" s="103">
        <f>'mL raw'!AI26*(1-(Inputs!$B$4/((('mL raw'!AI26/1000)/22.4*8.314*Inputs!$B$2)/('mL raw'!AI26/1000))))*(((('mL raw'!AI26/1000)/22.4*8.314*Inputs!$B$2)/('mL raw'!AI26/1000))/Inputs!$B$3)*(Inputs!$B$1/Inputs!$B$2)</f>
        <v>3810.6312663956191</v>
      </c>
      <c r="AJ26" s="103">
        <f>'mL raw'!AJ26*(1-(Inputs!$B$4/((('mL raw'!AJ26/1000)/22.4*8.314*Inputs!$B$2)/('mL raw'!AJ26/1000))))*(((('mL raw'!AJ26/1000)/22.4*8.314*Inputs!$B$2)/('mL raw'!AJ26/1000))/Inputs!$B$3)*(Inputs!$B$1/Inputs!$B$2)</f>
        <v>4199.9947779718841</v>
      </c>
      <c r="AK26" s="103">
        <f>'mL raw'!AK26*(1-(Inputs!$B$4/((('mL raw'!AK26/1000)/22.4*8.314*Inputs!$B$2)/('mL raw'!AK26/1000))))*(((('mL raw'!AK26/1000)/22.4*8.314*Inputs!$B$2)/('mL raw'!AK26/1000))/Inputs!$B$3)*(Inputs!$B$1/Inputs!$B$2)</f>
        <v>3964.7543230612237</v>
      </c>
      <c r="AL26" s="103">
        <f>'mL raw'!AL26*(1-(Inputs!$B$4/((('mL raw'!AL26/1000)/22.4*8.314*Inputs!$B$2)/('mL raw'!AL26/1000))))*(((('mL raw'!AL26/1000)/22.4*8.314*Inputs!$B$2)/('mL raw'!AL26/1000))/Inputs!$B$3)*(Inputs!$B$1/Inputs!$B$2)</f>
        <v>3856.2833835474862</v>
      </c>
      <c r="AM26" s="103">
        <f>'mL raw'!AM26*(1-(Inputs!$B$4/((('mL raw'!AM26/1000)/22.4*8.314*Inputs!$B$2)/('mL raw'!AM26/1000))))*(((('mL raw'!AM26/1000)/22.4*8.314*Inputs!$B$2)/('mL raw'!AM26/1000))/Inputs!$B$3)*(Inputs!$B$1/Inputs!$B$2)</f>
        <v>4483.8113492734774</v>
      </c>
      <c r="AN26" s="103">
        <f>'mL raw'!AN26*(1-(Inputs!$B$4/((('mL raw'!AN26/1000)/22.4*8.314*Inputs!$B$2)/('mL raw'!AN26/1000))))*(((('mL raw'!AN26/1000)/22.4*8.314*Inputs!$B$2)/('mL raw'!AN26/1000))/Inputs!$B$3)*(Inputs!$B$1/Inputs!$B$2)</f>
        <v>3906.8402736164985</v>
      </c>
      <c r="AO26" s="103">
        <f>'mL raw'!AO26*(1-(Inputs!$B$4/((('mL raw'!AO26/1000)/22.4*8.314*Inputs!$B$2)/('mL raw'!AO26/1000))))*(((('mL raw'!AO26/1000)/22.4*8.314*Inputs!$B$2)/('mL raw'!AO26/1000))/Inputs!$B$3)*(Inputs!$B$1/Inputs!$B$2)</f>
        <v>4445.8936817217209</v>
      </c>
      <c r="AP26" s="103">
        <f>'mL raw'!AP26*(1-(Inputs!$B$4/((('mL raw'!AP26/1000)/22.4*8.314*Inputs!$B$2)/('mL raw'!AP26/1000))))*(((('mL raw'!AP26/1000)/22.4*8.314*Inputs!$B$2)/('mL raw'!AP26/1000))/Inputs!$B$3)*(Inputs!$B$1/Inputs!$B$2)</f>
        <v>5675.1052328026035</v>
      </c>
      <c r="AQ26" s="104">
        <f>'mL raw'!AQ26*(1-(Inputs!$B$4/((('mL raw'!AQ26/1000)/22.4*8.314*Inputs!$B$2)/('mL raw'!AQ26/1000))))*(((('mL raw'!AQ26/1000)/22.4*8.314*Inputs!$B$2)/('mL raw'!AQ26/1000))/Inputs!$B$3)*(Inputs!$B$1/Inputs!$B$2)</f>
        <v>5058.8016512523818</v>
      </c>
    </row>
    <row r="27" spans="1:43" x14ac:dyDescent="0.25">
      <c r="A27" s="102">
        <v>24</v>
      </c>
      <c r="B27" s="111">
        <f>'mL raw'!B27*(1-(Inputs!$B$4/((('mL raw'!B27/1000)/22.4*8.314*Inputs!$B$2)/('mL raw'!B27/1000))))*(((('mL raw'!B27/1000)/22.4*8.314*Inputs!$B$2)/('mL raw'!B27/1000))/Inputs!$B$3)*(Inputs!$B$1/Inputs!$B$2)</f>
        <v>872.48364391483847</v>
      </c>
      <c r="C27" s="103">
        <f>'mL raw'!C27*(1-(Inputs!$B$4/((('mL raw'!C27/1000)/22.4*8.314*Inputs!$B$2)/('mL raw'!C27/1000))))*(((('mL raw'!C27/1000)/22.4*8.314*Inputs!$B$2)/('mL raw'!C27/1000))/Inputs!$B$3)*(Inputs!$B$1/Inputs!$B$2)</f>
        <v>870.03125745626699</v>
      </c>
      <c r="D27" s="103">
        <f>'mL raw'!D27*(1-(Inputs!$B$4/((('mL raw'!D27/1000)/22.4*8.314*Inputs!$B$2)/('mL raw'!D27/1000))))*(((('mL raw'!D27/1000)/22.4*8.314*Inputs!$B$2)/('mL raw'!D27/1000))/Inputs!$B$3)*(Inputs!$B$1/Inputs!$B$2)</f>
        <v>830.41578389472841</v>
      </c>
      <c r="E27" s="103">
        <f>'mL raw'!E27*(1-(Inputs!$B$4/((('mL raw'!E27/1000)/22.4*8.314*Inputs!$B$2)/('mL raw'!E27/1000))))*(((('mL raw'!E27/1000)/22.4*8.314*Inputs!$B$2)/('mL raw'!E27/1000))/Inputs!$B$3)*(Inputs!$B$1/Inputs!$B$2)</f>
        <v>3749.7932177118273</v>
      </c>
      <c r="F27" s="103">
        <f>'mL raw'!F27*(1-(Inputs!$B$4/((('mL raw'!F27/1000)/22.4*8.314*Inputs!$B$2)/('mL raw'!F27/1000))))*(((('mL raw'!F27/1000)/22.4*8.314*Inputs!$B$2)/('mL raw'!F27/1000))/Inputs!$B$3)*(Inputs!$B$1/Inputs!$B$2)</f>
        <v>4158.3985307322673</v>
      </c>
      <c r="G27" s="103">
        <f>'mL raw'!G27*(1-(Inputs!$B$4/((('mL raw'!G27/1000)/22.4*8.314*Inputs!$B$2)/('mL raw'!G27/1000))))*(((('mL raw'!G27/1000)/22.4*8.314*Inputs!$B$2)/('mL raw'!G27/1000))/Inputs!$B$3)*(Inputs!$B$1/Inputs!$B$2)</f>
        <v>4593.2255143482025</v>
      </c>
      <c r="H27" s="103">
        <f>'mL raw'!H27*(1-(Inputs!$B$4/((('mL raw'!H27/1000)/22.4*8.314*Inputs!$B$2)/('mL raw'!H27/1000))))*(((('mL raw'!H27/1000)/22.4*8.314*Inputs!$B$2)/('mL raw'!H27/1000))/Inputs!$B$3)*(Inputs!$B$1/Inputs!$B$2)</f>
        <v>5170.4795576734805</v>
      </c>
      <c r="I27" s="103">
        <f>'mL raw'!I27*(1-(Inputs!$B$4/((('mL raw'!I27/1000)/22.4*8.314*Inputs!$B$2)/('mL raw'!I27/1000))))*(((('mL raw'!I27/1000)/22.4*8.314*Inputs!$B$2)/('mL raw'!I27/1000))/Inputs!$B$3)*(Inputs!$B$1/Inputs!$B$2)</f>
        <v>5709.3443206665052</v>
      </c>
      <c r="J27" s="103">
        <f>'mL raw'!J27*(1-(Inputs!$B$4/((('mL raw'!J27/1000)/22.4*8.314*Inputs!$B$2)/('mL raw'!J27/1000))))*(((('mL raw'!J27/1000)/22.4*8.314*Inputs!$B$2)/('mL raw'!J27/1000))/Inputs!$B$3)*(Inputs!$B$1/Inputs!$B$2)</f>
        <v>6414.5940726179915</v>
      </c>
      <c r="K27" s="103">
        <f>'mL raw'!K27*(1-(Inputs!$B$4/((('mL raw'!K27/1000)/22.4*8.314*Inputs!$B$2)/('mL raw'!K27/1000))))*(((('mL raw'!K27/1000)/22.4*8.314*Inputs!$B$2)/('mL raw'!K27/1000))/Inputs!$B$3)*(Inputs!$B$1/Inputs!$B$2)</f>
        <v>6374.7899539442551</v>
      </c>
      <c r="L27" s="103">
        <f>'mL raw'!L27*(1-(Inputs!$B$4/((('mL raw'!L27/1000)/22.4*8.314*Inputs!$B$2)/('mL raw'!L27/1000))))*(((('mL raw'!L27/1000)/22.4*8.314*Inputs!$B$2)/('mL raw'!L27/1000))/Inputs!$B$3)*(Inputs!$B$1/Inputs!$B$2)</f>
        <v>7059.0057758856856</v>
      </c>
      <c r="M27" s="103">
        <f>'mL raw'!M27*(1-(Inputs!$B$4/((('mL raw'!M27/1000)/22.4*8.314*Inputs!$B$2)/('mL raw'!M27/1000))))*(((('mL raw'!M27/1000)/22.4*8.314*Inputs!$B$2)/('mL raw'!M27/1000))/Inputs!$B$3)*(Inputs!$B$1/Inputs!$B$2)</f>
        <v>7551.6524863902487</v>
      </c>
      <c r="N27" s="103">
        <f>'mL raw'!N27*(1-(Inputs!$B$4/((('mL raw'!N27/1000)/22.4*8.314*Inputs!$B$2)/('mL raw'!N27/1000))))*(((('mL raw'!N27/1000)/22.4*8.314*Inputs!$B$2)/('mL raw'!N27/1000))/Inputs!$B$3)*(Inputs!$B$1/Inputs!$B$2)</f>
        <v>7994.308242162394</v>
      </c>
      <c r="O27" s="104">
        <f>'mL raw'!O27*(1-(Inputs!$B$4/((('mL raw'!O27/1000)/22.4*8.314*Inputs!$B$2)/('mL raw'!O27/1000))))*(((('mL raw'!O27/1000)/22.4*8.314*Inputs!$B$2)/('mL raw'!O27/1000))/Inputs!$B$3)*(Inputs!$B$1/Inputs!$B$2)</f>
        <v>7569.0078367124479</v>
      </c>
      <c r="P27" s="111">
        <f>'mL raw'!P27*(1-(Inputs!$B$4/((('mL raw'!P27/1000)/22.4*8.314*Inputs!$B$2)/('mL raw'!P27/1000))))*(((('mL raw'!P27/1000)/22.4*8.314*Inputs!$B$2)/('mL raw'!P27/1000))/Inputs!$B$3)*(Inputs!$B$1/Inputs!$B$2)</f>
        <v>1096.4053920936308</v>
      </c>
      <c r="Q27" s="103">
        <f>'mL raw'!Q27*(1-(Inputs!$B$4/((('mL raw'!Q27/1000)/22.4*8.314*Inputs!$B$2)/('mL raw'!Q27/1000))))*(((('mL raw'!Q27/1000)/22.4*8.314*Inputs!$B$2)/('mL raw'!Q27/1000))/Inputs!$B$3)*(Inputs!$B$1/Inputs!$B$2)</f>
        <v>1108.47867927429</v>
      </c>
      <c r="R27" s="103">
        <f>'mL raw'!R27*(1-(Inputs!$B$4/((('mL raw'!R27/1000)/22.4*8.314*Inputs!$B$2)/('mL raw'!R27/1000))))*(((('mL raw'!R27/1000)/22.4*8.314*Inputs!$B$2)/('mL raw'!R27/1000))/Inputs!$B$3)*(Inputs!$B$1/Inputs!$B$2)</f>
        <v>1085.8412658105535</v>
      </c>
      <c r="S27" s="103">
        <f>'mL raw'!S27*(1-(Inputs!$B$4/((('mL raw'!S27/1000)/22.4*8.314*Inputs!$B$2)/('mL raw'!S27/1000))))*(((('mL raw'!S27/1000)/22.4*8.314*Inputs!$B$2)/('mL raw'!S27/1000))/Inputs!$B$3)*(Inputs!$B$1/Inputs!$B$2)</f>
        <v>3393.3482782140791</v>
      </c>
      <c r="T27" s="103">
        <f>'mL raw'!T27*(1-(Inputs!$B$4/((('mL raw'!T27/1000)/22.4*8.314*Inputs!$B$2)/('mL raw'!T27/1000))))*(((('mL raw'!T27/1000)/22.4*8.314*Inputs!$B$2)/('mL raw'!T27/1000))/Inputs!$B$3)*(Inputs!$B$1/Inputs!$B$2)</f>
        <v>3820.346489673806</v>
      </c>
      <c r="U27" s="103">
        <f>'mL raw'!U27*(1-(Inputs!$B$4/((('mL raw'!U27/1000)/22.4*8.314*Inputs!$B$2)/('mL raw'!U27/1000))))*(((('mL raw'!U27/1000)/22.4*8.314*Inputs!$B$2)/('mL raw'!U27/1000))/Inputs!$B$3)*(Inputs!$B$1/Inputs!$B$2)</f>
        <v>3823.8364242494649</v>
      </c>
      <c r="V27" s="103">
        <f>'mL raw'!V27*(1-(Inputs!$B$4/((('mL raw'!V27/1000)/22.4*8.314*Inputs!$B$2)/('mL raw'!V27/1000))))*(((('mL raw'!V27/1000)/22.4*8.314*Inputs!$B$2)/('mL raw'!V27/1000))/Inputs!$B$3)*(Inputs!$B$1/Inputs!$B$2)</f>
        <v>4018.2352123693013</v>
      </c>
      <c r="W27" s="103">
        <f>'mL raw'!W27*(1-(Inputs!$B$4/((('mL raw'!W27/1000)/22.4*8.314*Inputs!$B$2)/('mL raw'!W27/1000))))*(((('mL raw'!W27/1000)/22.4*8.314*Inputs!$B$2)/('mL raw'!W27/1000))/Inputs!$B$3)*(Inputs!$B$1/Inputs!$B$2)</f>
        <v>4701.6021313058427</v>
      </c>
      <c r="X27" s="103">
        <f>'mL raw'!X27*(1-(Inputs!$B$4/((('mL raw'!X27/1000)/22.4*8.314*Inputs!$B$2)/('mL raw'!X27/1000))))*(((('mL raw'!X27/1000)/22.4*8.314*Inputs!$B$2)/('mL raw'!X27/1000))/Inputs!$B$3)*(Inputs!$B$1/Inputs!$B$2)</f>
        <v>5251.3139882502401</v>
      </c>
      <c r="Y27" s="103">
        <f>'mL raw'!Y27*(1-(Inputs!$B$4/((('mL raw'!Y27/1000)/22.4*8.314*Inputs!$B$2)/('mL raw'!Y27/1000))))*(((('mL raw'!Y27/1000)/22.4*8.314*Inputs!$B$2)/('mL raw'!Y27/1000))/Inputs!$B$3)*(Inputs!$B$1/Inputs!$B$2)</f>
        <v>5613.3239585578231</v>
      </c>
      <c r="Z27" s="103">
        <f>'mL raw'!Z27*(1-(Inputs!$B$4/((('mL raw'!Z27/1000)/22.4*8.314*Inputs!$B$2)/('mL raw'!Z27/1000))))*(((('mL raw'!Z27/1000)/22.4*8.314*Inputs!$B$2)/('mL raw'!Z27/1000))/Inputs!$B$3)*(Inputs!$B$1/Inputs!$B$2)</f>
        <v>6108.9889908575487</v>
      </c>
      <c r="AA27" s="103">
        <f>'mL raw'!AA27*(1-(Inputs!$B$4/((('mL raw'!AA27/1000)/22.4*8.314*Inputs!$B$2)/('mL raw'!AA27/1000))))*(((('mL raw'!AA27/1000)/22.4*8.314*Inputs!$B$2)/('mL raw'!AA27/1000))/Inputs!$B$3)*(Inputs!$B$1/Inputs!$B$2)</f>
        <v>6504.2948234680462</v>
      </c>
      <c r="AB27" s="103">
        <f>'mL raw'!AB27*(1-(Inputs!$B$4/((('mL raw'!AB27/1000)/22.4*8.314*Inputs!$B$2)/('mL raw'!AB27/1000))))*(((('mL raw'!AB27/1000)/22.4*8.314*Inputs!$B$2)/('mL raw'!AB27/1000))/Inputs!$B$3)*(Inputs!$B$1/Inputs!$B$2)</f>
        <v>6959.9670919818391</v>
      </c>
      <c r="AC27" s="103">
        <f>'mL raw'!AC27*(1-(Inputs!$B$4/((('mL raw'!AC27/1000)/22.4*8.314*Inputs!$B$2)/('mL raw'!AC27/1000))))*(((('mL raw'!AC27/1000)/22.4*8.314*Inputs!$B$2)/('mL raw'!AC27/1000))/Inputs!$B$3)*(Inputs!$B$1/Inputs!$B$2)</f>
        <v>7584.0051231321713</v>
      </c>
      <c r="AD27" s="111">
        <f>'mL raw'!AD27*(1-(Inputs!$B$4/((('mL raw'!AD27/1000)/22.4*8.314*Inputs!$B$2)/('mL raw'!AD27/1000))))*(((('mL raw'!AD27/1000)/22.4*8.314*Inputs!$B$2)/('mL raw'!AD27/1000))/Inputs!$B$3)*(Inputs!$B$1/Inputs!$B$2)</f>
        <v>603.57003647687031</v>
      </c>
      <c r="AE27" s="103">
        <f>'mL raw'!AE27*(1-(Inputs!$B$4/((('mL raw'!AE27/1000)/22.4*8.314*Inputs!$B$2)/('mL raw'!AE27/1000))))*(((('mL raw'!AE27/1000)/22.4*8.314*Inputs!$B$2)/('mL raw'!AE27/1000))/Inputs!$B$3)*(Inputs!$B$1/Inputs!$B$2)</f>
        <v>1081.5024282300037</v>
      </c>
      <c r="AF27" s="103">
        <f>'mL raw'!AF27*(1-(Inputs!$B$4/((('mL raw'!AF27/1000)/22.4*8.314*Inputs!$B$2)/('mL raw'!AF27/1000))))*(((('mL raw'!AF27/1000)/22.4*8.314*Inputs!$B$2)/('mL raw'!AF27/1000))/Inputs!$B$3)*(Inputs!$B$1/Inputs!$B$2)</f>
        <v>1050.187339605169</v>
      </c>
      <c r="AG27" s="103">
        <f>'mL raw'!AG27*(1-(Inputs!$B$4/((('mL raw'!AG27/1000)/22.4*8.314*Inputs!$B$2)/('mL raw'!AG27/1000))))*(((('mL raw'!AG27/1000)/22.4*8.314*Inputs!$B$2)/('mL raw'!AG27/1000))/Inputs!$B$3)*(Inputs!$B$1/Inputs!$B$2)</f>
        <v>3611.3277053586403</v>
      </c>
      <c r="AH27" s="103">
        <f>'mL raw'!AH27*(1-(Inputs!$B$4/((('mL raw'!AH27/1000)/22.4*8.314*Inputs!$B$2)/('mL raw'!AH27/1000))))*(((('mL raw'!AH27/1000)/22.4*8.314*Inputs!$B$2)/('mL raw'!AH27/1000))/Inputs!$B$3)*(Inputs!$B$1/Inputs!$B$2)</f>
        <v>3940.2304584755093</v>
      </c>
      <c r="AI27" s="103">
        <f>'mL raw'!AI27*(1-(Inputs!$B$4/((('mL raw'!AI27/1000)/22.4*8.314*Inputs!$B$2)/('mL raw'!AI27/1000))))*(((('mL raw'!AI27/1000)/22.4*8.314*Inputs!$B$2)/('mL raw'!AI27/1000))/Inputs!$B$3)*(Inputs!$B$1/Inputs!$B$2)</f>
        <v>3846.0965474888053</v>
      </c>
      <c r="AJ27" s="103">
        <f>'mL raw'!AJ27*(1-(Inputs!$B$4/((('mL raw'!AJ27/1000)/22.4*8.314*Inputs!$B$2)/('mL raw'!AJ27/1000))))*(((('mL raw'!AJ27/1000)/22.4*8.314*Inputs!$B$2)/('mL raw'!AJ27/1000))/Inputs!$B$3)*(Inputs!$B$1/Inputs!$B$2)</f>
        <v>4247.816313914027</v>
      </c>
      <c r="AK27" s="103">
        <f>'mL raw'!AK27*(1-(Inputs!$B$4/((('mL raw'!AK27/1000)/22.4*8.314*Inputs!$B$2)/('mL raw'!AK27/1000))))*(((('mL raw'!AK27/1000)/22.4*8.314*Inputs!$B$2)/('mL raw'!AK27/1000))/Inputs!$B$3)*(Inputs!$B$1/Inputs!$B$2)</f>
        <v>4029.9312093255649</v>
      </c>
      <c r="AL27" s="103">
        <f>'mL raw'!AL27*(1-(Inputs!$B$4/((('mL raw'!AL27/1000)/22.4*8.314*Inputs!$B$2)/('mL raw'!AL27/1000))))*(((('mL raw'!AL27/1000)/22.4*8.314*Inputs!$B$2)/('mL raw'!AL27/1000))/Inputs!$B$3)*(Inputs!$B$1/Inputs!$B$2)</f>
        <v>3947.9649080756194</v>
      </c>
      <c r="AM27" s="103">
        <f>'mL raw'!AM27*(1-(Inputs!$B$4/((('mL raw'!AM27/1000)/22.4*8.314*Inputs!$B$2)/('mL raw'!AM27/1000))))*(((('mL raw'!AM27/1000)/22.4*8.314*Inputs!$B$2)/('mL raw'!AM27/1000))/Inputs!$B$3)*(Inputs!$B$1/Inputs!$B$2)</f>
        <v>4575.3985512455129</v>
      </c>
      <c r="AN27" s="103">
        <f>'mL raw'!AN27*(1-(Inputs!$B$4/((('mL raw'!AN27/1000)/22.4*8.314*Inputs!$B$2)/('mL raw'!AN27/1000))))*(((('mL raw'!AN27/1000)/22.4*8.314*Inputs!$B$2)/('mL raw'!AN27/1000))/Inputs!$B$3)*(Inputs!$B$1/Inputs!$B$2)</f>
        <v>4014.6509552375433</v>
      </c>
      <c r="AO27" s="103">
        <f>'mL raw'!AO27*(1-(Inputs!$B$4/((('mL raw'!AO27/1000)/22.4*8.314*Inputs!$B$2)/('mL raw'!AO27/1000))))*(((('mL raw'!AO27/1000)/22.4*8.314*Inputs!$B$2)/('mL raw'!AO27/1000))/Inputs!$B$3)*(Inputs!$B$1/Inputs!$B$2)</f>
        <v>4576.1531316943028</v>
      </c>
      <c r="AP27" s="103">
        <f>'mL raw'!AP27*(1-(Inputs!$B$4/((('mL raw'!AP27/1000)/22.4*8.314*Inputs!$B$2)/('mL raw'!AP27/1000))))*(((('mL raw'!AP27/1000)/22.4*8.314*Inputs!$B$2)/('mL raw'!AP27/1000))/Inputs!$B$3)*(Inputs!$B$1/Inputs!$B$2)</f>
        <v>5804.1384895459023</v>
      </c>
      <c r="AQ27" s="104">
        <f>'mL raw'!AQ27*(1-(Inputs!$B$4/((('mL raw'!AQ27/1000)/22.4*8.314*Inputs!$B$2)/('mL raw'!AQ27/1000))))*(((('mL raw'!AQ27/1000)/22.4*8.314*Inputs!$B$2)/('mL raw'!AQ27/1000))/Inputs!$B$3)*(Inputs!$B$1/Inputs!$B$2)</f>
        <v>5203.5867748641958</v>
      </c>
    </row>
    <row r="28" spans="1:43" x14ac:dyDescent="0.25">
      <c r="A28" s="102">
        <v>25</v>
      </c>
      <c r="B28" s="111">
        <f>'mL raw'!B28*(1-(Inputs!$B$4/((('mL raw'!B28/1000)/22.4*8.314*Inputs!$B$2)/('mL raw'!B28/1000))))*(((('mL raw'!B28/1000)/22.4*8.314*Inputs!$B$2)/('mL raw'!B28/1000))/Inputs!$B$3)*(Inputs!$B$1/Inputs!$B$2)</f>
        <v>886.25473710527808</v>
      </c>
      <c r="C28" s="103">
        <f>'mL raw'!C28*(1-(Inputs!$B$4/((('mL raw'!C28/1000)/22.4*8.314*Inputs!$B$2)/('mL raw'!C28/1000))))*(((('mL raw'!C28/1000)/22.4*8.314*Inputs!$B$2)/('mL raw'!C28/1000))/Inputs!$B$3)*(Inputs!$B$1/Inputs!$B$2)</f>
        <v>883.61370553450888</v>
      </c>
      <c r="D28" s="103">
        <f>'mL raw'!D28*(1-(Inputs!$B$4/((('mL raw'!D28/1000)/22.4*8.314*Inputs!$B$2)/('mL raw'!D28/1000))))*(((('mL raw'!D28/1000)/22.4*8.314*Inputs!$B$2)/('mL raw'!D28/1000))/Inputs!$B$3)*(Inputs!$B$1/Inputs!$B$2)</f>
        <v>843.33797408027795</v>
      </c>
      <c r="E28" s="103">
        <f>'mL raw'!E28*(1-(Inputs!$B$4/((('mL raw'!E28/1000)/22.4*8.314*Inputs!$B$2)/('mL raw'!E28/1000))))*(((('mL raw'!E28/1000)/22.4*8.314*Inputs!$B$2)/('mL raw'!E28/1000))/Inputs!$B$3)*(Inputs!$B$1/Inputs!$B$2)</f>
        <v>3761.6778597802886</v>
      </c>
      <c r="F28" s="103">
        <f>'mL raw'!F28*(1-(Inputs!$B$4/((('mL raw'!F28/1000)/22.4*8.314*Inputs!$B$2)/('mL raw'!F28/1000))))*(((('mL raw'!F28/1000)/22.4*8.314*Inputs!$B$2)/('mL raw'!F28/1000))/Inputs!$B$3)*(Inputs!$B$1/Inputs!$B$2)</f>
        <v>4171.2263983617195</v>
      </c>
      <c r="G28" s="103">
        <f>'mL raw'!G28*(1-(Inputs!$B$4/((('mL raw'!G28/1000)/22.4*8.314*Inputs!$B$2)/('mL raw'!G28/1000))))*(((('mL raw'!G28/1000)/22.4*8.314*Inputs!$B$2)/('mL raw'!G28/1000))/Inputs!$B$3)*(Inputs!$B$1/Inputs!$B$2)</f>
        <v>4605.2044789727652</v>
      </c>
      <c r="H28" s="103">
        <f>'mL raw'!H28*(1-(Inputs!$B$4/((('mL raw'!H28/1000)/22.4*8.314*Inputs!$B$2)/('mL raw'!H28/1000))))*(((('mL raw'!H28/1000)/22.4*8.314*Inputs!$B$2)/('mL raw'!H28/1000))/Inputs!$B$3)*(Inputs!$B$1/Inputs!$B$2)</f>
        <v>5189.5327140054587</v>
      </c>
      <c r="I28" s="103">
        <f>'mL raw'!I28*(1-(Inputs!$B$4/((('mL raw'!I28/1000)/22.4*8.314*Inputs!$B$2)/('mL raw'!I28/1000))))*(((('mL raw'!I28/1000)/22.4*8.314*Inputs!$B$2)/('mL raw'!I28/1000))/Inputs!$B$3)*(Inputs!$B$1/Inputs!$B$2)</f>
        <v>5723.209736413045</v>
      </c>
      <c r="J28" s="103">
        <f>'mL raw'!J28*(1-(Inputs!$B$4/((('mL raw'!J28/1000)/22.4*8.314*Inputs!$B$2)/('mL raw'!J28/1000))))*(((('mL raw'!J28/1000)/22.4*8.314*Inputs!$B$2)/('mL raw'!J28/1000))/Inputs!$B$3)*(Inputs!$B$1/Inputs!$B$2)</f>
        <v>6436.6655507451351</v>
      </c>
      <c r="K28" s="103">
        <f>'mL raw'!K28*(1-(Inputs!$B$4/((('mL raw'!K28/1000)/22.4*8.314*Inputs!$B$2)/('mL raw'!K28/1000))))*(((('mL raw'!K28/1000)/22.4*8.314*Inputs!$B$2)/('mL raw'!K28/1000))/Inputs!$B$3)*(Inputs!$B$1/Inputs!$B$2)</f>
        <v>6449.8707085989809</v>
      </c>
      <c r="L28" s="103">
        <f>'mL raw'!L28*(1-(Inputs!$B$4/((('mL raw'!L28/1000)/22.4*8.314*Inputs!$B$2)/('mL raw'!L28/1000))))*(((('mL raw'!L28/1000)/22.4*8.314*Inputs!$B$2)/('mL raw'!L28/1000))/Inputs!$B$3)*(Inputs!$B$1/Inputs!$B$2)</f>
        <v>7109.6569885107974</v>
      </c>
      <c r="M28" s="103">
        <f>'mL raw'!M28*(1-(Inputs!$B$4/((('mL raw'!M28/1000)/22.4*8.314*Inputs!$B$2)/('mL raw'!M28/1000))))*(((('mL raw'!M28/1000)/22.4*8.314*Inputs!$B$2)/('mL raw'!M28/1000))/Inputs!$B$3)*(Inputs!$B$1/Inputs!$B$2)</f>
        <v>7637.2973673280503</v>
      </c>
      <c r="N28" s="103">
        <f>'mL raw'!N28*(1-(Inputs!$B$4/((('mL raw'!N28/1000)/22.4*8.314*Inputs!$B$2)/('mL raw'!N28/1000))))*(((('mL raw'!N28/1000)/22.4*8.314*Inputs!$B$2)/('mL raw'!N28/1000))/Inputs!$B$3)*(Inputs!$B$1/Inputs!$B$2)</f>
        <v>8059.2964833145361</v>
      </c>
      <c r="O28" s="104">
        <f>'mL raw'!O28*(1-(Inputs!$B$4/((('mL raw'!O28/1000)/22.4*8.314*Inputs!$B$2)/('mL raw'!O28/1000))))*(((('mL raw'!O28/1000)/22.4*8.314*Inputs!$B$2)/('mL raw'!O28/1000))/Inputs!$B$3)*(Inputs!$B$1/Inputs!$B$2)</f>
        <v>7656.727813884424</v>
      </c>
      <c r="P28" s="111">
        <f>'mL raw'!P28*(1-(Inputs!$B$4/((('mL raw'!P28/1000)/22.4*8.314*Inputs!$B$2)/('mL raw'!P28/1000))))*(((('mL raw'!P28/1000)/22.4*8.314*Inputs!$B$2)/('mL raw'!P28/1000))/Inputs!$B$3)*(Inputs!$B$1/Inputs!$B$2)</f>
        <v>1111.402678513356</v>
      </c>
      <c r="Q28" s="103">
        <f>'mL raw'!Q28*(1-(Inputs!$B$4/((('mL raw'!Q28/1000)/22.4*8.314*Inputs!$B$2)/('mL raw'!Q28/1000))))*(((('mL raw'!Q28/1000)/22.4*8.314*Inputs!$B$2)/('mL raw'!Q28/1000))/Inputs!$B$3)*(Inputs!$B$1/Inputs!$B$2)</f>
        <v>1124.3248686989052</v>
      </c>
      <c r="R28" s="103">
        <f>'mL raw'!R28*(1-(Inputs!$B$4/((('mL raw'!R28/1000)/22.4*8.314*Inputs!$B$2)/('mL raw'!R28/1000))))*(((('mL raw'!R28/1000)/22.4*8.314*Inputs!$B$2)/('mL raw'!R28/1000))/Inputs!$B$3)*(Inputs!$B$1/Inputs!$B$2)</f>
        <v>1100.9328747863779</v>
      </c>
      <c r="S28" s="103">
        <f>'mL raw'!S28*(1-(Inputs!$B$4/((('mL raw'!S28/1000)/22.4*8.314*Inputs!$B$2)/('mL raw'!S28/1000))))*(((('mL raw'!S28/1000)/22.4*8.314*Inputs!$B$2)/('mL raw'!S28/1000))/Inputs!$B$3)*(Inputs!$B$1/Inputs!$B$2)</f>
        <v>3404.7613075020458</v>
      </c>
      <c r="T28" s="103">
        <f>'mL raw'!T28*(1-(Inputs!$B$4/((('mL raw'!T28/1000)/22.4*8.314*Inputs!$B$2)/('mL raw'!T28/1000))))*(((('mL raw'!T28/1000)/22.4*8.314*Inputs!$B$2)/('mL raw'!T28/1000))/Inputs!$B$3)*(Inputs!$B$1/Inputs!$B$2)</f>
        <v>3841.0974520155646</v>
      </c>
      <c r="U28" s="103">
        <f>'mL raw'!U28*(1-(Inputs!$B$4/((('mL raw'!U28/1000)/22.4*8.314*Inputs!$B$2)/('mL raw'!U28/1000))))*(((('mL raw'!U28/1000)/22.4*8.314*Inputs!$B$2)/('mL raw'!U28/1000))/Inputs!$B$3)*(Inputs!$B$1/Inputs!$B$2)</f>
        <v>3860.1506083475424</v>
      </c>
      <c r="V28" s="103">
        <f>'mL raw'!V28*(1-(Inputs!$B$4/((('mL raw'!V28/1000)/22.4*8.314*Inputs!$B$2)/('mL raw'!V28/1000))))*(((('mL raw'!V28/1000)/22.4*8.314*Inputs!$B$2)/('mL raw'!V28/1000))/Inputs!$B$3)*(Inputs!$B$1/Inputs!$B$2)</f>
        <v>4076.5265520384219</v>
      </c>
      <c r="W28" s="103">
        <f>'mL raw'!W28*(1-(Inputs!$B$4/((('mL raw'!W28/1000)/22.4*8.314*Inputs!$B$2)/('mL raw'!W28/1000))))*(((('mL raw'!W28/1000)/22.4*8.314*Inputs!$B$2)/('mL raw'!W28/1000))/Inputs!$B$3)*(Inputs!$B$1/Inputs!$B$2)</f>
        <v>4750.5555379211719</v>
      </c>
      <c r="X28" s="103">
        <f>'mL raw'!X28*(1-(Inputs!$B$4/((('mL raw'!X28/1000)/22.4*8.314*Inputs!$B$2)/('mL raw'!X28/1000))))*(((('mL raw'!X28/1000)/22.4*8.314*Inputs!$B$2)/('mL raw'!X28/1000))/Inputs!$B$3)*(Inputs!$B$1/Inputs!$B$2)</f>
        <v>5319.1319060853502</v>
      </c>
      <c r="Y28" s="103">
        <f>'mL raw'!Y28*(1-(Inputs!$B$4/((('mL raw'!Y28/1000)/22.4*8.314*Inputs!$B$2)/('mL raw'!Y28/1000))))*(((('mL raw'!Y28/1000)/22.4*8.314*Inputs!$B$2)/('mL raw'!Y28/1000))/Inputs!$B$3)*(Inputs!$B$1/Inputs!$B$2)</f>
        <v>5665.3900095244162</v>
      </c>
      <c r="Z28" s="103">
        <f>'mL raw'!Z28*(1-(Inputs!$B$4/((('mL raw'!Z28/1000)/22.4*8.314*Inputs!$B$2)/('mL raw'!Z28/1000))))*(((('mL raw'!Z28/1000)/22.4*8.314*Inputs!$B$2)/('mL raw'!Z28/1000))/Inputs!$B$3)*(Inputs!$B$1/Inputs!$B$2)</f>
        <v>6154.0751726728249</v>
      </c>
      <c r="AA28" s="103">
        <f>'mL raw'!AA28*(1-(Inputs!$B$4/((('mL raw'!AA28/1000)/22.4*8.314*Inputs!$B$2)/('mL raw'!AA28/1000))))*(((('mL raw'!AA28/1000)/22.4*8.314*Inputs!$B$2)/('mL raw'!AA28/1000))/Inputs!$B$3)*(Inputs!$B$1/Inputs!$B$2)</f>
        <v>6540.2317173417277</v>
      </c>
      <c r="AB28" s="103">
        <f>'mL raw'!AB28*(1-(Inputs!$B$4/((('mL raw'!AB28/1000)/22.4*8.314*Inputs!$B$2)/('mL raw'!AB28/1000))))*(((('mL raw'!AB28/1000)/22.4*8.314*Inputs!$B$2)/('mL raw'!AB28/1000))/Inputs!$B$3)*(Inputs!$B$1/Inputs!$B$2)</f>
        <v>7000.0541783238723</v>
      </c>
      <c r="AC28" s="103">
        <f>'mL raw'!AC28*(1-(Inputs!$B$4/((('mL raw'!AC28/1000)/22.4*8.314*Inputs!$B$2)/('mL raw'!AC28/1000))))*(((('mL raw'!AC28/1000)/22.4*8.314*Inputs!$B$2)/('mL raw'!AC28/1000))/Inputs!$B$3)*(Inputs!$B$1/Inputs!$B$2)</f>
        <v>7618.3385335521698</v>
      </c>
      <c r="AD28" s="111">
        <f>'mL raw'!AD28*(1-(Inputs!$B$4/((('mL raw'!AD28/1000)/22.4*8.314*Inputs!$B$2)/('mL raw'!AD28/1000))))*(((('mL raw'!AD28/1000)/22.4*8.314*Inputs!$B$2)/('mL raw'!AD28/1000))/Inputs!$B$3)*(Inputs!$B$1/Inputs!$B$2)</f>
        <v>613.28525975505738</v>
      </c>
      <c r="AE28" s="103">
        <f>'mL raw'!AE28*(1-(Inputs!$B$4/((('mL raw'!AE28/1000)/22.4*8.314*Inputs!$B$2)/('mL raw'!AE28/1000))))*(((('mL raw'!AE28/1000)/22.4*8.314*Inputs!$B$2)/('mL raw'!AE28/1000))/Inputs!$B$3)*(Inputs!$B$1/Inputs!$B$2)</f>
        <v>1107.2524860450044</v>
      </c>
      <c r="AF28" s="103">
        <f>'mL raw'!AF28*(1-(Inputs!$B$4/((('mL raw'!AF28/1000)/22.4*8.314*Inputs!$B$2)/('mL raw'!AF28/1000))))*(((('mL raw'!AF28/1000)/22.4*8.314*Inputs!$B$2)/('mL raw'!AF28/1000))/Inputs!$B$3)*(Inputs!$B$1/Inputs!$B$2)</f>
        <v>1069.4291410493447</v>
      </c>
      <c r="AG28" s="103">
        <f>'mL raw'!AG28*(1-(Inputs!$B$4/((('mL raw'!AG28/1000)/22.4*8.314*Inputs!$B$2)/('mL raw'!AG28/1000))))*(((('mL raw'!AG28/1000)/22.4*8.314*Inputs!$B$2)/('mL raw'!AG28/1000))/Inputs!$B$3)*(Inputs!$B$1/Inputs!$B$2)</f>
        <v>3630.7581519150144</v>
      </c>
      <c r="AH28" s="103">
        <f>'mL raw'!AH28*(1-(Inputs!$B$4/((('mL raw'!AH28/1000)/22.4*8.314*Inputs!$B$2)/('mL raw'!AH28/1000))))*(((('mL raw'!AH28/1000)/22.4*8.314*Inputs!$B$2)/('mL raw'!AH28/1000))/Inputs!$B$3)*(Inputs!$B$1/Inputs!$B$2)</f>
        <v>3963.1508396075424</v>
      </c>
      <c r="AI28" s="103">
        <f>'mL raw'!AI28*(1-(Inputs!$B$4/((('mL raw'!AI28/1000)/22.4*8.314*Inputs!$B$2)/('mL raw'!AI28/1000))))*(((('mL raw'!AI28/1000)/22.4*8.314*Inputs!$B$2)/('mL raw'!AI28/1000))/Inputs!$B$3)*(Inputs!$B$1/Inputs!$B$2)</f>
        <v>3881.0902158014983</v>
      </c>
      <c r="AJ28" s="103">
        <f>'mL raw'!AJ28*(1-(Inputs!$B$4/((('mL raw'!AJ28/1000)/22.4*8.314*Inputs!$B$2)/('mL raw'!AJ28/1000))))*(((('mL raw'!AJ28/1000)/22.4*8.314*Inputs!$B$2)/('mL raw'!AJ28/1000))/Inputs!$B$3)*(Inputs!$B$1/Inputs!$B$2)</f>
        <v>4292.1479152805114</v>
      </c>
      <c r="AK28" s="103">
        <f>'mL raw'!AK28*(1-(Inputs!$B$4/((('mL raw'!AK28/1000)/22.4*8.314*Inputs!$B$2)/('mL raw'!AK28/1000))))*(((('mL raw'!AK28/1000)/22.4*8.314*Inputs!$B$2)/('mL raw'!AK28/1000))/Inputs!$B$3)*(Inputs!$B$1/Inputs!$B$2)</f>
        <v>4097.2775143801791</v>
      </c>
      <c r="AL28" s="103">
        <f>'mL raw'!AL28*(1-(Inputs!$B$4/((('mL raw'!AL28/1000)/22.4*8.314*Inputs!$B$2)/('mL raw'!AL28/1000))))*(((('mL raw'!AL28/1000)/22.4*8.314*Inputs!$B$2)/('mL raw'!AL28/1000))/Inputs!$B$3)*(Inputs!$B$1/Inputs!$B$2)</f>
        <v>4038.703207042764</v>
      </c>
      <c r="AM28" s="103">
        <f>'mL raw'!AM28*(1-(Inputs!$B$4/((('mL raw'!AM28/1000)/22.4*8.314*Inputs!$B$2)/('mL raw'!AM28/1000))))*(((('mL raw'!AM28/1000)/22.4*8.314*Inputs!$B$2)/('mL raw'!AM28/1000))/Inputs!$B$3)*(Inputs!$B$1/Inputs!$B$2)</f>
        <v>4667.363043441941</v>
      </c>
      <c r="AN28" s="103">
        <f>'mL raw'!AN28*(1-(Inputs!$B$4/((('mL raw'!AN28/1000)/22.4*8.314*Inputs!$B$2)/('mL raw'!AN28/1000))))*(((('mL raw'!AN28/1000)/22.4*8.314*Inputs!$B$2)/('mL raw'!AN28/1000))/Inputs!$B$3)*(Inputs!$B$1/Inputs!$B$2)</f>
        <v>4125.7629263220497</v>
      </c>
      <c r="AO28" s="103">
        <f>'mL raw'!AO28*(1-(Inputs!$B$4/((('mL raw'!AO28/1000)/22.4*8.314*Inputs!$B$2)/('mL raw'!AO28/1000))))*(((('mL raw'!AO28/1000)/22.4*8.314*Inputs!$B$2)/('mL raw'!AO28/1000))/Inputs!$B$3)*(Inputs!$B$1/Inputs!$B$2)</f>
        <v>4704.4318079888099</v>
      </c>
      <c r="AP28" s="103">
        <f>'mL raw'!AP28*(1-(Inputs!$B$4/((('mL raw'!AP28/1000)/22.4*8.314*Inputs!$B$2)/('mL raw'!AP28/1000))))*(((('mL raw'!AP28/1000)/22.4*8.314*Inputs!$B$2)/('mL raw'!AP28/1000))/Inputs!$B$3)*(Inputs!$B$1/Inputs!$B$2)</f>
        <v>5921.5700718890339</v>
      </c>
      <c r="AQ28" s="104">
        <f>'mL raw'!AQ28*(1-(Inputs!$B$4/((('mL raw'!AQ28/1000)/22.4*8.314*Inputs!$B$2)/('mL raw'!AQ28/1000))))*(((('mL raw'!AQ28/1000)/22.4*8.314*Inputs!$B$2)/('mL raw'!AQ28/1000))/Inputs!$B$3)*(Inputs!$B$1/Inputs!$B$2)</f>
        <v>5343.4671255588673</v>
      </c>
    </row>
    <row r="29" spans="1:43" x14ac:dyDescent="0.25">
      <c r="A29" s="102">
        <v>26</v>
      </c>
      <c r="B29" s="111">
        <f>'mL raw'!B29*(1-(Inputs!$B$4/((('mL raw'!B29/1000)/22.4*8.314*Inputs!$B$2)/('mL raw'!B29/1000))))*(((('mL raw'!B29/1000)/22.4*8.314*Inputs!$B$2)/('mL raw'!B29/1000))/Inputs!$B$3)*(Inputs!$B$1/Inputs!$B$2)</f>
        <v>900.21447540791564</v>
      </c>
      <c r="C29" s="103">
        <f>'mL raw'!C29*(1-(Inputs!$B$4/((('mL raw'!C29/1000)/22.4*8.314*Inputs!$B$2)/('mL raw'!C29/1000))))*(((('mL raw'!C29/1000)/22.4*8.314*Inputs!$B$2)/('mL raw'!C29/1000))/Inputs!$B$3)*(Inputs!$B$1/Inputs!$B$2)</f>
        <v>898.4223468420364</v>
      </c>
      <c r="D29" s="103">
        <f>'mL raw'!D29*(1-(Inputs!$B$4/((('mL raw'!D29/1000)/22.4*8.314*Inputs!$B$2)/('mL raw'!D29/1000))))*(((('mL raw'!D29/1000)/22.4*8.314*Inputs!$B$2)/('mL raw'!D29/1000))/Inputs!$B$3)*(Inputs!$B$1/Inputs!$B$2)</f>
        <v>857.20338982681642</v>
      </c>
      <c r="E29" s="103">
        <f>'mL raw'!E29*(1-(Inputs!$B$4/((('mL raw'!E29/1000)/22.4*8.314*Inputs!$B$2)/('mL raw'!E29/1000))))*(((('mL raw'!E29/1000)/22.4*8.314*Inputs!$B$2)/('mL raw'!E29/1000))/Inputs!$B$3)*(Inputs!$B$1/Inputs!$B$2)</f>
        <v>3774.9773401902344</v>
      </c>
      <c r="F29" s="103">
        <f>'mL raw'!F29*(1-(Inputs!$B$4/((('mL raw'!F29/1000)/22.4*8.314*Inputs!$B$2)/('mL raw'!F29/1000))))*(((('mL raw'!F29/1000)/22.4*8.314*Inputs!$B$2)/('mL raw'!F29/1000))/Inputs!$B$3)*(Inputs!$B$1/Inputs!$B$2)</f>
        <v>4184.1485885472694</v>
      </c>
      <c r="G29" s="103">
        <f>'mL raw'!G29*(1-(Inputs!$B$4/((('mL raw'!G29/1000)/22.4*8.314*Inputs!$B$2)/('mL raw'!G29/1000))))*(((('mL raw'!G29/1000)/22.4*8.314*Inputs!$B$2)/('mL raw'!G29/1000))/Inputs!$B$3)*(Inputs!$B$1/Inputs!$B$2)</f>
        <v>4615.768605255842</v>
      </c>
      <c r="H29" s="103">
        <f>'mL raw'!H29*(1-(Inputs!$B$4/((('mL raw'!H29/1000)/22.4*8.314*Inputs!$B$2)/('mL raw'!H29/1000))))*(((('mL raw'!H29/1000)/22.4*8.314*Inputs!$B$2)/('mL raw'!H29/1000))/Inputs!$B$3)*(Inputs!$B$1/Inputs!$B$2)</f>
        <v>5207.9256124447447</v>
      </c>
      <c r="I29" s="103">
        <f>'mL raw'!I29*(1-(Inputs!$B$4/((('mL raw'!I29/1000)/22.4*8.314*Inputs!$B$2)/('mL raw'!I29/1000))))*(((('mL raw'!I29/1000)/22.4*8.314*Inputs!$B$2)/('mL raw'!I29/1000))/Inputs!$B$3)*(Inputs!$B$1/Inputs!$B$2)</f>
        <v>5736.603539379088</v>
      </c>
      <c r="J29" s="103">
        <f>'mL raw'!J29*(1-(Inputs!$B$4/((('mL raw'!J29/1000)/22.4*8.314*Inputs!$B$2)/('mL raw'!J29/1000))))*(((('mL raw'!J29/1000)/22.4*8.314*Inputs!$B$2)/('mL raw'!J29/1000))/Inputs!$B$3)*(Inputs!$B$1/Inputs!$B$2)</f>
        <v>6454.5868364039261</v>
      </c>
      <c r="K29" s="103">
        <f>'mL raw'!K29*(1-(Inputs!$B$4/((('mL raw'!K29/1000)/22.4*8.314*Inputs!$B$2)/('mL raw'!K29/1000))))*(((('mL raw'!K29/1000)/22.4*8.314*Inputs!$B$2)/('mL raw'!K29/1000))/Inputs!$B$3)*(Inputs!$B$1/Inputs!$B$2)</f>
        <v>6516.1794655365065</v>
      </c>
      <c r="L29" s="103">
        <f>'mL raw'!L29*(1-(Inputs!$B$4/((('mL raw'!L29/1000)/22.4*8.314*Inputs!$B$2)/('mL raw'!L29/1000))))*(((('mL raw'!L29/1000)/22.4*8.314*Inputs!$B$2)/('mL raw'!L29/1000))/Inputs!$B$3)*(Inputs!$B$1/Inputs!$B$2)</f>
        <v>7156.2523312236535</v>
      </c>
      <c r="M29" s="103">
        <f>'mL raw'!M29*(1-(Inputs!$B$4/((('mL raw'!M29/1000)/22.4*8.314*Inputs!$B$2)/('mL raw'!M29/1000))))*(((('mL raw'!M29/1000)/22.4*8.314*Inputs!$B$2)/('mL raw'!M29/1000))/Inputs!$B$3)*(Inputs!$B$1/Inputs!$B$2)</f>
        <v>7707.1903813973368</v>
      </c>
      <c r="N29" s="103">
        <f>'mL raw'!N29*(1-(Inputs!$B$4/((('mL raw'!N29/1000)/22.4*8.314*Inputs!$B$2)/('mL raw'!N29/1000))))*(((('mL raw'!N29/1000)/22.4*8.314*Inputs!$B$2)/('mL raw'!N29/1000))/Inputs!$B$3)*(Inputs!$B$1/Inputs!$B$2)</f>
        <v>8116.8332425348663</v>
      </c>
      <c r="O29" s="104">
        <f>'mL raw'!O29*(1-(Inputs!$B$4/((('mL raw'!O29/1000)/22.4*8.314*Inputs!$B$2)/('mL raw'!O29/1000))))*(((('mL raw'!O29/1000)/22.4*8.314*Inputs!$B$2)/('mL raw'!O29/1000))/Inputs!$B$3)*(Inputs!$B$1/Inputs!$B$2)</f>
        <v>7735.1098580026128</v>
      </c>
      <c r="P29" s="111">
        <f>'mL raw'!P29*(1-(Inputs!$B$4/((('mL raw'!P29/1000)/22.4*8.314*Inputs!$B$2)/('mL raw'!P29/1000))))*(((('mL raw'!P29/1000)/22.4*8.314*Inputs!$B$2)/('mL raw'!P29/1000))/Inputs!$B$3)*(Inputs!$B$1/Inputs!$B$2)</f>
        <v>1124.9851265915977</v>
      </c>
      <c r="Q29" s="103">
        <f>'mL raw'!Q29*(1-(Inputs!$B$4/((('mL raw'!Q29/1000)/22.4*8.314*Inputs!$B$2)/('mL raw'!Q29/1000))))*(((('mL raw'!Q29/1000)/22.4*8.314*Inputs!$B$2)/('mL raw'!Q29/1000))/Inputs!$B$3)*(Inputs!$B$1/Inputs!$B$2)</f>
        <v>1138.1902844454439</v>
      </c>
      <c r="R29" s="103">
        <f>'mL raw'!R29*(1-(Inputs!$B$4/((('mL raw'!R29/1000)/22.4*8.314*Inputs!$B$2)/('mL raw'!R29/1000))))*(((('mL raw'!R29/1000)/22.4*8.314*Inputs!$B$2)/('mL raw'!R29/1000))/Inputs!$B$3)*(Inputs!$B$1/Inputs!$B$2)</f>
        <v>1114.1380326402241</v>
      </c>
      <c r="S29" s="103">
        <f>'mL raw'!S29*(1-(Inputs!$B$4/((('mL raw'!S29/1000)/22.4*8.314*Inputs!$B$2)/('mL raw'!S29/1000))))*(((('mL raw'!S29/1000)/22.4*8.314*Inputs!$B$2)/('mL raw'!S29/1000))/Inputs!$B$3)*(Inputs!$B$1/Inputs!$B$2)</f>
        <v>3415.0424661168263</v>
      </c>
      <c r="T29" s="103">
        <f>'mL raw'!T29*(1-(Inputs!$B$4/((('mL raw'!T29/1000)/22.4*8.314*Inputs!$B$2)/('mL raw'!T29/1000))))*(((('mL raw'!T29/1000)/22.4*8.314*Inputs!$B$2)/('mL raw'!T29/1000))/Inputs!$B$3)*(Inputs!$B$1/Inputs!$B$2)</f>
        <v>3860.9051887963333</v>
      </c>
      <c r="U29" s="103">
        <f>'mL raw'!U29*(1-(Inputs!$B$4/((('mL raw'!U29/1000)/22.4*8.314*Inputs!$B$2)/('mL raw'!U29/1000))))*(((('mL raw'!U29/1000)/22.4*8.314*Inputs!$B$2)/('mL raw'!U29/1000))/Inputs!$B$3)*(Inputs!$B$1/Inputs!$B$2)</f>
        <v>3893.5407932065532</v>
      </c>
      <c r="V29" s="103">
        <f>'mL raw'!V29*(1-(Inputs!$B$4/((('mL raw'!V29/1000)/22.4*8.314*Inputs!$B$2)/('mL raw'!V29/1000))))*(((('mL raw'!V29/1000)/22.4*8.314*Inputs!$B$2)/('mL raw'!V29/1000))/Inputs!$B$3)*(Inputs!$B$1/Inputs!$B$2)</f>
        <v>4131.705247356279</v>
      </c>
      <c r="W29" s="103">
        <f>'mL raw'!W29*(1-(Inputs!$B$4/((('mL raw'!W29/1000)/22.4*8.314*Inputs!$B$2)/('mL raw'!W29/1000))))*(((('mL raw'!W29/1000)/22.4*8.314*Inputs!$B$2)/('mL raw'!W29/1000))/Inputs!$B$3)*(Inputs!$B$1/Inputs!$B$2)</f>
        <v>4794.5098490632608</v>
      </c>
      <c r="X29" s="103">
        <f>'mL raw'!X29*(1-(Inputs!$B$4/((('mL raw'!X29/1000)/22.4*8.314*Inputs!$B$2)/('mL raw'!X29/1000))))*(((('mL raw'!X29/1000)/22.4*8.314*Inputs!$B$2)/('mL raw'!X29/1000))/Inputs!$B$3)*(Inputs!$B$1/Inputs!$B$2)</f>
        <v>5375.2538269641964</v>
      </c>
      <c r="Y29" s="103">
        <f>'mL raw'!Y29*(1-(Inputs!$B$4/((('mL raw'!Y29/1000)/22.4*8.314*Inputs!$B$2)/('mL raw'!Y29/1000))))*(((('mL raw'!Y29/1000)/22.4*8.314*Inputs!$B$2)/('mL raw'!Y29/1000))/Inputs!$B$3)*(Inputs!$B$1/Inputs!$B$2)</f>
        <v>5708.3067725494166</v>
      </c>
      <c r="Z29" s="103">
        <f>'mL raw'!Z29*(1-(Inputs!$B$4/((('mL raw'!Z29/1000)/22.4*8.314*Inputs!$B$2)/('mL raw'!Z29/1000))))*(((('mL raw'!Z29/1000)/22.4*8.314*Inputs!$B$2)/('mL raw'!Z29/1000))/Inputs!$B$3)*(Inputs!$B$1/Inputs!$B$2)</f>
        <v>6191.9928402245841</v>
      </c>
      <c r="AA29" s="103">
        <f>'mL raw'!AA29*(1-(Inputs!$B$4/((('mL raw'!AA29/1000)/22.4*8.314*Inputs!$B$2)/('mL raw'!AA29/1000))))*(((('mL raw'!AA29/1000)/22.4*8.314*Inputs!$B$2)/('mL raw'!AA29/1000))/Inputs!$B$3)*(Inputs!$B$1/Inputs!$B$2)</f>
        <v>6570.4149352933755</v>
      </c>
      <c r="AB29" s="103">
        <f>'mL raw'!AB29*(1-(Inputs!$B$4/((('mL raw'!AB29/1000)/22.4*8.314*Inputs!$B$2)/('mL raw'!AB29/1000))))*(((('mL raw'!AB29/1000)/22.4*8.314*Inputs!$B$2)/('mL raw'!AB29/1000))/Inputs!$B$3)*(Inputs!$B$1/Inputs!$B$2)</f>
        <v>7034.8592015243676</v>
      </c>
      <c r="AC29" s="103">
        <f>'mL raw'!AC29*(1-(Inputs!$B$4/((('mL raw'!AC29/1000)/22.4*8.314*Inputs!$B$2)/('mL raw'!AC29/1000))))*(((('mL raw'!AC29/1000)/22.4*8.314*Inputs!$B$2)/('mL raw'!AC29/1000))/Inputs!$B$3)*(Inputs!$B$1/Inputs!$B$2)</f>
        <v>7651.1627830745902</v>
      </c>
      <c r="AD29" s="111">
        <f>'mL raw'!AD29*(1-(Inputs!$B$4/((('mL raw'!AD29/1000)/22.4*8.314*Inputs!$B$2)/('mL raw'!AD29/1000))))*(((('mL raw'!AD29/1000)/22.4*8.314*Inputs!$B$2)/('mL raw'!AD29/1000))/Inputs!$B$3)*(Inputs!$B$1/Inputs!$B$2)</f>
        <v>618.28435522829909</v>
      </c>
      <c r="AE29" s="103">
        <f>'mL raw'!AE29*(1-(Inputs!$B$4/((('mL raw'!AE29/1000)/22.4*8.314*Inputs!$B$2)/('mL raw'!AE29/1000))))*(((('mL raw'!AE29/1000)/22.4*8.314*Inputs!$B$2)/('mL raw'!AE29/1000))/Inputs!$B$3)*(Inputs!$B$1/Inputs!$B$2)</f>
        <v>1125.8340295964877</v>
      </c>
      <c r="AF29" s="103">
        <f>'mL raw'!AF29*(1-(Inputs!$B$4/((('mL raw'!AF29/1000)/22.4*8.314*Inputs!$B$2)/('mL raw'!AF29/1000))))*(((('mL raw'!AF29/1000)/22.4*8.314*Inputs!$B$2)/('mL raw'!AF29/1000))/Inputs!$B$3)*(Inputs!$B$1/Inputs!$B$2)</f>
        <v>1084.4264274690699</v>
      </c>
      <c r="AG29" s="103">
        <f>'mL raw'!AG29*(1-(Inputs!$B$4/((('mL raw'!AG29/1000)/22.4*8.314*Inputs!$B$2)/('mL raw'!AG29/1000))))*(((('mL raw'!AG29/1000)/22.4*8.314*Inputs!$B$2)/('mL raw'!AG29/1000))/Inputs!$B$3)*(Inputs!$B$1/Inputs!$B$2)</f>
        <v>3643.3973744322666</v>
      </c>
      <c r="AH29" s="103">
        <f>'mL raw'!AH29*(1-(Inputs!$B$4/((('mL raw'!AH29/1000)/22.4*8.314*Inputs!$B$2)/('mL raw'!AH29/1000))))*(((('mL raw'!AH29/1000)/22.4*8.314*Inputs!$B$2)/('mL raw'!AH29/1000))/Inputs!$B$3)*(Inputs!$B$1/Inputs!$B$2)</f>
        <v>3978.1481260272681</v>
      </c>
      <c r="AI29" s="103">
        <f>'mL raw'!AI29*(1-(Inputs!$B$4/((('mL raw'!AI29/1000)/22.4*8.314*Inputs!$B$2)/('mL raw'!AI29/1000))))*(((('mL raw'!AI29/1000)/22.4*8.314*Inputs!$B$2)/('mL raw'!AI29/1000))/Inputs!$B$3)*(Inputs!$B$1/Inputs!$B$2)</f>
        <v>3908.2551119579825</v>
      </c>
      <c r="AJ29" s="103">
        <f>'mL raw'!AJ29*(1-(Inputs!$B$4/((('mL raw'!AJ29/1000)/22.4*8.314*Inputs!$B$2)/('mL raw'!AJ29/1000))))*(((('mL raw'!AJ29/1000)/22.4*8.314*Inputs!$B$2)/('mL raw'!AJ29/1000))/Inputs!$B$3)*(Inputs!$B$1/Inputs!$B$2)</f>
        <v>4325.1608099151272</v>
      </c>
      <c r="AK29" s="103">
        <f>'mL raw'!AK29*(1-(Inputs!$B$4/((('mL raw'!AK29/1000)/22.4*8.314*Inputs!$B$2)/('mL raw'!AK29/1000))))*(((('mL raw'!AK29/1000)/22.4*8.314*Inputs!$B$2)/('mL raw'!AK29/1000))/Inputs!$B$3)*(Inputs!$B$1/Inputs!$B$2)</f>
        <v>4155.8518217175979</v>
      </c>
      <c r="AL29" s="103">
        <f>'mL raw'!AL29*(1-(Inputs!$B$4/((('mL raw'!AL29/1000)/22.4*8.314*Inputs!$B$2)/('mL raw'!AL29/1000))))*(((('mL raw'!AL29/1000)/22.4*8.314*Inputs!$B$2)/('mL raw'!AL29/1000))/Inputs!$B$3)*(Inputs!$B$1/Inputs!$B$2)</f>
        <v>4118.9717022829273</v>
      </c>
      <c r="AM29" s="103">
        <f>'mL raw'!AM29*(1-(Inputs!$B$4/((('mL raw'!AM29/1000)/22.4*8.314*Inputs!$B$2)/('mL raw'!AM29/1000))))*(((('mL raw'!AM29/1000)/22.4*8.314*Inputs!$B$2)/('mL raw'!AM29/1000))/Inputs!$B$3)*(Inputs!$B$1/Inputs!$B$2)</f>
        <v>4748.0088289065015</v>
      </c>
      <c r="AN29" s="103">
        <f>'mL raw'!AN29*(1-(Inputs!$B$4/((('mL raw'!AN29/1000)/22.4*8.314*Inputs!$B$2)/('mL raw'!AN29/1000))))*(((('mL raw'!AN29/1000)/22.4*8.314*Inputs!$B$2)/('mL raw'!AN29/1000))/Inputs!$B$3)*(Inputs!$B$1/Inputs!$B$2)</f>
        <v>4228.3858673576524</v>
      </c>
      <c r="AO29" s="103">
        <f>'mL raw'!AO29*(1-(Inputs!$B$4/((('mL raw'!AO29/1000)/22.4*8.314*Inputs!$B$2)/('mL raw'!AO29/1000))))*(((('mL raw'!AO29/1000)/22.4*8.314*Inputs!$B$2)/('mL raw'!AO29/1000))/Inputs!$B$3)*(Inputs!$B$1/Inputs!$B$2)</f>
        <v>4819.3166813172711</v>
      </c>
      <c r="AP29" s="103">
        <f>'mL raw'!AP29*(1-(Inputs!$B$4/((('mL raw'!AP29/1000)/22.4*8.314*Inputs!$B$2)/('mL raw'!AP29/1000))))*(((('mL raw'!AP29/1000)/22.4*8.314*Inputs!$B$2)/('mL raw'!AP29/1000))/Inputs!$B$3)*(Inputs!$B$1/Inputs!$B$2)</f>
        <v>6014.0061768659589</v>
      </c>
      <c r="AQ29" s="104">
        <f>'mL raw'!AQ29*(1-(Inputs!$B$4/((('mL raw'!AQ29/1000)/22.4*8.314*Inputs!$B$2)/('mL raw'!AQ29/1000))))*(((('mL raw'!AQ29/1000)/22.4*8.314*Inputs!$B$2)/('mL raw'!AQ29/1000))/Inputs!$B$3)*(Inputs!$B$1/Inputs!$B$2)</f>
        <v>5467.1239966045259</v>
      </c>
    </row>
    <row r="30" spans="1:43" x14ac:dyDescent="0.25">
      <c r="A30" s="102">
        <v>27</v>
      </c>
      <c r="B30" s="111">
        <f>'mL raw'!B30*(1-(Inputs!$B$4/((('mL raw'!B30/1000)/22.4*8.314*Inputs!$B$2)/('mL raw'!B30/1000))))*(((('mL raw'!B30/1000)/22.4*8.314*Inputs!$B$2)/('mL raw'!B30/1000))/Inputs!$B$3)*(Inputs!$B$1/Inputs!$B$2)</f>
        <v>912.94802048126724</v>
      </c>
      <c r="C30" s="103">
        <f>'mL raw'!C30*(1-(Inputs!$B$4/((('mL raw'!C30/1000)/22.4*8.314*Inputs!$B$2)/('mL raw'!C30/1000))))*(((('mL raw'!C30/1000)/22.4*8.314*Inputs!$B$2)/('mL raw'!C30/1000))/Inputs!$B$3)*(Inputs!$B$1/Inputs!$B$2)</f>
        <v>910.21266635439906</v>
      </c>
      <c r="D30" s="103">
        <f>'mL raw'!D30*(1-(Inputs!$B$4/((('mL raw'!D30/1000)/22.4*8.314*Inputs!$B$2)/('mL raw'!D30/1000))))*(((('mL raw'!D30/1000)/22.4*8.314*Inputs!$B$2)/('mL raw'!D30/1000))/Inputs!$B$3)*(Inputs!$B$1/Inputs!$B$2)</f>
        <v>867.95616122209128</v>
      </c>
      <c r="E30" s="103">
        <f>'mL raw'!E30*(1-(Inputs!$B$4/((('mL raw'!E30/1000)/22.4*8.314*Inputs!$B$2)/('mL raw'!E30/1000))))*(((('mL raw'!E30/1000)/22.4*8.314*Inputs!$B$2)/('mL raw'!E30/1000))/Inputs!$B$3)*(Inputs!$B$1/Inputs!$B$2)</f>
        <v>3785.7301115855093</v>
      </c>
      <c r="F30" s="103">
        <f>'mL raw'!F30*(1-(Inputs!$B$4/((('mL raw'!F30/1000)/22.4*8.314*Inputs!$B$2)/('mL raw'!F30/1000))))*(((('mL raw'!F30/1000)/22.4*8.314*Inputs!$B$2)/('mL raw'!F30/1000))/Inputs!$B$3)*(Inputs!$B$1/Inputs!$B$2)</f>
        <v>4195.278650166938</v>
      </c>
      <c r="G30" s="103">
        <f>'mL raw'!G30*(1-(Inputs!$B$4/((('mL raw'!G30/1000)/22.4*8.314*Inputs!$B$2)/('mL raw'!G30/1000))))*(((('mL raw'!G30/1000)/22.4*8.314*Inputs!$B$2)/('mL raw'!G30/1000))/Inputs!$B$3)*(Inputs!$B$1/Inputs!$B$2)</f>
        <v>4625.2008608657325</v>
      </c>
      <c r="H30" s="103">
        <f>'mL raw'!H30*(1-(Inputs!$B$4/((('mL raw'!H30/1000)/22.4*8.314*Inputs!$B$2)/('mL raw'!H30/1000))))*(((('mL raw'!H30/1000)/22.4*8.314*Inputs!$B$2)/('mL raw'!H30/1000))/Inputs!$B$3)*(Inputs!$B$1/Inputs!$B$2)</f>
        <v>5221.8853507473823</v>
      </c>
      <c r="I30" s="103">
        <f>'mL raw'!I30*(1-(Inputs!$B$4/((('mL raw'!I30/1000)/22.4*8.314*Inputs!$B$2)/('mL raw'!I30/1000))))*(((('mL raw'!I30/1000)/22.4*8.314*Inputs!$B$2)/('mL raw'!I30/1000))/Inputs!$B$3)*(Inputs!$B$1/Inputs!$B$2)</f>
        <v>5748.2052137792525</v>
      </c>
      <c r="J30" s="103">
        <f>'mL raw'!J30*(1-(Inputs!$B$4/((('mL raw'!J30/1000)/22.4*8.314*Inputs!$B$2)/('mL raw'!J30/1000))))*(((('mL raw'!J30/1000)/22.4*8.314*Inputs!$B$2)/('mL raw'!J30/1000))/Inputs!$B$3)*(Inputs!$B$1/Inputs!$B$2)</f>
        <v>6470.2443807163427</v>
      </c>
      <c r="K30" s="103">
        <f>'mL raw'!K30*(1-(Inputs!$B$4/((('mL raw'!K30/1000)/22.4*8.314*Inputs!$B$2)/('mL raw'!K30/1000))))*(((('mL raw'!K30/1000)/22.4*8.314*Inputs!$B$2)/('mL raw'!K30/1000))/Inputs!$B$3)*(Inputs!$B$1/Inputs!$B$2)</f>
        <v>6576.1686112154102</v>
      </c>
      <c r="L30" s="103">
        <f>'mL raw'!L30*(1-(Inputs!$B$4/((('mL raw'!L30/1000)/22.4*8.314*Inputs!$B$2)/('mL raw'!L30/1000))))*(((('mL raw'!L30/1000)/22.4*8.314*Inputs!$B$2)/('mL raw'!L30/1000))/Inputs!$B$3)*(Inputs!$B$1/Inputs!$B$2)</f>
        <v>7198.4145137998603</v>
      </c>
      <c r="M30" s="103">
        <f>'mL raw'!M30*(1-(Inputs!$B$4/((('mL raw'!M30/1000)/22.4*8.314*Inputs!$B$2)/('mL raw'!M30/1000))))*(((('mL raw'!M30/1000)/22.4*8.314*Inputs!$B$2)/('mL raw'!M30/1000))/Inputs!$B$3)*(Inputs!$B$1/Inputs!$B$2)</f>
        <v>7765.7646887347564</v>
      </c>
      <c r="N30" s="103">
        <f>'mL raw'!N30*(1-(Inputs!$B$4/((('mL raw'!N30/1000)/22.4*8.314*Inputs!$B$2)/('mL raw'!N30/1000))))*(((('mL raw'!N30/1000)/22.4*8.314*Inputs!$B$2)/('mL raw'!N30/1000))/Inputs!$B$3)*(Inputs!$B$1/Inputs!$B$2)</f>
        <v>8166.2582619306895</v>
      </c>
      <c r="O30" s="104">
        <f>'mL raw'!O30*(1-(Inputs!$B$4/((('mL raw'!O30/1000)/22.4*8.314*Inputs!$B$2)/('mL raw'!O30/1000))))*(((('mL raw'!O30/1000)/22.4*8.314*Inputs!$B$2)/('mL raw'!O30/1000))/Inputs!$B$3)*(Inputs!$B$1/Inputs!$B$2)</f>
        <v>7810.0019675451404</v>
      </c>
      <c r="P30" s="111">
        <f>'mL raw'!P30*(1-(Inputs!$B$4/((('mL raw'!P30/1000)/22.4*8.314*Inputs!$B$2)/('mL raw'!P30/1000))))*(((('mL raw'!P30/1000)/22.4*8.314*Inputs!$B$2)/('mL raw'!P30/1000))/Inputs!$B$3)*(Inputs!$B$1/Inputs!$B$2)</f>
        <v>1141.7745415772022</v>
      </c>
      <c r="Q30" s="103">
        <f>'mL raw'!Q30*(1-(Inputs!$B$4/((('mL raw'!Q30/1000)/22.4*8.314*Inputs!$B$2)/('mL raw'!Q30/1000))))*(((('mL raw'!Q30/1000)/22.4*8.314*Inputs!$B$2)/('mL raw'!Q30/1000))/Inputs!$B$3)*(Inputs!$B$1/Inputs!$B$2)</f>
        <v>1153.3762159773671</v>
      </c>
      <c r="R30" s="103">
        <f>'mL raw'!R30*(1-(Inputs!$B$4/((('mL raw'!R30/1000)/22.4*8.314*Inputs!$B$2)/('mL raw'!R30/1000))))*(((('mL raw'!R30/1000)/22.4*8.314*Inputs!$B$2)/('mL raw'!R30/1000))/Inputs!$B$3)*(Inputs!$B$1/Inputs!$B$2)</f>
        <v>1129.323964172147</v>
      </c>
      <c r="S30" s="103">
        <f>'mL raw'!S30*(1-(Inputs!$B$4/((('mL raw'!S30/1000)/22.4*8.314*Inputs!$B$2)/('mL raw'!S30/1000))))*(((('mL raw'!S30/1000)/22.4*8.314*Inputs!$B$2)/('mL raw'!S30/1000))/Inputs!$B$3)*(Inputs!$B$1/Inputs!$B$2)</f>
        <v>3427.0214307413871</v>
      </c>
      <c r="T30" s="103">
        <f>'mL raw'!T30*(1-(Inputs!$B$4/((('mL raw'!T30/1000)/22.4*8.314*Inputs!$B$2)/('mL raw'!T30/1000))))*(((('mL raw'!T30/1000)/22.4*8.314*Inputs!$B$2)/('mL raw'!T30/1000))/Inputs!$B$3)*(Inputs!$B$1/Inputs!$B$2)</f>
        <v>3881.4675060258946</v>
      </c>
      <c r="U30" s="103">
        <f>'mL raw'!U30*(1-(Inputs!$B$4/((('mL raw'!U30/1000)/22.4*8.314*Inputs!$B$2)/('mL raw'!U30/1000))))*(((('mL raw'!U30/1000)/22.4*8.314*Inputs!$B$2)/('mL raw'!U30/1000))/Inputs!$B$3)*(Inputs!$B$1/Inputs!$B$2)</f>
        <v>3927.4969134021576</v>
      </c>
      <c r="V30" s="103">
        <f>'mL raw'!V30*(1-(Inputs!$B$4/((('mL raw'!V30/1000)/22.4*8.314*Inputs!$B$2)/('mL raw'!V30/1000))))*(((('mL raw'!V30/1000)/22.4*8.314*Inputs!$B$2)/('mL raw'!V30/1000))/Inputs!$B$3)*(Inputs!$B$1/Inputs!$B$2)</f>
        <v>4186.2236847814438</v>
      </c>
      <c r="W30" s="103">
        <f>'mL raw'!W30*(1-(Inputs!$B$4/((('mL raw'!W30/1000)/22.4*8.314*Inputs!$B$2)/('mL raw'!W30/1000))))*(((('mL raw'!W30/1000)/22.4*8.314*Inputs!$B$2)/('mL raw'!W30/1000))/Inputs!$B$3)*(Inputs!$B$1/Inputs!$B$2)</f>
        <v>4835.823128634579</v>
      </c>
      <c r="X30" s="103">
        <f>'mL raw'!X30*(1-(Inputs!$B$4/((('mL raw'!X30/1000)/22.4*8.314*Inputs!$B$2)/('mL raw'!X30/1000))))*(((('mL raw'!X30/1000)/22.4*8.314*Inputs!$B$2)/('mL raw'!X30/1000))/Inputs!$B$3)*(Inputs!$B$1/Inputs!$B$2)</f>
        <v>5424.3958786917228</v>
      </c>
      <c r="Y30" s="103">
        <f>'mL raw'!Y30*(1-(Inputs!$B$4/((('mL raw'!Y30/1000)/22.4*8.314*Inputs!$B$2)/('mL raw'!Y30/1000))))*(((('mL raw'!Y30/1000)/22.4*8.314*Inputs!$B$2)/('mL raw'!Y30/1000))/Inputs!$B$3)*(Inputs!$B$1/Inputs!$B$2)</f>
        <v>5743.1117957499127</v>
      </c>
      <c r="Z30" s="103">
        <f>'mL raw'!Z30*(1-(Inputs!$B$4/((('mL raw'!Z30/1000)/22.4*8.314*Inputs!$B$2)/('mL raw'!Z30/1000))))*(((('mL raw'!Z30/1000)/22.4*8.314*Inputs!$B$2)/('mL raw'!Z30/1000))/Inputs!$B$3)*(Inputs!$B$1/Inputs!$B$2)</f>
        <v>6225.6659927518913</v>
      </c>
      <c r="AA30" s="103">
        <f>'mL raw'!AA30*(1-(Inputs!$B$4/((('mL raw'!AA30/1000)/22.4*8.314*Inputs!$B$2)/('mL raw'!AA30/1000))))*(((('mL raw'!AA30/1000)/22.4*8.314*Inputs!$B$2)/('mL raw'!AA30/1000))/Inputs!$B$3)*(Inputs!$B$1/Inputs!$B$2)</f>
        <v>6599.4662825718387</v>
      </c>
      <c r="AB30" s="103">
        <f>'mL raw'!AB30*(1-(Inputs!$B$4/((('mL raw'!AB30/1000)/22.4*8.314*Inputs!$B$2)/('mL raw'!AB30/1000))))*(((('mL raw'!AB30/1000)/22.4*8.314*Inputs!$B$2)/('mL raw'!AB30/1000))/Inputs!$B$3)*(Inputs!$B$1/Inputs!$B$2)</f>
        <v>7068.0607412711797</v>
      </c>
      <c r="AC30" s="103">
        <f>'mL raw'!AC30*(1-(Inputs!$B$4/((('mL raw'!AC30/1000)/22.4*8.314*Inputs!$B$2)/('mL raw'!AC30/1000))))*(((('mL raw'!AC30/1000)/22.4*8.314*Inputs!$B$2)/('mL raw'!AC30/1000))/Inputs!$B$3)*(Inputs!$B$1/Inputs!$B$2)</f>
        <v>7681.6289686945356</v>
      </c>
      <c r="AD30" s="111">
        <f>'mL raw'!AD30*(1-(Inputs!$B$4/((('mL raw'!AD30/1000)/22.4*8.314*Inputs!$B$2)/('mL raw'!AD30/1000))))*(((('mL raw'!AD30/1000)/22.4*8.314*Inputs!$B$2)/('mL raw'!AD30/1000))/Inputs!$B$3)*(Inputs!$B$1/Inputs!$B$2)</f>
        <v>623.47209581373863</v>
      </c>
      <c r="AE30" s="103">
        <f>'mL raw'!AE30*(1-(Inputs!$B$4/((('mL raw'!AE30/1000)/22.4*8.314*Inputs!$B$2)/('mL raw'!AE30/1000))))*(((('mL raw'!AE30/1000)/22.4*8.314*Inputs!$B$2)/('mL raw'!AE30/1000))/Inputs!$B$3)*(Inputs!$B$1/Inputs!$B$2)</f>
        <v>1142.2461543576967</v>
      </c>
      <c r="AF30" s="103">
        <f>'mL raw'!AF30*(1-(Inputs!$B$4/((('mL raw'!AF30/1000)/22.4*8.314*Inputs!$B$2)/('mL raw'!AF30/1000))))*(((('mL raw'!AF30/1000)/22.4*8.314*Inputs!$B$2)/('mL raw'!AF30/1000))/Inputs!$B$3)*(Inputs!$B$1/Inputs!$B$2)</f>
        <v>1098.2918432156087</v>
      </c>
      <c r="AG30" s="103">
        <f>'mL raw'!AG30*(1-(Inputs!$B$4/((('mL raw'!AG30/1000)/22.4*8.314*Inputs!$B$2)/('mL raw'!AG30/1000))))*(((('mL raw'!AG30/1000)/22.4*8.314*Inputs!$B$2)/('mL raw'!AG30/1000))/Inputs!$B$3)*(Inputs!$B$1/Inputs!$B$2)</f>
        <v>3656.4138871739151</v>
      </c>
      <c r="AH30" s="103">
        <f>'mL raw'!AH30*(1-(Inputs!$B$4/((('mL raw'!AH30/1000)/22.4*8.314*Inputs!$B$2)/('mL raw'!AH30/1000))))*(((('mL raw'!AH30/1000)/22.4*8.314*Inputs!$B$2)/('mL raw'!AH30/1000))/Inputs!$B$3)*(Inputs!$B$1/Inputs!$B$2)</f>
        <v>3995.5977989055655</v>
      </c>
      <c r="AI30" s="103">
        <f>'mL raw'!AI30*(1-(Inputs!$B$4/((('mL raw'!AI30/1000)/22.4*8.314*Inputs!$B$2)/('mL raw'!AI30/1000))))*(((('mL raw'!AI30/1000)/22.4*8.314*Inputs!$B$2)/('mL raw'!AI30/1000))/Inputs!$B$3)*(Inputs!$B$1/Inputs!$B$2)</f>
        <v>3935.2313630022682</v>
      </c>
      <c r="AJ30" s="103">
        <f>'mL raw'!AJ30*(1-(Inputs!$B$4/((('mL raw'!AJ30/1000)/22.4*8.314*Inputs!$B$2)/('mL raw'!AJ30/1000))))*(((('mL raw'!AJ30/1000)/22.4*8.314*Inputs!$B$2)/('mL raw'!AJ30/1000))/Inputs!$B$3)*(Inputs!$B$1/Inputs!$B$2)</f>
        <v>4356.8531887643585</v>
      </c>
      <c r="AK30" s="103">
        <f>'mL raw'!AK30*(1-(Inputs!$B$4/((('mL raw'!AK30/1000)/22.4*8.314*Inputs!$B$2)/('mL raw'!AK30/1000))))*(((('mL raw'!AK30/1000)/22.4*8.314*Inputs!$B$2)/('mL raw'!AK30/1000))/Inputs!$B$3)*(Inputs!$B$1/Inputs!$B$2)</f>
        <v>4216.3125801769947</v>
      </c>
      <c r="AL30" s="103">
        <f>'mL raw'!AL30*(1-(Inputs!$B$4/((('mL raw'!AL30/1000)/22.4*8.314*Inputs!$B$2)/('mL raw'!AL30/1000))))*(((('mL raw'!AL30/1000)/22.4*8.314*Inputs!$B$2)/('mL raw'!AL30/1000))/Inputs!$B$3)*(Inputs!$B$1/Inputs!$B$2)</f>
        <v>4198.9572298547955</v>
      </c>
      <c r="AM30" s="103">
        <f>'mL raw'!AM30*(1-(Inputs!$B$4/((('mL raw'!AM30/1000)/22.4*8.314*Inputs!$B$2)/('mL raw'!AM30/1000))))*(((('mL raw'!AM30/1000)/22.4*8.314*Inputs!$B$2)/('mL raw'!AM30/1000))/Inputs!$B$3)*(Inputs!$B$1/Inputs!$B$2)</f>
        <v>4826.0135828002931</v>
      </c>
      <c r="AN30" s="103">
        <f>'mL raw'!AN30*(1-(Inputs!$B$4/((('mL raw'!AN30/1000)/22.4*8.314*Inputs!$B$2)/('mL raw'!AN30/1000))))*(((('mL raw'!AN30/1000)/22.4*8.314*Inputs!$B$2)/('mL raw'!AN30/1000))/Inputs!$B$3)*(Inputs!$B$1/Inputs!$B$2)</f>
        <v>4332.5179692908405</v>
      </c>
      <c r="AO30" s="103">
        <f>'mL raw'!AO30*(1-(Inputs!$B$4/((('mL raw'!AO30/1000)/22.4*8.314*Inputs!$B$2)/('mL raw'!AO30/1000))))*(((('mL raw'!AO30/1000)/22.4*8.314*Inputs!$B$2)/('mL raw'!AO30/1000))/Inputs!$B$3)*(Inputs!$B$1/Inputs!$B$2)</f>
        <v>4932.5037486359524</v>
      </c>
      <c r="AP30" s="103">
        <f>'mL raw'!AP30*(1-(Inputs!$B$4/((('mL raw'!AP30/1000)/22.4*8.314*Inputs!$B$2)/('mL raw'!AP30/1000))))*(((('mL raw'!AP30/1000)/22.4*8.314*Inputs!$B$2)/('mL raw'!AP30/1000))/Inputs!$B$3)*(Inputs!$B$1/Inputs!$B$2)</f>
        <v>6095.1235751110125</v>
      </c>
      <c r="AQ30" s="104">
        <f>'mL raw'!AQ30*(1-(Inputs!$B$4/((('mL raw'!AQ30/1000)/22.4*8.314*Inputs!$B$2)/('mL raw'!AQ30/1000))))*(((('mL raw'!AQ30/1000)/22.4*8.314*Inputs!$B$2)/('mL raw'!AQ30/1000))/Inputs!$B$3)*(Inputs!$B$1/Inputs!$B$2)</f>
        <v>5585.3101593964502</v>
      </c>
    </row>
    <row r="31" spans="1:43" x14ac:dyDescent="0.25">
      <c r="A31" s="102">
        <v>28</v>
      </c>
      <c r="B31" s="111">
        <f>'mL raw'!B31*(1-(Inputs!$B$4/((('mL raw'!B31/1000)/22.4*8.314*Inputs!$B$2)/('mL raw'!B31/1000))))*(((('mL raw'!B31/1000)/22.4*8.314*Inputs!$B$2)/('mL raw'!B31/1000))/Inputs!$B$3)*(Inputs!$B$1/Inputs!$B$2)</f>
        <v>925.11563021802544</v>
      </c>
      <c r="C31" s="103">
        <f>'mL raw'!C31*(1-(Inputs!$B$4/((('mL raw'!C31/1000)/22.4*8.314*Inputs!$B$2)/('mL raw'!C31/1000))))*(((('mL raw'!C31/1000)/22.4*8.314*Inputs!$B$2)/('mL raw'!C31/1000))/Inputs!$B$3)*(Inputs!$B$1/Inputs!$B$2)</f>
        <v>922.85188887165191</v>
      </c>
      <c r="D31" s="103">
        <f>'mL raw'!D31*(1-(Inputs!$B$4/((('mL raw'!D31/1000)/22.4*8.314*Inputs!$B$2)/('mL raw'!D31/1000))))*(((('mL raw'!D31/1000)/22.4*8.314*Inputs!$B$2)/('mL raw'!D31/1000))/Inputs!$B$3)*(Inputs!$B$1/Inputs!$B$2)</f>
        <v>879.65215817835497</v>
      </c>
      <c r="E31" s="103">
        <f>'mL raw'!E31*(1-(Inputs!$B$4/((('mL raw'!E31/1000)/22.4*8.314*Inputs!$B$2)/('mL raw'!E31/1000))))*(((('mL raw'!E31/1000)/22.4*8.314*Inputs!$B$2)/('mL raw'!E31/1000))/Inputs!$B$3)*(Inputs!$B$1/Inputs!$B$2)</f>
        <v>3797.048818317377</v>
      </c>
      <c r="F31" s="103">
        <f>'mL raw'!F31*(1-(Inputs!$B$4/((('mL raw'!F31/1000)/22.4*8.314*Inputs!$B$2)/('mL raw'!F31/1000))))*(((('mL raw'!F31/1000)/22.4*8.314*Inputs!$B$2)/('mL raw'!F31/1000))/Inputs!$B$3)*(Inputs!$B$1/Inputs!$B$2)</f>
        <v>4206.5030343427079</v>
      </c>
      <c r="G31" s="103">
        <f>'mL raw'!G31*(1-(Inputs!$B$4/((('mL raw'!G31/1000)/22.4*8.314*Inputs!$B$2)/('mL raw'!G31/1000))))*(((('mL raw'!G31/1000)/22.4*8.314*Inputs!$B$2)/('mL raw'!G31/1000))/Inputs!$B$3)*(Inputs!$B$1/Inputs!$B$2)</f>
        <v>4635.104729256117</v>
      </c>
      <c r="H31" s="103">
        <f>'mL raw'!H31*(1-(Inputs!$B$4/((('mL raw'!H31/1000)/22.4*8.314*Inputs!$B$2)/('mL raw'!H31/1000))))*(((('mL raw'!H31/1000)/22.4*8.314*Inputs!$B$2)/('mL raw'!H31/1000))/Inputs!$B$3)*(Inputs!$B$1/Inputs!$B$2)</f>
        <v>5235.1848311573285</v>
      </c>
      <c r="I31" s="103">
        <f>'mL raw'!I31*(1-(Inputs!$B$4/((('mL raw'!I31/1000)/22.4*8.314*Inputs!$B$2)/('mL raw'!I31/1000))))*(((('mL raw'!I31/1000)/22.4*8.314*Inputs!$B$2)/('mL raw'!I31/1000))/Inputs!$B$3)*(Inputs!$B$1/Inputs!$B$2)</f>
        <v>5758.9579851745284</v>
      </c>
      <c r="J31" s="103">
        <f>'mL raw'!J31*(1-(Inputs!$B$4/((('mL raw'!J31/1000)/22.4*8.314*Inputs!$B$2)/('mL raw'!J31/1000))))*(((('mL raw'!J31/1000)/22.4*8.314*Inputs!$B$2)/('mL raw'!J31/1000))/Inputs!$B$3)*(Inputs!$B$1/Inputs!$B$2)</f>
        <v>6483.5438611262889</v>
      </c>
      <c r="K31" s="103">
        <f>'mL raw'!K31*(1-(Inputs!$B$4/((('mL raw'!K31/1000)/22.4*8.314*Inputs!$B$2)/('mL raw'!K31/1000))))*(((('mL raw'!K31/1000)/22.4*8.314*Inputs!$B$2)/('mL raw'!K31/1000))/Inputs!$B$3)*(Inputs!$B$1/Inputs!$B$2)</f>
        <v>6627.857371957607</v>
      </c>
      <c r="L31" s="103">
        <f>'mL raw'!L31*(1-(Inputs!$B$4/((('mL raw'!L31/1000)/22.4*8.314*Inputs!$B$2)/('mL raw'!L31/1000))))*(((('mL raw'!L31/1000)/22.4*8.314*Inputs!$B$2)/('mL raw'!L31/1000))/Inputs!$B$3)*(Inputs!$B$1/Inputs!$B$2)</f>
        <v>7237.0867618004122</v>
      </c>
      <c r="M31" s="103">
        <f>'mL raw'!M31*(1-(Inputs!$B$4/((('mL raw'!M31/1000)/22.4*8.314*Inputs!$B$2)/('mL raw'!M31/1000))))*(((('mL raw'!M31/1000)/22.4*8.314*Inputs!$B$2)/('mL raw'!M31/1000))/Inputs!$B$3)*(Inputs!$B$1/Inputs!$B$2)</f>
        <v>7812.6429991159093</v>
      </c>
      <c r="N31" s="103">
        <f>'mL raw'!N31*(1-(Inputs!$B$4/((('mL raw'!N31/1000)/22.4*8.314*Inputs!$B$2)/('mL raw'!N31/1000))))*(((('mL raw'!N31/1000)/22.4*8.314*Inputs!$B$2)/('mL raw'!N31/1000))/Inputs!$B$3)*(Inputs!$B$1/Inputs!$B$2)</f>
        <v>8208.5147670629976</v>
      </c>
      <c r="O31" s="104">
        <f>'mL raw'!O31*(1-(Inputs!$B$4/((('mL raw'!O31/1000)/22.4*8.314*Inputs!$B$2)/('mL raw'!O31/1000))))*(((('mL raw'!O31/1000)/22.4*8.314*Inputs!$B$2)/('mL raw'!O31/1000))/Inputs!$B$3)*(Inputs!$B$1/Inputs!$B$2)</f>
        <v>7879.7063365022286</v>
      </c>
      <c r="P31" s="111">
        <f>'mL raw'!P31*(1-(Inputs!$B$4/((('mL raw'!P31/1000)/22.4*8.314*Inputs!$B$2)/('mL raw'!P31/1000))))*(((('mL raw'!P31/1000)/22.4*8.314*Inputs!$B$2)/('mL raw'!P31/1000))/Inputs!$B$3)*(Inputs!$B$1/Inputs!$B$2)</f>
        <v>1161.2049881335756</v>
      </c>
      <c r="Q31" s="103">
        <f>'mL raw'!Q31*(1-(Inputs!$B$4/((('mL raw'!Q31/1000)/22.4*8.314*Inputs!$B$2)/('mL raw'!Q31/1000))))*(((('mL raw'!Q31/1000)/22.4*8.314*Inputs!$B$2)/('mL raw'!Q31/1000))/Inputs!$B$3)*(Inputs!$B$1/Inputs!$B$2)</f>
        <v>1174.9760813240155</v>
      </c>
      <c r="R31" s="103">
        <f>'mL raw'!R31*(1-(Inputs!$B$4/((('mL raw'!R31/1000)/22.4*8.314*Inputs!$B$2)/('mL raw'!R31/1000))))*(((('mL raw'!R31/1000)/22.4*8.314*Inputs!$B$2)/('mL raw'!R31/1000))/Inputs!$B$3)*(Inputs!$B$1/Inputs!$B$2)</f>
        <v>1149.6033137334109</v>
      </c>
      <c r="S31" s="103">
        <f>'mL raw'!S31*(1-(Inputs!$B$4/((('mL raw'!S31/1000)/22.4*8.314*Inputs!$B$2)/('mL raw'!S31/1000))))*(((('mL raw'!S31/1000)/22.4*8.314*Inputs!$B$2)/('mL raw'!S31/1000))/Inputs!$B$3)*(Inputs!$B$1/Inputs!$B$2)</f>
        <v>3440.6982013757279</v>
      </c>
      <c r="T31" s="103">
        <f>'mL raw'!T31*(1-(Inputs!$B$4/((('mL raw'!T31/1000)/22.4*8.314*Inputs!$B$2)/('mL raw'!T31/1000))))*(((('mL raw'!T31/1000)/22.4*8.314*Inputs!$B$2)/('mL raw'!T31/1000))/Inputs!$B$3)*(Inputs!$B$1/Inputs!$B$2)</f>
        <v>3903.1616939286409</v>
      </c>
      <c r="U31" s="103">
        <f>'mL raw'!U31*(1-(Inputs!$B$4/((('mL raw'!U31/1000)/22.4*8.314*Inputs!$B$2)/('mL raw'!U31/1000))))*(((('mL raw'!U31/1000)/22.4*8.314*Inputs!$B$2)/('mL raw'!U31/1000))/Inputs!$B$3)*(Inputs!$B$1/Inputs!$B$2)</f>
        <v>3963.716774944136</v>
      </c>
      <c r="V31" s="103">
        <f>'mL raw'!V31*(1-(Inputs!$B$4/((('mL raw'!V31/1000)/22.4*8.314*Inputs!$B$2)/('mL raw'!V31/1000))))*(((('mL raw'!V31/1000)/22.4*8.314*Inputs!$B$2)/('mL raw'!V31/1000))/Inputs!$B$3)*(Inputs!$B$1/Inputs!$B$2)</f>
        <v>4239.704574089521</v>
      </c>
      <c r="W31" s="103">
        <f>'mL raw'!W31*(1-(Inputs!$B$4/((('mL raw'!W31/1000)/22.4*8.314*Inputs!$B$2)/('mL raw'!W31/1000))))*(((('mL raw'!W31/1000)/22.4*8.314*Inputs!$B$2)/('mL raw'!W31/1000))/Inputs!$B$3)*(Inputs!$B$1/Inputs!$B$2)</f>
        <v>4874.8726668595245</v>
      </c>
      <c r="X31" s="103">
        <f>'mL raw'!X31*(1-(Inputs!$B$4/((('mL raw'!X31/1000)/22.4*8.314*Inputs!$B$2)/('mL raw'!X31/1000))))*(((('mL raw'!X31/1000)/22.4*8.314*Inputs!$B$2)/('mL raw'!X31/1000))/Inputs!$B$3)*(Inputs!$B$1/Inputs!$B$2)</f>
        <v>5469.1990928387022</v>
      </c>
      <c r="Y31" s="103">
        <f>'mL raw'!Y31*(1-(Inputs!$B$4/((('mL raw'!Y31/1000)/22.4*8.314*Inputs!$B$2)/('mL raw'!Y31/1000))))*(((('mL raw'!Y31/1000)/22.4*8.314*Inputs!$B$2)/('mL raw'!Y31/1000))/Inputs!$B$3)*(Inputs!$B$1/Inputs!$B$2)</f>
        <v>5775.4644324918354</v>
      </c>
      <c r="Z31" s="103">
        <f>'mL raw'!Z31*(1-(Inputs!$B$4/((('mL raw'!Z31/1000)/22.4*8.314*Inputs!$B$2)/('mL raw'!Z31/1000))))*(((('mL raw'!Z31/1000)/22.4*8.314*Inputs!$B$2)/('mL raw'!Z31/1000))/Inputs!$B$3)*(Inputs!$B$1/Inputs!$B$2)</f>
        <v>6258.0186294938148</v>
      </c>
      <c r="AA31" s="103">
        <f>'mL raw'!AA31*(1-(Inputs!$B$4/((('mL raw'!AA31/1000)/22.4*8.314*Inputs!$B$2)/('mL raw'!AA31/1000))))*(((('mL raw'!AA31/1000)/22.4*8.314*Inputs!$B$2)/('mL raw'!AA31/1000))/Inputs!$B$3)*(Inputs!$B$1/Inputs!$B$2)</f>
        <v>6630.215435860081</v>
      </c>
      <c r="AB31" s="103">
        <f>'mL raw'!AB31*(1-(Inputs!$B$4/((('mL raw'!AB31/1000)/22.4*8.314*Inputs!$B$2)/('mL raw'!AB31/1000))))*(((('mL raw'!AB31/1000)/22.4*8.314*Inputs!$B$2)/('mL raw'!AB31/1000))/Inputs!$B$3)*(Inputs!$B$1/Inputs!$B$2)</f>
        <v>7104.5635704814558</v>
      </c>
      <c r="AC31" s="103">
        <f>'mL raw'!AC31*(1-(Inputs!$B$4/((('mL raw'!AC31/1000)/22.4*8.314*Inputs!$B$2)/('mL raw'!AC31/1000))))*(((('mL raw'!AC31/1000)/22.4*8.314*Inputs!$B$2)/('mL raw'!AC31/1000))/Inputs!$B$3)*(Inputs!$B$1/Inputs!$B$2)</f>
        <v>7714.0759279925551</v>
      </c>
      <c r="AD31" s="111">
        <f>'mL raw'!AD31*(1-(Inputs!$B$4/((('mL raw'!AD31/1000)/22.4*8.314*Inputs!$B$2)/('mL raw'!AD31/1000))))*(((('mL raw'!AD31/1000)/22.4*8.314*Inputs!$B$2)/('mL raw'!AD31/1000))/Inputs!$B$3)*(Inputs!$B$1/Inputs!$B$2)</f>
        <v>629.1314491796727</v>
      </c>
      <c r="AE31" s="103">
        <f>'mL raw'!AE31*(1-(Inputs!$B$4/((('mL raw'!AE31/1000)/22.4*8.314*Inputs!$B$2)/('mL raw'!AE31/1000))))*(((('mL raw'!AE31/1000)/22.4*8.314*Inputs!$B$2)/('mL raw'!AE31/1000))/Inputs!$B$3)*(Inputs!$B$1/Inputs!$B$2)</f>
        <v>1155.5456347676416</v>
      </c>
      <c r="AF31" s="103">
        <f>'mL raw'!AF31*(1-(Inputs!$B$4/((('mL raw'!AF31/1000)/22.4*8.314*Inputs!$B$2)/('mL raw'!AF31/1000))))*(((('mL raw'!AF31/1000)/22.4*8.314*Inputs!$B$2)/('mL raw'!AF31/1000))/Inputs!$B$3)*(Inputs!$B$1/Inputs!$B$2)</f>
        <v>1110.7424206206636</v>
      </c>
      <c r="AG31" s="103">
        <f>'mL raw'!AG31*(1-(Inputs!$B$4/((('mL raw'!AG31/1000)/22.4*8.314*Inputs!$B$2)/('mL raw'!AG31/1000))))*(((('mL raw'!AG31/1000)/22.4*8.314*Inputs!$B$2)/('mL raw'!AG31/1000))/Inputs!$B$3)*(Inputs!$B$1/Inputs!$B$2)</f>
        <v>3666.4120781203987</v>
      </c>
      <c r="AH31" s="103">
        <f>'mL raw'!AH31*(1-(Inputs!$B$4/((('mL raw'!AH31/1000)/22.4*8.314*Inputs!$B$2)/('mL raw'!AH31/1000))))*(((('mL raw'!AH31/1000)/22.4*8.314*Inputs!$B$2)/('mL raw'!AH31/1000))/Inputs!$B$3)*(Inputs!$B$1/Inputs!$B$2)</f>
        <v>4008.5199890911135</v>
      </c>
      <c r="AI31" s="103">
        <f>'mL raw'!AI31*(1-(Inputs!$B$4/((('mL raw'!AI31/1000)/22.4*8.314*Inputs!$B$2)/('mL raw'!AI31/1000))))*(((('mL raw'!AI31/1000)/22.4*8.314*Inputs!$B$2)/('mL raw'!AI31/1000))/Inputs!$B$3)*(Inputs!$B$1/Inputs!$B$2)</f>
        <v>3959.0006471391912</v>
      </c>
      <c r="AJ31" s="103">
        <f>'mL raw'!AJ31*(1-(Inputs!$B$4/((('mL raw'!AJ31/1000)/22.4*8.314*Inputs!$B$2)/('mL raw'!AJ31/1000))))*(((('mL raw'!AJ31/1000)/22.4*8.314*Inputs!$B$2)/('mL raw'!AJ31/1000))/Inputs!$B$3)*(Inputs!$B$1/Inputs!$B$2)</f>
        <v>4383.074859359851</v>
      </c>
      <c r="AK31" s="103">
        <f>'mL raw'!AK31*(1-(Inputs!$B$4/((('mL raw'!AK31/1000)/22.4*8.314*Inputs!$B$2)/('mL raw'!AK31/1000))))*(((('mL raw'!AK31/1000)/22.4*8.314*Inputs!$B$2)/('mL raw'!AK31/1000))/Inputs!$B$3)*(Inputs!$B$1/Inputs!$B$2)</f>
        <v>4271.4912754948518</v>
      </c>
      <c r="AL31" s="103">
        <f>'mL raw'!AL31*(1-(Inputs!$B$4/((('mL raw'!AL31/1000)/22.4*8.314*Inputs!$B$2)/('mL raw'!AL31/1000))))*(((('mL raw'!AL31/1000)/22.4*8.314*Inputs!$B$2)/('mL raw'!AL31/1000))/Inputs!$B$3)*(Inputs!$B$1/Inputs!$B$2)</f>
        <v>4271.9628882753459</v>
      </c>
      <c r="AM31" s="103">
        <f>'mL raw'!AM31*(1-(Inputs!$B$4/((('mL raw'!AM31/1000)/22.4*8.314*Inputs!$B$2)/('mL raw'!AM31/1000))))*(((('mL raw'!AM31/1000)/22.4*8.314*Inputs!$B$2)/('mL raw'!AM31/1000))/Inputs!$B$3)*(Inputs!$B$1/Inputs!$B$2)</f>
        <v>4897.1327900988645</v>
      </c>
      <c r="AN31" s="103">
        <f>'mL raw'!AN31*(1-(Inputs!$B$4/((('mL raw'!AN31/1000)/22.4*8.314*Inputs!$B$2)/('mL raw'!AN31/1000))))*(((('mL raw'!AN31/1000)/22.4*8.314*Inputs!$B$2)/('mL raw'!AN31/1000))/Inputs!$B$3)*(Inputs!$B$1/Inputs!$B$2)</f>
        <v>4434.4806524337528</v>
      </c>
      <c r="AO31" s="103">
        <f>'mL raw'!AO31*(1-(Inputs!$B$4/((('mL raw'!AO31/1000)/22.4*8.314*Inputs!$B$2)/('mL raw'!AO31/1000))))*(((('mL raw'!AO31/1000)/22.4*8.314*Inputs!$B$2)/('mL raw'!AO31/1000))/Inputs!$B$3)*(Inputs!$B$1/Inputs!$B$2)</f>
        <v>5036.2585603447451</v>
      </c>
      <c r="AP31" s="103">
        <f>'mL raw'!AP31*(1-(Inputs!$B$4/((('mL raw'!AP31/1000)/22.4*8.314*Inputs!$B$2)/('mL raw'!AP31/1000))))*(((('mL raw'!AP31/1000)/22.4*8.314*Inputs!$B$2)/('mL raw'!AP31/1000))/Inputs!$B$3)*(Inputs!$B$1/Inputs!$B$2)</f>
        <v>6163.6960733949127</v>
      </c>
      <c r="AQ31" s="104">
        <f>'mL raw'!AQ31*(1-(Inputs!$B$4/((('mL raw'!AQ31/1000)/22.4*8.314*Inputs!$B$2)/('mL raw'!AQ31/1000))))*(((('mL raw'!AQ31/1000)/22.4*8.314*Inputs!$B$2)/('mL raw'!AQ31/1000))/Inputs!$B$3)*(Inputs!$B$1/Inputs!$B$2)</f>
        <v>5694.1583891345808</v>
      </c>
    </row>
    <row r="32" spans="1:43" x14ac:dyDescent="0.25">
      <c r="A32" s="102">
        <v>29</v>
      </c>
      <c r="B32" s="111">
        <f>'mL raw'!B32*(1-(Inputs!$B$4/((('mL raw'!B32/1000)/22.4*8.314*Inputs!$B$2)/('mL raw'!B32/1000))))*(((('mL raw'!B32/1000)/22.4*8.314*Inputs!$B$2)/('mL raw'!B32/1000))/Inputs!$B$3)*(Inputs!$B$1/Inputs!$B$2)</f>
        <v>935.11382116450909</v>
      </c>
      <c r="C32" s="103">
        <f>'mL raw'!C32*(1-(Inputs!$B$4/((('mL raw'!C32/1000)/22.4*8.314*Inputs!$B$2)/('mL raw'!C32/1000))))*(((('mL raw'!C32/1000)/22.4*8.314*Inputs!$B$2)/('mL raw'!C32/1000))/Inputs!$B$3)*(Inputs!$B$1/Inputs!$B$2)</f>
        <v>934.64220838401457</v>
      </c>
      <c r="D32" s="103">
        <f>'mL raw'!D32*(1-(Inputs!$B$4/((('mL raw'!D32/1000)/22.4*8.314*Inputs!$B$2)/('mL raw'!D32/1000))))*(((('mL raw'!D32/1000)/22.4*8.314*Inputs!$B$2)/('mL raw'!D32/1000))/Inputs!$B$3)*(Inputs!$B$1/Inputs!$B$2)</f>
        <v>889.17873634434409</v>
      </c>
      <c r="E32" s="103">
        <f>'mL raw'!E32*(1-(Inputs!$B$4/((('mL raw'!E32/1000)/22.4*8.314*Inputs!$B$2)/('mL raw'!E32/1000))))*(((('mL raw'!E32/1000)/22.4*8.314*Inputs!$B$2)/('mL raw'!E32/1000))/Inputs!$B$3)*(Inputs!$B$1/Inputs!$B$2)</f>
        <v>3804.9719130296849</v>
      </c>
      <c r="F32" s="103">
        <f>'mL raw'!F32*(1-(Inputs!$B$4/((('mL raw'!F32/1000)/22.4*8.314*Inputs!$B$2)/('mL raw'!F32/1000))))*(((('mL raw'!F32/1000)/22.4*8.314*Inputs!$B$2)/('mL raw'!F32/1000))/Inputs!$B$3)*(Inputs!$B$1/Inputs!$B$2)</f>
        <v>4215.3693546160057</v>
      </c>
      <c r="G32" s="103">
        <f>'mL raw'!G32*(1-(Inputs!$B$4/((('mL raw'!G32/1000)/22.4*8.314*Inputs!$B$2)/('mL raw'!G32/1000))))*(((('mL raw'!G32/1000)/22.4*8.314*Inputs!$B$2)/('mL raw'!G32/1000))/Inputs!$B$3)*(Inputs!$B$1/Inputs!$B$2)</f>
        <v>4641.801630739139</v>
      </c>
      <c r="H32" s="103">
        <f>'mL raw'!H32*(1-(Inputs!$B$4/((('mL raw'!H32/1000)/22.4*8.314*Inputs!$B$2)/('mL raw'!H32/1000))))*(((('mL raw'!H32/1000)/22.4*8.314*Inputs!$B$2)/('mL raw'!H32/1000))/Inputs!$B$3)*(Inputs!$B$1/Inputs!$B$2)</f>
        <v>5246.0319251087012</v>
      </c>
      <c r="I32" s="103">
        <f>'mL raw'!I32*(1-(Inputs!$B$4/((('mL raw'!I32/1000)/22.4*8.314*Inputs!$B$2)/('mL raw'!I32/1000))))*(((('mL raw'!I32/1000)/22.4*8.314*Inputs!$B$2)/('mL raw'!I32/1000))/Inputs!$B$3)*(Inputs!$B$1/Inputs!$B$2)</f>
        <v>5767.2583701112299</v>
      </c>
      <c r="J32" s="103">
        <f>'mL raw'!J32*(1-(Inputs!$B$4/((('mL raw'!J32/1000)/22.4*8.314*Inputs!$B$2)/('mL raw'!J32/1000))))*(((('mL raw'!J32/1000)/22.4*8.314*Inputs!$B$2)/('mL raw'!J32/1000))/Inputs!$B$3)*(Inputs!$B$1/Inputs!$B$2)</f>
        <v>6495.6171483069484</v>
      </c>
      <c r="K32" s="103">
        <f>'mL raw'!K32*(1-(Inputs!$B$4/((('mL raw'!K32/1000)/22.4*8.314*Inputs!$B$2)/('mL raw'!K32/1000))))*(((('mL raw'!K32/1000)/22.4*8.314*Inputs!$B$2)/('mL raw'!K32/1000))/Inputs!$B$3)*(Inputs!$B$1/Inputs!$B$2)</f>
        <v>6673.5094891094768</v>
      </c>
      <c r="L32" s="103">
        <f>'mL raw'!L32*(1-(Inputs!$B$4/((('mL raw'!L32/1000)/22.4*8.314*Inputs!$B$2)/('mL raw'!L32/1000))))*(((('mL raw'!L32/1000)/22.4*8.314*Inputs!$B$2)/('mL raw'!L32/1000))/Inputs!$B$3)*(Inputs!$B$1/Inputs!$B$2)</f>
        <v>7272.2690752253029</v>
      </c>
      <c r="M32" s="103">
        <f>'mL raw'!M32*(1-(Inputs!$B$4/((('mL raw'!M32/1000)/22.4*8.314*Inputs!$B$2)/('mL raw'!M32/1000))))*(((('mL raw'!M32/1000)/22.4*8.314*Inputs!$B$2)/('mL raw'!M32/1000))/Inputs!$B$3)*(Inputs!$B$1/Inputs!$B$2)</f>
        <v>7850.8436343359635</v>
      </c>
      <c r="N32" s="103">
        <f>'mL raw'!N32*(1-(Inputs!$B$4/((('mL raw'!N32/1000)/22.4*8.314*Inputs!$B$2)/('mL raw'!N32/1000))))*(((('mL raw'!N32/1000)/22.4*8.314*Inputs!$B$2)/('mL raw'!N32/1000))/Inputs!$B$3)*(Inputs!$B$1/Inputs!$B$2)</f>
        <v>8244.6403060488792</v>
      </c>
      <c r="O32" s="104">
        <f>'mL raw'!O32*(1-(Inputs!$B$4/((('mL raw'!O32/1000)/22.4*8.314*Inputs!$B$2)/('mL raw'!O32/1000))))*(((('mL raw'!O32/1000)/22.4*8.314*Inputs!$B$2)/('mL raw'!O32/1000))/Inputs!$B$3)*(Inputs!$B$1/Inputs!$B$2)</f>
        <v>7941.2046430787132</v>
      </c>
      <c r="P32" s="111">
        <f>'mL raw'!P32*(1-(Inputs!$B$4/((('mL raw'!P32/1000)/22.4*8.314*Inputs!$B$2)/('mL raw'!P32/1000))))*(((('mL raw'!P32/1000)/22.4*8.314*Inputs!$B$2)/('mL raw'!P32/1000))/Inputs!$B$3)*(Inputs!$B$1/Inputs!$B$2)</f>
        <v>1174.2215008752244</v>
      </c>
      <c r="Q32" s="103">
        <f>'mL raw'!Q32*(1-(Inputs!$B$4/((('mL raw'!Q32/1000)/22.4*8.314*Inputs!$B$2)/('mL raw'!Q32/1000))))*(((('mL raw'!Q32/1000)/22.4*8.314*Inputs!$B$2)/('mL raw'!Q32/1000))/Inputs!$B$3)*(Inputs!$B$1/Inputs!$B$2)</f>
        <v>1188.3698842900596</v>
      </c>
      <c r="R32" s="103">
        <f>'mL raw'!R32*(1-(Inputs!$B$4/((('mL raw'!R32/1000)/22.4*8.314*Inputs!$B$2)/('mL raw'!R32/1000))))*(((('mL raw'!R32/1000)/22.4*8.314*Inputs!$B$2)/('mL raw'!R32/1000))/Inputs!$B$3)*(Inputs!$B$1/Inputs!$B$2)</f>
        <v>1161.8652460262681</v>
      </c>
      <c r="S32" s="103">
        <f>'mL raw'!S32*(1-(Inputs!$B$4/((('mL raw'!S32/1000)/22.4*8.314*Inputs!$B$2)/('mL raw'!S32/1000))))*(((('mL raw'!S32/1000)/22.4*8.314*Inputs!$B$2)/('mL raw'!S32/1000))/Inputs!$B$3)*(Inputs!$B$1/Inputs!$B$2)</f>
        <v>3448.1496833075407</v>
      </c>
      <c r="T32" s="103">
        <f>'mL raw'!T32*(1-(Inputs!$B$4/((('mL raw'!T32/1000)/22.4*8.314*Inputs!$B$2)/('mL raw'!T32/1000))))*(((('mL raw'!T32/1000)/22.4*8.314*Inputs!$B$2)/('mL raw'!T32/1000))/Inputs!$B$3)*(Inputs!$B$1/Inputs!$B$2)</f>
        <v>3918.8192382410589</v>
      </c>
      <c r="U32" s="103">
        <f>'mL raw'!U32*(1-(Inputs!$B$4/((('mL raw'!U32/1000)/22.4*8.314*Inputs!$B$2)/('mL raw'!U32/1000))))*(((('mL raw'!U32/1000)/22.4*8.314*Inputs!$B$2)/('mL raw'!U32/1000))/Inputs!$B$3)*(Inputs!$B$1/Inputs!$B$2)</f>
        <v>3991.3532838811143</v>
      </c>
      <c r="V32" s="103">
        <f>'mL raw'!V32*(1-(Inputs!$B$4/((('mL raw'!V32/1000)/22.4*8.314*Inputs!$B$2)/('mL raw'!V32/1000))))*(((('mL raw'!V32/1000)/22.4*8.314*Inputs!$B$2)/('mL raw'!V32/1000))/Inputs!$B$3)*(Inputs!$B$1/Inputs!$B$2)</f>
        <v>4285.3566912413908</v>
      </c>
      <c r="W32" s="103">
        <f>'mL raw'!W32*(1-(Inputs!$B$4/((('mL raw'!W32/1000)/22.4*8.314*Inputs!$B$2)/('mL raw'!W32/1000))))*(((('mL raw'!W32/1000)/22.4*8.314*Inputs!$B$2)/('mL raw'!W32/1000))/Inputs!$B$3)*(Inputs!$B$1/Inputs!$B$2)</f>
        <v>4904.1126592501832</v>
      </c>
      <c r="X32" s="103">
        <f>'mL raw'!X32*(1-(Inputs!$B$4/((('mL raw'!X32/1000)/22.4*8.314*Inputs!$B$2)/('mL raw'!X32/1000))))*(((('mL raw'!X32/1000)/22.4*8.314*Inputs!$B$2)/('mL raw'!X32/1000))/Inputs!$B$3)*(Inputs!$B$1/Inputs!$B$2)</f>
        <v>5500.2312137952413</v>
      </c>
      <c r="Y32" s="103">
        <f>'mL raw'!Y32*(1-(Inputs!$B$4/((('mL raw'!Y32/1000)/22.4*8.314*Inputs!$B$2)/('mL raw'!Y32/1000))))*(((('mL raw'!Y32/1000)/22.4*8.314*Inputs!$B$2)/('mL raw'!Y32/1000))/Inputs!$B$3)*(Inputs!$B$1/Inputs!$B$2)</f>
        <v>5801.9690707556256</v>
      </c>
      <c r="Z32" s="103">
        <f>'mL raw'!Z32*(1-(Inputs!$B$4/((('mL raw'!Z32/1000)/22.4*8.314*Inputs!$B$2)/('mL raw'!Z32/1000))))*(((('mL raw'!Z32/1000)/22.4*8.314*Inputs!$B$2)/('mL raw'!Z32/1000))/Inputs!$B$3)*(Inputs!$B$1/Inputs!$B$2)</f>
        <v>6278.5809467233739</v>
      </c>
      <c r="AA32" s="103">
        <f>'mL raw'!AA32*(1-(Inputs!$B$4/((('mL raw'!AA32/1000)/22.4*8.314*Inputs!$B$2)/('mL raw'!AA32/1000))))*(((('mL raw'!AA32/1000)/22.4*8.314*Inputs!$B$2)/('mL raw'!AA32/1000))/Inputs!$B$3)*(Inputs!$B$1/Inputs!$B$2)</f>
        <v>6649.834527528652</v>
      </c>
      <c r="AB32" s="103">
        <f>'mL raw'!AB32*(1-(Inputs!$B$4/((('mL raw'!AB32/1000)/22.4*8.314*Inputs!$B$2)/('mL raw'!AB32/1000))))*(((('mL raw'!AB32/1000)/22.4*8.314*Inputs!$B$2)/('mL raw'!AB32/1000))/Inputs!$B$3)*(Inputs!$B$1/Inputs!$B$2)</f>
        <v>7128.7101448427748</v>
      </c>
      <c r="AC32" s="103">
        <f>'mL raw'!AC32*(1-(Inputs!$B$4/((('mL raw'!AC32/1000)/22.4*8.314*Inputs!$B$2)/('mL raw'!AC32/1000))))*(((('mL raw'!AC32/1000)/22.4*8.314*Inputs!$B$2)/('mL raw'!AC32/1000))/Inputs!$B$3)*(Inputs!$B$1/Inputs!$B$2)</f>
        <v>7736.1474061197005</v>
      </c>
      <c r="AD32" s="111">
        <f>'mL raw'!AD32*(1-(Inputs!$B$4/((('mL raw'!AD32/1000)/22.4*8.314*Inputs!$B$2)/('mL raw'!AD32/1000))))*(((('mL raw'!AD32/1000)/22.4*8.314*Inputs!$B$2)/('mL raw'!AD32/1000))/Inputs!$B$3)*(Inputs!$B$1/Inputs!$B$2)</f>
        <v>636.582931111486</v>
      </c>
      <c r="AE32" s="103">
        <f>'mL raw'!AE32*(1-(Inputs!$B$4/((('mL raw'!AE32/1000)/22.4*8.314*Inputs!$B$2)/('mL raw'!AE32/1000))))*(((('mL raw'!AE32/1000)/22.4*8.314*Inputs!$B$2)/('mL raw'!AE32/1000))/Inputs!$B$3)*(Inputs!$B$1/Inputs!$B$2)</f>
        <v>1175.8249843289054</v>
      </c>
      <c r="AF32" s="103">
        <f>'mL raw'!AF32*(1-(Inputs!$B$4/((('mL raw'!AF32/1000)/22.4*8.314*Inputs!$B$2)/('mL raw'!AF32/1000))))*(((('mL raw'!AF32/1000)/22.4*8.314*Inputs!$B$2)/('mL raw'!AF32/1000))/Inputs!$B$3)*(Inputs!$B$1/Inputs!$B$2)</f>
        <v>1131.6820280746197</v>
      </c>
      <c r="AG32" s="103">
        <f>'mL raw'!AG32*(1-(Inputs!$B$4/((('mL raw'!AG32/1000)/22.4*8.314*Inputs!$B$2)/('mL raw'!AG32/1000))))*(((('mL raw'!AG32/1000)/22.4*8.314*Inputs!$B$2)/('mL raw'!AG32/1000))/Inputs!$B$3)*(Inputs!$B$1/Inputs!$B$2)</f>
        <v>3680.4661389791349</v>
      </c>
      <c r="AH32" s="103">
        <f>'mL raw'!AH32*(1-(Inputs!$B$4/((('mL raw'!AH32/1000)/22.4*8.314*Inputs!$B$2)/('mL raw'!AH32/1000))))*(((('mL raw'!AH32/1000)/22.4*8.314*Inputs!$B$2)/('mL raw'!AH32/1000))/Inputs!$B$3)*(Inputs!$B$1/Inputs!$B$2)</f>
        <v>4024.649146184026</v>
      </c>
      <c r="AI32" s="103">
        <f>'mL raw'!AI32*(1-(Inputs!$B$4/((('mL raw'!AI32/1000)/22.4*8.314*Inputs!$B$2)/('mL raw'!AI32/1000))))*(((('mL raw'!AI32/1000)/22.4*8.314*Inputs!$B$2)/('mL raw'!AI32/1000))/Inputs!$B$3)*(Inputs!$B$1/Inputs!$B$2)</f>
        <v>3989.3725102030376</v>
      </c>
      <c r="AJ32" s="103">
        <f>'mL raw'!AJ32*(1-(Inputs!$B$4/((('mL raw'!AJ32/1000)/22.4*8.314*Inputs!$B$2)/('mL raw'!AJ32/1000))))*(((('mL raw'!AJ32/1000)/22.4*8.314*Inputs!$B$2)/('mL raw'!AJ32/1000))/Inputs!$B$3)*(Inputs!$B$1/Inputs!$B$2)</f>
        <v>4412.6921419749069</v>
      </c>
      <c r="AK32" s="103">
        <f>'mL raw'!AK32*(1-(Inputs!$B$4/((('mL raw'!AK32/1000)/22.4*8.314*Inputs!$B$2)/('mL raw'!AK32/1000))))*(((('mL raw'!AK32/1000)/22.4*8.314*Inputs!$B$2)/('mL raw'!AK32/1000))/Inputs!$B$3)*(Inputs!$B$1/Inputs!$B$2)</f>
        <v>4332.2350016225437</v>
      </c>
      <c r="AL32" s="103">
        <f>'mL raw'!AL32*(1-(Inputs!$B$4/((('mL raw'!AL32/1000)/22.4*8.314*Inputs!$B$2)/('mL raw'!AL32/1000))))*(((('mL raw'!AL32/1000)/22.4*8.314*Inputs!$B$2)/('mL raw'!AL32/1000))/Inputs!$B$3)*(Inputs!$B$1/Inputs!$B$2)</f>
        <v>4357.5134466570498</v>
      </c>
      <c r="AM32" s="103">
        <f>'mL raw'!AM32*(1-(Inputs!$B$4/((('mL raw'!AM32/1000)/22.4*8.314*Inputs!$B$2)/('mL raw'!AM32/1000))))*(((('mL raw'!AM32/1000)/22.4*8.314*Inputs!$B$2)/('mL raw'!AM32/1000))/Inputs!$B$3)*(Inputs!$B$1/Inputs!$B$2)</f>
        <v>4974.8545763243592</v>
      </c>
      <c r="AN32" s="103">
        <f>'mL raw'!AN32*(1-(Inputs!$B$4/((('mL raw'!AN32/1000)/22.4*8.314*Inputs!$B$2)/('mL raw'!AN32/1000))))*(((('mL raw'!AN32/1000)/22.4*8.314*Inputs!$B$2)/('mL raw'!AN32/1000))/Inputs!$B$3)*(Inputs!$B$1/Inputs!$B$2)</f>
        <v>4542.6686242791939</v>
      </c>
      <c r="AO32" s="103">
        <f>'mL raw'!AO32*(1-(Inputs!$B$4/((('mL raw'!AO32/1000)/22.4*8.314*Inputs!$B$2)/('mL raw'!AO32/1000))))*(((('mL raw'!AO32/1000)/22.4*8.314*Inputs!$B$2)/('mL raw'!AO32/1000))/Inputs!$B$3)*(Inputs!$B$1/Inputs!$B$2)</f>
        <v>5150.9547885610082</v>
      </c>
      <c r="AP32" s="103">
        <f>'mL raw'!AP32*(1-(Inputs!$B$4/((('mL raw'!AP32/1000)/22.4*8.314*Inputs!$B$2)/('mL raw'!AP32/1000))))*(((('mL raw'!AP32/1000)/22.4*8.314*Inputs!$B$2)/('mL raw'!AP32/1000))/Inputs!$B$3)*(Inputs!$B$1/Inputs!$B$2)</f>
        <v>6230.8537333373297</v>
      </c>
      <c r="AQ32" s="104">
        <f>'mL raw'!AQ32*(1-(Inputs!$B$4/((('mL raw'!AQ32/1000)/22.4*8.314*Inputs!$B$2)/('mL raw'!AQ32/1000))))*(((('mL raw'!AQ32/1000)/22.4*8.314*Inputs!$B$2)/('mL raw'!AQ32/1000))/Inputs!$B$3)*(Inputs!$B$1/Inputs!$B$2)</f>
        <v>5812.2502293704074</v>
      </c>
    </row>
    <row r="33" spans="1:43" x14ac:dyDescent="0.25">
      <c r="A33" s="102">
        <v>30</v>
      </c>
      <c r="B33" s="111">
        <f>'mL raw'!B33*(1-(Inputs!$B$4/((('mL raw'!B33/1000)/22.4*8.314*Inputs!$B$2)/('mL raw'!B33/1000))))*(((('mL raw'!B33/1000)/22.4*8.314*Inputs!$B$2)/('mL raw'!B33/1000))/Inputs!$B$3)*(Inputs!$B$1/Inputs!$B$2)</f>
        <v>944.35743166220163</v>
      </c>
      <c r="C33" s="103">
        <f>'mL raw'!C33*(1-(Inputs!$B$4/((('mL raw'!C33/1000)/22.4*8.314*Inputs!$B$2)/('mL raw'!C33/1000))))*(((('mL raw'!C33/1000)/22.4*8.314*Inputs!$B$2)/('mL raw'!C33/1000))/Inputs!$B$3)*(Inputs!$B$1/Inputs!$B$2)</f>
        <v>943.22556098901464</v>
      </c>
      <c r="D33" s="103">
        <f>'mL raw'!D33*(1-(Inputs!$B$4/((('mL raw'!D33/1000)/22.4*8.314*Inputs!$B$2)/('mL raw'!D33/1000))))*(((('mL raw'!D33/1000)/22.4*8.314*Inputs!$B$2)/('mL raw'!D33/1000))/Inputs!$B$3)*(Inputs!$B$1/Inputs!$B$2)</f>
        <v>897.85641150544302</v>
      </c>
      <c r="E33" s="103">
        <f>'mL raw'!E33*(1-(Inputs!$B$4/((('mL raw'!E33/1000)/22.4*8.314*Inputs!$B$2)/('mL raw'!E33/1000))))*(((('mL raw'!E33/1000)/22.4*8.314*Inputs!$B$2)/('mL raw'!E33/1000))/Inputs!$B$3)*(Inputs!$B$1/Inputs!$B$2)</f>
        <v>3813.1779754102895</v>
      </c>
      <c r="F33" s="103">
        <f>'mL raw'!F33*(1-(Inputs!$B$4/((('mL raw'!F33/1000)/22.4*8.314*Inputs!$B$2)/('mL raw'!F33/1000))))*(((('mL raw'!F33/1000)/22.4*8.314*Inputs!$B$2)/('mL raw'!F33/1000))/Inputs!$B$3)*(Inputs!$B$1/Inputs!$B$2)</f>
        <v>4223.3867718844112</v>
      </c>
      <c r="G33" s="103">
        <f>'mL raw'!G33*(1-(Inputs!$B$4/((('mL raw'!G33/1000)/22.4*8.314*Inputs!$B$2)/('mL raw'!G33/1000))))*(((('mL raw'!G33/1000)/22.4*8.314*Inputs!$B$2)/('mL raw'!G33/1000))/Inputs!$B$3)*(Inputs!$B$1/Inputs!$B$2)</f>
        <v>4648.1212419977646</v>
      </c>
      <c r="H33" s="103">
        <f>'mL raw'!H33*(1-(Inputs!$B$4/((('mL raw'!H33/1000)/22.4*8.314*Inputs!$B$2)/('mL raw'!H33/1000))))*(((('mL raw'!H33/1000)/22.4*8.314*Inputs!$B$2)/('mL raw'!H33/1000))/Inputs!$B$3)*(Inputs!$B$1/Inputs!$B$2)</f>
        <v>5253.6720521527122</v>
      </c>
      <c r="I33" s="103">
        <f>'mL raw'!I33*(1-(Inputs!$B$4/((('mL raw'!I33/1000)/22.4*8.314*Inputs!$B$2)/('mL raw'!I33/1000))))*(((('mL raw'!I33/1000)/22.4*8.314*Inputs!$B$2)/('mL raw'!I33/1000))/Inputs!$B$3)*(Inputs!$B$1/Inputs!$B$2)</f>
        <v>5775.558755047934</v>
      </c>
      <c r="J33" s="103">
        <f>'mL raw'!J33*(1-(Inputs!$B$4/((('mL raw'!J33/1000)/22.4*8.314*Inputs!$B$2)/('mL raw'!J33/1000))))*(((('mL raw'!J33/1000)/22.4*8.314*Inputs!$B$2)/('mL raw'!J33/1000))/Inputs!$B$3)*(Inputs!$B$1/Inputs!$B$2)</f>
        <v>6503.1629527948608</v>
      </c>
      <c r="K33" s="103">
        <f>'mL raw'!K33*(1-(Inputs!$B$4/((('mL raw'!K33/1000)/22.4*8.314*Inputs!$B$2)/('mL raw'!K33/1000))))*(((('mL raw'!K33/1000)/22.4*8.314*Inputs!$B$2)/('mL raw'!K33/1000))/Inputs!$B$3)*(Inputs!$B$1/Inputs!$B$2)</f>
        <v>6712.4647047783219</v>
      </c>
      <c r="L33" s="103">
        <f>'mL raw'!L33*(1-(Inputs!$B$4/((('mL raw'!L33/1000)/22.4*8.314*Inputs!$B$2)/('mL raw'!L33/1000))))*(((('mL raw'!L33/1000)/22.4*8.314*Inputs!$B$2)/('mL raw'!L33/1000))/Inputs!$B$3)*(Inputs!$B$1/Inputs!$B$2)</f>
        <v>7303.9614540745324</v>
      </c>
      <c r="M33" s="103">
        <f>'mL raw'!M33*(1-(Inputs!$B$4/((('mL raw'!M33/1000)/22.4*8.314*Inputs!$B$2)/('mL raw'!M33/1000))))*(((('mL raw'!M33/1000)/22.4*8.314*Inputs!$B$2)/('mL raw'!M33/1000))/Inputs!$B$3)*(Inputs!$B$1/Inputs!$B$2)</f>
        <v>7880.2722718388222</v>
      </c>
      <c r="N33" s="103">
        <f>'mL raw'!N33*(1-(Inputs!$B$4/((('mL raw'!N33/1000)/22.4*8.314*Inputs!$B$2)/('mL raw'!N33/1000))))*(((('mL raw'!N33/1000)/22.4*8.314*Inputs!$B$2)/('mL raw'!N33/1000))/Inputs!$B$3)*(Inputs!$B$1/Inputs!$B$2)</f>
        <v>8274.9178465566256</v>
      </c>
      <c r="O33" s="104">
        <f>'mL raw'!O33*(1-(Inputs!$B$4/((('mL raw'!O33/1000)/22.4*8.314*Inputs!$B$2)/('mL raw'!O33/1000))))*(((('mL raw'!O33/1000)/22.4*8.314*Inputs!$B$2)/('mL raw'!O33/1000))/Inputs!$B$3)*(Inputs!$B$1/Inputs!$B$2)</f>
        <v>7998.1754669624488</v>
      </c>
      <c r="P33" s="111">
        <f>'mL raw'!P33*(1-(Inputs!$B$4/((('mL raw'!P33/1000)/22.4*8.314*Inputs!$B$2)/('mL raw'!P33/1000))))*(((('mL raw'!P33/1000)/22.4*8.314*Inputs!$B$2)/('mL raw'!P33/1000))/Inputs!$B$3)*(Inputs!$B$1/Inputs!$B$2)</f>
        <v>1184.7856271583012</v>
      </c>
      <c r="Q33" s="103">
        <f>'mL raw'!Q33*(1-(Inputs!$B$4/((('mL raw'!Q33/1000)/22.4*8.314*Inputs!$B$2)/('mL raw'!Q33/1000))))*(((('mL raw'!Q33/1000)/22.4*8.314*Inputs!$B$2)/('mL raw'!Q33/1000))/Inputs!$B$3)*(Inputs!$B$1/Inputs!$B$2)</f>
        <v>1199.1226556853342</v>
      </c>
      <c r="R33" s="103">
        <f>'mL raw'!R33*(1-(Inputs!$B$4/((('mL raw'!R33/1000)/22.4*8.314*Inputs!$B$2)/('mL raw'!R33/1000))))*(((('mL raw'!R33/1000)/22.4*8.314*Inputs!$B$2)/('mL raw'!R33/1000))/Inputs!$B$3)*(Inputs!$B$1/Inputs!$B$2)</f>
        <v>1172.806662533741</v>
      </c>
      <c r="S33" s="103">
        <f>'mL raw'!S33*(1-(Inputs!$B$4/((('mL raw'!S33/1000)/22.4*8.314*Inputs!$B$2)/('mL raw'!S33/1000))))*(((('mL raw'!S33/1000)/22.4*8.314*Inputs!$B$2)/('mL raw'!S33/1000))/Inputs!$B$3)*(Inputs!$B$1/Inputs!$B$2)</f>
        <v>3455.7898103515522</v>
      </c>
      <c r="T33" s="103">
        <f>'mL raw'!T33*(1-(Inputs!$B$4/((('mL raw'!T33/1000)/22.4*8.314*Inputs!$B$2)/('mL raw'!T33/1000))))*(((('mL raw'!T33/1000)/22.4*8.314*Inputs!$B$2)/('mL raw'!T33/1000))/Inputs!$B$3)*(Inputs!$B$1/Inputs!$B$2)</f>
        <v>3931.3641382022129</v>
      </c>
      <c r="U33" s="103">
        <f>'mL raw'!U33*(1-(Inputs!$B$4/((('mL raw'!U33/1000)/22.4*8.314*Inputs!$B$2)/('mL raw'!U33/1000))))*(((('mL raw'!U33/1000)/22.4*8.314*Inputs!$B$2)/('mL raw'!U33/1000))/Inputs!$B$3)*(Inputs!$B$1/Inputs!$B$2)</f>
        <v>4016.3487612473232</v>
      </c>
      <c r="V33" s="103">
        <f>'mL raw'!V33*(1-(Inputs!$B$4/((('mL raw'!V33/1000)/22.4*8.314*Inputs!$B$2)/('mL raw'!V33/1000))))*(((('mL raw'!V33/1000)/22.4*8.314*Inputs!$B$2)/('mL raw'!V33/1000))/Inputs!$B$3)*(Inputs!$B$1/Inputs!$B$2)</f>
        <v>4325.7267452517199</v>
      </c>
      <c r="W33" s="103">
        <f>'mL raw'!W33*(1-(Inputs!$B$4/((('mL raw'!W33/1000)/22.4*8.314*Inputs!$B$2)/('mL raw'!W33/1000))))*(((('mL raw'!W33/1000)/22.4*8.314*Inputs!$B$2)/('mL raw'!W33/1000))/Inputs!$B$3)*(Inputs!$B$1/Inputs!$B$2)</f>
        <v>4929.2024591724912</v>
      </c>
      <c r="X33" s="103">
        <f>'mL raw'!X33*(1-(Inputs!$B$4/((('mL raw'!X33/1000)/22.4*8.314*Inputs!$B$2)/('mL raw'!X33/1000))))*(((('mL raw'!X33/1000)/22.4*8.314*Inputs!$B$2)/('mL raw'!X33/1000))/Inputs!$B$3)*(Inputs!$B$1/Inputs!$B$2)</f>
        <v>5525.6039813858451</v>
      </c>
      <c r="Y33" s="103">
        <f>'mL raw'!Y33*(1-(Inputs!$B$4/((('mL raw'!Y33/1000)/22.4*8.314*Inputs!$B$2)/('mL raw'!Y33/1000))))*(((('mL raw'!Y33/1000)/22.4*8.314*Inputs!$B$2)/('mL raw'!Y33/1000))/Inputs!$B$3)*(Inputs!$B$1/Inputs!$B$2)</f>
        <v>5831.209063146287</v>
      </c>
      <c r="Z33" s="103">
        <f>'mL raw'!Z33*(1-(Inputs!$B$4/((('mL raw'!Z33/1000)/22.4*8.314*Inputs!$B$2)/('mL raw'!Z33/1000))))*(((('mL raw'!Z33/1000)/22.4*8.314*Inputs!$B$2)/('mL raw'!Z33/1000))/Inputs!$B$3)*(Inputs!$B$1/Inputs!$B$2)</f>
        <v>6295.6533293772773</v>
      </c>
      <c r="AA33" s="103">
        <f>'mL raw'!AA33*(1-(Inputs!$B$4/((('mL raw'!AA33/1000)/22.4*8.314*Inputs!$B$2)/('mL raw'!AA33/1000))))*(((('mL raw'!AA33/1000)/22.4*8.314*Inputs!$B$2)/('mL raw'!AA33/1000))/Inputs!$B$3)*(Inputs!$B$1/Inputs!$B$2)</f>
        <v>6665.2091041727726</v>
      </c>
      <c r="AB33" s="103">
        <f>'mL raw'!AB33*(1-(Inputs!$B$4/((('mL raw'!AB33/1000)/22.4*8.314*Inputs!$B$2)/('mL raw'!AB33/1000))))*(((('mL raw'!AB33/1000)/22.4*8.314*Inputs!$B$2)/('mL raw'!AB33/1000))/Inputs!$B$3)*(Inputs!$B$1/Inputs!$B$2)</f>
        <v>7149.3667846284334</v>
      </c>
      <c r="AC33" s="103">
        <f>'mL raw'!AC33*(1-(Inputs!$B$4/((('mL raw'!AC33/1000)/22.4*8.314*Inputs!$B$2)/('mL raw'!AC33/1000))))*(((('mL raw'!AC33/1000)/22.4*8.314*Inputs!$B$2)/('mL raw'!AC33/1000))/Inputs!$B$3)*(Inputs!$B$1/Inputs!$B$2)</f>
        <v>7755.0119173394787</v>
      </c>
      <c r="AD33" s="111">
        <f>'mL raw'!AD33*(1-(Inputs!$B$4/((('mL raw'!AD33/1000)/22.4*8.314*Inputs!$B$2)/('mL raw'!AD33/1000))))*(((('mL raw'!AD33/1000)/22.4*8.314*Inputs!$B$2)/('mL raw'!AD33/1000))/Inputs!$B$3)*(Inputs!$B$1/Inputs!$B$2)</f>
        <v>642.71389725791448</v>
      </c>
      <c r="AE33" s="103">
        <f>'mL raw'!AE33*(1-(Inputs!$B$4/((('mL raw'!AE33/1000)/22.4*8.314*Inputs!$B$2)/('mL raw'!AE33/1000))))*(((('mL raw'!AE33/1000)/22.4*8.314*Inputs!$B$2)/('mL raw'!AE33/1000))/Inputs!$B$3)*(Inputs!$B$1/Inputs!$B$2)</f>
        <v>1190.8222707486309</v>
      </c>
      <c r="AF33" s="103">
        <f>'mL raw'!AF33*(1-(Inputs!$B$4/((('mL raw'!AF33/1000)/22.4*8.314*Inputs!$B$2)/('mL raw'!AF33/1000))))*(((('mL raw'!AF33/1000)/22.4*8.314*Inputs!$B$2)/('mL raw'!AF33/1000))/Inputs!$B$3)*(Inputs!$B$1/Inputs!$B$2)</f>
        <v>1146.7736370504438</v>
      </c>
      <c r="AG33" s="103">
        <f>'mL raw'!AG33*(1-(Inputs!$B$4/((('mL raw'!AG33/1000)/22.4*8.314*Inputs!$B$2)/('mL raw'!AG33/1000))))*(((('mL raw'!AG33/1000)/22.4*8.314*Inputs!$B$2)/('mL raw'!AG33/1000))/Inputs!$B$3)*(Inputs!$B$1/Inputs!$B$2)</f>
        <v>3694.0485870573771</v>
      </c>
      <c r="AH33" s="103">
        <f>'mL raw'!AH33*(1-(Inputs!$B$4/((('mL raw'!AH33/1000)/22.4*8.314*Inputs!$B$2)/('mL raw'!AH33/1000))))*(((('mL raw'!AH33/1000)/22.4*8.314*Inputs!$B$2)/('mL raw'!AH33/1000))/Inputs!$B$3)*(Inputs!$B$1/Inputs!$B$2)</f>
        <v>4039.2691423793558</v>
      </c>
      <c r="AI33" s="103">
        <f>'mL raw'!AI33*(1-(Inputs!$B$4/((('mL raw'!AI33/1000)/22.4*8.314*Inputs!$B$2)/('mL raw'!AI33/1000))))*(((('mL raw'!AI33/1000)/22.4*8.314*Inputs!$B$2)/('mL raw'!AI33/1000))/Inputs!$B$3)*(Inputs!$B$1/Inputs!$B$2)</f>
        <v>4016.0657935790268</v>
      </c>
      <c r="AJ33" s="103">
        <f>'mL raw'!AJ33*(1-(Inputs!$B$4/((('mL raw'!AJ33/1000)/22.4*8.314*Inputs!$B$2)/('mL raw'!AJ33/1000))))*(((('mL raw'!AJ33/1000)/22.4*8.314*Inputs!$B$2)/('mL raw'!AJ33/1000))/Inputs!$B$3)*(Inputs!$B$1/Inputs!$B$2)</f>
        <v>4437.5932967850167</v>
      </c>
      <c r="AK33" s="103">
        <f>'mL raw'!AK33*(1-(Inputs!$B$4/((('mL raw'!AK33/1000)/22.4*8.314*Inputs!$B$2)/('mL raw'!AK33/1000))))*(((('mL raw'!AK33/1000)/22.4*8.314*Inputs!$B$2)/('mL raw'!AK33/1000))/Inputs!$B$3)*(Inputs!$B$1/Inputs!$B$2)</f>
        <v>4389.8660833989734</v>
      </c>
      <c r="AL33" s="103">
        <f>'mL raw'!AL33*(1-(Inputs!$B$4/((('mL raw'!AL33/1000)/22.4*8.314*Inputs!$B$2)/('mL raw'!AL33/1000))))*(((('mL raw'!AL33/1000)/22.4*8.314*Inputs!$B$2)/('mL raw'!AL33/1000))/Inputs!$B$3)*(Inputs!$B$1/Inputs!$B$2)</f>
        <v>4435.4238779947409</v>
      </c>
      <c r="AM33" s="103">
        <f>'mL raw'!AM33*(1-(Inputs!$B$4/((('mL raw'!AM33/1000)/22.4*8.314*Inputs!$B$2)/('mL raw'!AM33/1000))))*(((('mL raw'!AM33/1000)/22.4*8.314*Inputs!$B$2)/('mL raw'!AM33/1000))/Inputs!$B$3)*(Inputs!$B$1/Inputs!$B$2)</f>
        <v>5047.294299408316</v>
      </c>
      <c r="AN33" s="103">
        <f>'mL raw'!AN33*(1-(Inputs!$B$4/((('mL raw'!AN33/1000)/22.4*8.314*Inputs!$B$2)/('mL raw'!AN33/1000))))*(((('mL raw'!AN33/1000)/22.4*8.314*Inputs!$B$2)/('mL raw'!AN33/1000))/Inputs!$B$3)*(Inputs!$B$1/Inputs!$B$2)</f>
        <v>4646.5177585440842</v>
      </c>
      <c r="AO33" s="103">
        <f>'mL raw'!AO33*(1-(Inputs!$B$4/((('mL raw'!AO33/1000)/22.4*8.314*Inputs!$B$2)/('mL raw'!AO33/1000))))*(((('mL raw'!AO33/1000)/22.4*8.314*Inputs!$B$2)/('mL raw'!AO33/1000))/Inputs!$B$3)*(Inputs!$B$1/Inputs!$B$2)</f>
        <v>5257.8222446210648</v>
      </c>
      <c r="AP33" s="103">
        <f>'mL raw'!AP33*(1-(Inputs!$B$4/((('mL raw'!AP33/1000)/22.4*8.314*Inputs!$B$2)/('mL raw'!AP33/1000))))*(((('mL raw'!AP33/1000)/22.4*8.314*Inputs!$B$2)/('mL raw'!AP33/1000))/Inputs!$B$3)*(Inputs!$B$1/Inputs!$B$2)</f>
        <v>6286.5040414356827</v>
      </c>
      <c r="AQ33" s="104">
        <f>'mL raw'!AQ33*(1-(Inputs!$B$4/((('mL raw'!AQ33/1000)/22.4*8.314*Inputs!$B$2)/('mL raw'!AQ33/1000))))*(((('mL raw'!AQ33/1000)/22.4*8.314*Inputs!$B$2)/('mL raw'!AQ33/1000))/Inputs!$B$3)*(Inputs!$B$1/Inputs!$B$2)</f>
        <v>5921.0041365524394</v>
      </c>
    </row>
    <row r="34" spans="1:43" x14ac:dyDescent="0.25">
      <c r="A34" s="102">
        <v>31</v>
      </c>
      <c r="B34" s="111">
        <f>'mL raw'!B34*(1-(Inputs!$B$4/((('mL raw'!B34/1000)/22.4*8.314*Inputs!$B$2)/('mL raw'!B34/1000))))*(((('mL raw'!B34/1000)/22.4*8.314*Inputs!$B$2)/('mL raw'!B34/1000))/Inputs!$B$3)*(Inputs!$B$1/Inputs!$B$2)</f>
        <v>954.35562260868494</v>
      </c>
      <c r="C34" s="103">
        <f>'mL raw'!C34*(1-(Inputs!$B$4/((('mL raw'!C34/1000)/22.4*8.314*Inputs!$B$2)/('mL raw'!C34/1000))))*(((('mL raw'!C34/1000)/22.4*8.314*Inputs!$B$2)/('mL raw'!C34/1000))/Inputs!$B$3)*(Inputs!$B$1/Inputs!$B$2)</f>
        <v>951.43162336961905</v>
      </c>
      <c r="D34" s="103">
        <f>'mL raw'!D34*(1-(Inputs!$B$4/((('mL raw'!D34/1000)/22.4*8.314*Inputs!$B$2)/('mL raw'!D34/1000))))*(((('mL raw'!D34/1000)/22.4*8.314*Inputs!$B$2)/('mL raw'!D34/1000))/Inputs!$B$3)*(Inputs!$B$1/Inputs!$B$2)</f>
        <v>908.04324756412439</v>
      </c>
      <c r="E34" s="103">
        <f>'mL raw'!E34*(1-(Inputs!$B$4/((('mL raw'!E34/1000)/22.4*8.314*Inputs!$B$2)/('mL raw'!E34/1000))))*(((('mL raw'!E34/1000)/22.4*8.314*Inputs!$B$2)/('mL raw'!E34/1000))/Inputs!$B$3)*(Inputs!$B$1/Inputs!$B$2)</f>
        <v>3818.8373287762238</v>
      </c>
      <c r="F34" s="103">
        <f>'mL raw'!F34*(1-(Inputs!$B$4/((('mL raw'!F34/1000)/22.4*8.314*Inputs!$B$2)/('mL raw'!F34/1000))))*(((('mL raw'!F34/1000)/22.4*8.314*Inputs!$B$2)/('mL raw'!F34/1000))/Inputs!$B$3)*(Inputs!$B$1/Inputs!$B$2)</f>
        <v>4232.0644470455118</v>
      </c>
      <c r="G34" s="103">
        <f>'mL raw'!G34*(1-(Inputs!$B$4/((('mL raw'!G34/1000)/22.4*8.314*Inputs!$B$2)/('mL raw'!G34/1000))))*(((('mL raw'!G34/1000)/22.4*8.314*Inputs!$B$2)/('mL raw'!G34/1000))/Inputs!$B$3)*(Inputs!$B$1/Inputs!$B$2)</f>
        <v>4655.4784013734788</v>
      </c>
      <c r="H34" s="103">
        <f>'mL raw'!H34*(1-(Inputs!$B$4/((('mL raw'!H34/1000)/22.4*8.314*Inputs!$B$2)/('mL raw'!H34/1000))))*(((('mL raw'!H34/1000)/22.4*8.314*Inputs!$B$2)/('mL raw'!H34/1000))/Inputs!$B$3)*(Inputs!$B$1/Inputs!$B$2)</f>
        <v>5261.595146865021</v>
      </c>
      <c r="I34" s="103">
        <f>'mL raw'!I34*(1-(Inputs!$B$4/((('mL raw'!I34/1000)/22.4*8.314*Inputs!$B$2)/('mL raw'!I34/1000))))*(((('mL raw'!I34/1000)/22.4*8.314*Inputs!$B$2)/('mL raw'!I34/1000))/Inputs!$B$3)*(Inputs!$B$1/Inputs!$B$2)</f>
        <v>5780.8408181894729</v>
      </c>
      <c r="J34" s="103">
        <f>'mL raw'!J34*(1-(Inputs!$B$4/((('mL raw'!J34/1000)/22.4*8.314*Inputs!$B$2)/('mL raw'!J34/1000))))*(((('mL raw'!J34/1000)/22.4*8.314*Inputs!$B$2)/('mL raw'!J34/1000))/Inputs!$B$3)*(Inputs!$B$1/Inputs!$B$2)</f>
        <v>6511.5576602876627</v>
      </c>
      <c r="K34" s="103">
        <f>'mL raw'!K34*(1-(Inputs!$B$4/((('mL raw'!K34/1000)/22.4*8.314*Inputs!$B$2)/('mL raw'!K34/1000))))*(((('mL raw'!K34/1000)/22.4*8.314*Inputs!$B$2)/('mL raw'!K34/1000))/Inputs!$B$3)*(Inputs!$B$1/Inputs!$B$2)</f>
        <v>6747.552695647114</v>
      </c>
      <c r="L34" s="103">
        <f>'mL raw'!L34*(1-(Inputs!$B$4/((('mL raw'!L34/1000)/22.4*8.314*Inputs!$B$2)/('mL raw'!L34/1000))))*(((('mL raw'!L34/1000)/22.4*8.314*Inputs!$B$2)/('mL raw'!L34/1000))/Inputs!$B$3)*(Inputs!$B$1/Inputs!$B$2)</f>
        <v>7334.9935750310715</v>
      </c>
      <c r="M34" s="103">
        <f>'mL raw'!M34*(1-(Inputs!$B$4/((('mL raw'!M34/1000)/22.4*8.314*Inputs!$B$2)/('mL raw'!M34/1000))))*(((('mL raw'!M34/1000)/22.4*8.314*Inputs!$B$2)/('mL raw'!M34/1000))/Inputs!$B$3)*(Inputs!$B$1/Inputs!$B$2)</f>
        <v>7906.3052973221193</v>
      </c>
      <c r="N34" s="103">
        <f>'mL raw'!N34*(1-(Inputs!$B$4/((('mL raw'!N34/1000)/22.4*8.314*Inputs!$B$2)/('mL raw'!N34/1000))))*(((('mL raw'!N34/1000)/22.4*8.314*Inputs!$B$2)/('mL raw'!N34/1000))/Inputs!$B$3)*(Inputs!$B$1/Inputs!$B$2)</f>
        <v>8303.2146133862952</v>
      </c>
      <c r="O34" s="104">
        <f>'mL raw'!O34*(1-(Inputs!$B$4/((('mL raw'!O34/1000)/22.4*8.314*Inputs!$B$2)/('mL raw'!O34/1000))))*(((('mL raw'!O34/1000)/22.4*8.314*Inputs!$B$2)/('mL raw'!O34/1000))/Inputs!$B$3)*(Inputs!$B$1/Inputs!$B$2)</f>
        <v>8050.6188081534374</v>
      </c>
      <c r="P34" s="111">
        <f>'mL raw'!P34*(1-(Inputs!$B$4/((('mL raw'!P34/1000)/22.4*8.314*Inputs!$B$2)/('mL raw'!P34/1000))))*(((('mL raw'!P34/1000)/22.4*8.314*Inputs!$B$2)/('mL raw'!P34/1000))/Inputs!$B$3)*(Inputs!$B$1/Inputs!$B$2)</f>
        <v>1202.4239451487958</v>
      </c>
      <c r="Q34" s="103">
        <f>'mL raw'!Q34*(1-(Inputs!$B$4/((('mL raw'!Q34/1000)/22.4*8.314*Inputs!$B$2)/('mL raw'!Q34/1000))))*(((('mL raw'!Q34/1000)/22.4*8.314*Inputs!$B$2)/('mL raw'!Q34/1000))/Inputs!$B$3)*(Inputs!$B$1/Inputs!$B$2)</f>
        <v>1214.9688451099496</v>
      </c>
      <c r="R34" s="103">
        <f>'mL raw'!R34*(1-(Inputs!$B$4/((('mL raw'!R34/1000)/22.4*8.314*Inputs!$B$2)/('mL raw'!R34/1000))))*(((('mL raw'!R34/1000)/22.4*8.314*Inputs!$B$2)/('mL raw'!R34/1000))/Inputs!$B$3)*(Inputs!$B$1/Inputs!$B$2)</f>
        <v>1188.7471745144553</v>
      </c>
      <c r="S34" s="103">
        <f>'mL raw'!S34*(1-(Inputs!$B$4/((('mL raw'!S34/1000)/22.4*8.314*Inputs!$B$2)/('mL raw'!S34/1000))))*(((('mL raw'!S34/1000)/22.4*8.314*Inputs!$B$2)/('mL raw'!S34/1000))/Inputs!$B$3)*(Inputs!$B$1/Inputs!$B$2)</f>
        <v>3467.0141945273208</v>
      </c>
      <c r="T34" s="103">
        <f>'mL raw'!T34*(1-(Inputs!$B$4/((('mL raw'!T34/1000)/22.4*8.314*Inputs!$B$2)/('mL raw'!T34/1000))))*(((('mL raw'!T34/1000)/22.4*8.314*Inputs!$B$2)/('mL raw'!T34/1000))/Inputs!$B$3)*(Inputs!$B$1/Inputs!$B$2)</f>
        <v>3946.1727795097404</v>
      </c>
      <c r="U34" s="103">
        <f>'mL raw'!U34*(1-(Inputs!$B$4/((('mL raw'!U34/1000)/22.4*8.314*Inputs!$B$2)/('mL raw'!U34/1000))))*(((('mL raw'!U34/1000)/22.4*8.314*Inputs!$B$2)/('mL raw'!U34/1000))/Inputs!$B$3)*(Inputs!$B$1/Inputs!$B$2)</f>
        <v>4043.7966250721029</v>
      </c>
      <c r="V34" s="103">
        <f>'mL raw'!V34*(1-(Inputs!$B$4/((('mL raw'!V34/1000)/22.4*8.314*Inputs!$B$2)/('mL raw'!V34/1000))))*(((('mL raw'!V34/1000)/22.4*8.314*Inputs!$B$2)/('mL raw'!V34/1000))/Inputs!$B$3)*(Inputs!$B$1/Inputs!$B$2)</f>
        <v>4368.9264759450161</v>
      </c>
      <c r="W34" s="103">
        <f>'mL raw'!W34*(1-(Inputs!$B$4/((('mL raw'!W34/1000)/22.4*8.314*Inputs!$B$2)/('mL raw'!W34/1000))))*(((('mL raw'!W34/1000)/22.4*8.314*Inputs!$B$2)/('mL raw'!W34/1000))/Inputs!$B$3)*(Inputs!$B$1/Inputs!$B$2)</f>
        <v>4955.518452324085</v>
      </c>
      <c r="X34" s="103">
        <f>'mL raw'!X34*(1-(Inputs!$B$4/((('mL raw'!X34/1000)/22.4*8.314*Inputs!$B$2)/('mL raw'!X34/1000))))*(((('mL raw'!X34/1000)/22.4*8.314*Inputs!$B$2)/('mL raw'!X34/1000))/Inputs!$B$3)*(Inputs!$B$1/Inputs!$B$2)</f>
        <v>5551.6370068691422</v>
      </c>
      <c r="Y34" s="103">
        <f>'mL raw'!Y34*(1-(Inputs!$B$4/((('mL raw'!Y34/1000)/22.4*8.314*Inputs!$B$2)/('mL raw'!Y34/1000))))*(((('mL raw'!Y34/1000)/22.4*8.314*Inputs!$B$2)/('mL raw'!Y34/1000))/Inputs!$B$3)*(Inputs!$B$1/Inputs!$B$2)</f>
        <v>5853.3748638295274</v>
      </c>
      <c r="Z34" s="103">
        <f>'mL raw'!Z34*(1-(Inputs!$B$4/((('mL raw'!Z34/1000)/22.4*8.314*Inputs!$B$2)/('mL raw'!Z34/1000))))*(((('mL raw'!Z34/1000)/22.4*8.314*Inputs!$B$2)/('mL raw'!Z34/1000))/Inputs!$B$3)*(Inputs!$B$1/Inputs!$B$2)</f>
        <v>6313.668937592166</v>
      </c>
      <c r="AA34" s="103">
        <f>'mL raw'!AA34*(1-(Inputs!$B$4/((('mL raw'!AA34/1000)/22.4*8.314*Inputs!$B$2)/('mL raw'!AA34/1000))))*(((('mL raw'!AA34/1000)/22.4*8.314*Inputs!$B$2)/('mL raw'!AA34/1000))/Inputs!$B$3)*(Inputs!$B$1/Inputs!$B$2)</f>
        <v>6681.9985191583773</v>
      </c>
      <c r="AB34" s="103">
        <f>'mL raw'!AB34*(1-(Inputs!$B$4/((('mL raw'!AB34/1000)/22.4*8.314*Inputs!$B$2)/('mL raw'!AB34/1000))))*(((('mL raw'!AB34/1000)/22.4*8.314*Inputs!$B$2)/('mL raw'!AB34/1000))/Inputs!$B$3)*(Inputs!$B$1/Inputs!$B$2)</f>
        <v>7173.2303913214564</v>
      </c>
      <c r="AC34" s="103">
        <f>'mL raw'!AC34*(1-(Inputs!$B$4/((('mL raw'!AC34/1000)/22.4*8.314*Inputs!$B$2)/('mL raw'!AC34/1000))))*(((('mL raw'!AC34/1000)/22.4*8.314*Inputs!$B$2)/('mL raw'!AC34/1000))/Inputs!$B$3)*(Inputs!$B$1/Inputs!$B$2)</f>
        <v>7777.0833954666232</v>
      </c>
      <c r="AD34" s="111">
        <f>'mL raw'!AD34*(1-(Inputs!$B$4/((('mL raw'!AD34/1000)/22.4*8.314*Inputs!$B$2)/('mL raw'!AD34/1000))))*(((('mL raw'!AD34/1000)/22.4*8.314*Inputs!$B$2)/('mL raw'!AD34/1000))/Inputs!$B$3)*(Inputs!$B$1/Inputs!$B$2)</f>
        <v>648.37325062384855</v>
      </c>
      <c r="AE34" s="103">
        <f>'mL raw'!AE34*(1-(Inputs!$B$4/((('mL raw'!AE34/1000)/22.4*8.314*Inputs!$B$2)/('mL raw'!AE34/1000))))*(((('mL raw'!AE34/1000)/22.4*8.314*Inputs!$B$2)/('mL raw'!AE34/1000))/Inputs!$B$3)*(Inputs!$B$1/Inputs!$B$2)</f>
        <v>1206.9514278415431</v>
      </c>
      <c r="AF34" s="103">
        <f>'mL raw'!AF34*(1-(Inputs!$B$4/((('mL raw'!AF34/1000)/22.4*8.314*Inputs!$B$2)/('mL raw'!AF34/1000))))*(((('mL raw'!AF34/1000)/22.4*8.314*Inputs!$B$2)/('mL raw'!AF34/1000))/Inputs!$B$3)*(Inputs!$B$1/Inputs!$B$2)</f>
        <v>1161.8652460262681</v>
      </c>
      <c r="AG34" s="103">
        <f>'mL raw'!AG34*(1-(Inputs!$B$4/((('mL raw'!AG34/1000)/22.4*8.314*Inputs!$B$2)/('mL raw'!AG34/1000))))*(((('mL raw'!AG34/1000)/22.4*8.314*Inputs!$B$2)/('mL raw'!AG34/1000))/Inputs!$B$3)*(Inputs!$B$1/Inputs!$B$2)</f>
        <v>3706.8764546868269</v>
      </c>
      <c r="AH34" s="103">
        <f>'mL raw'!AH34*(1-(Inputs!$B$4/((('mL raw'!AH34/1000)/22.4*8.314*Inputs!$B$2)/('mL raw'!AH34/1000))))*(((('mL raw'!AH34/1000)/22.4*8.314*Inputs!$B$2)/('mL raw'!AH34/1000))/Inputs!$B$3)*(Inputs!$B$1/Inputs!$B$2)</f>
        <v>4054.266428799082</v>
      </c>
      <c r="AI34" s="103">
        <f>'mL raw'!AI34*(1-(Inputs!$B$4/((('mL raw'!AI34/1000)/22.4*8.314*Inputs!$B$2)/('mL raw'!AI34/1000))))*(((('mL raw'!AI34/1000)/22.4*8.314*Inputs!$B$2)/('mL raw'!AI34/1000))/Inputs!$B$3)*(Inputs!$B$1/Inputs!$B$2)</f>
        <v>4043.7966250721029</v>
      </c>
      <c r="AJ34" s="103">
        <f>'mL raw'!AJ34*(1-(Inputs!$B$4/((('mL raw'!AJ34/1000)/22.4*8.314*Inputs!$B$2)/('mL raw'!AJ34/1000))))*(((('mL raw'!AJ34/1000)/22.4*8.314*Inputs!$B$2)/('mL raw'!AJ34/1000))/Inputs!$B$3)*(Inputs!$B$1/Inputs!$B$2)</f>
        <v>4461.4569034780388</v>
      </c>
      <c r="AK34" s="103">
        <f>'mL raw'!AK34*(1-(Inputs!$B$4/((('mL raw'!AK34/1000)/22.4*8.314*Inputs!$B$2)/('mL raw'!AK34/1000))))*(((('mL raw'!AK34/1000)/22.4*8.314*Inputs!$B$2)/('mL raw'!AK34/1000))/Inputs!$B$3)*(Inputs!$B$1/Inputs!$B$2)</f>
        <v>4446.2709719461154</v>
      </c>
      <c r="AL34" s="103">
        <f>'mL raw'!AL34*(1-(Inputs!$B$4/((('mL raw'!AL34/1000)/22.4*8.314*Inputs!$B$2)/('mL raw'!AL34/1000))))*(((('mL raw'!AL34/1000)/22.4*8.314*Inputs!$B$2)/('mL raw'!AL34/1000))/Inputs!$B$3)*(Inputs!$B$1/Inputs!$B$2)</f>
        <v>4510.8819228738639</v>
      </c>
      <c r="AM34" s="103">
        <f>'mL raw'!AM34*(1-(Inputs!$B$4/((('mL raw'!AM34/1000)/22.4*8.314*Inputs!$B$2)/('mL raw'!AM34/1000))))*(((('mL raw'!AM34/1000)/22.4*8.314*Inputs!$B$2)/('mL raw'!AM34/1000))/Inputs!$B$3)*(Inputs!$B$1/Inputs!$B$2)</f>
        <v>5115.9611202483156</v>
      </c>
      <c r="AN34" s="103">
        <f>'mL raw'!AN34*(1-(Inputs!$B$4/((('mL raw'!AN34/1000)/22.4*8.314*Inputs!$B$2)/('mL raw'!AN34/1000))))*(((('mL raw'!AN34/1000)/22.4*8.314*Inputs!$B$2)/('mL raw'!AN34/1000))/Inputs!$B$3)*(Inputs!$B$1/Inputs!$B$2)</f>
        <v>4746.216700340623</v>
      </c>
      <c r="AO34" s="103">
        <f>'mL raw'!AO34*(1-(Inputs!$B$4/((('mL raw'!AO34/1000)/22.4*8.314*Inputs!$B$2)/('mL raw'!AO34/1000))))*(((('mL raw'!AO34/1000)/22.4*8.314*Inputs!$B$2)/('mL raw'!AO34/1000))/Inputs!$B$3)*(Inputs!$B$1/Inputs!$B$2)</f>
        <v>5357.5211864176026</v>
      </c>
      <c r="AP34" s="103">
        <f>'mL raw'!AP34*(1-(Inputs!$B$4/((('mL raw'!AP34/1000)/22.4*8.314*Inputs!$B$2)/('mL raw'!AP34/1000))))*(((('mL raw'!AP34/1000)/22.4*8.314*Inputs!$B$2)/('mL raw'!AP34/1000))/Inputs!$B$3)*(Inputs!$B$1/Inputs!$B$2)</f>
        <v>6335.7404157193105</v>
      </c>
      <c r="AQ34" s="104">
        <f>'mL raw'!AQ34*(1-(Inputs!$B$4/((('mL raw'!AQ34/1000)/22.4*8.314*Inputs!$B$2)/('mL raw'!AQ34/1000))))*(((('mL raw'!AQ34/1000)/22.4*8.314*Inputs!$B$2)/('mL raw'!AQ34/1000))/Inputs!$B$3)*(Inputs!$B$1/Inputs!$B$2)</f>
        <v>6022.9668196953526</v>
      </c>
    </row>
    <row r="35" spans="1:43" x14ac:dyDescent="0.25">
      <c r="A35" s="102">
        <v>32</v>
      </c>
      <c r="B35" s="111">
        <f>'mL raw'!B35*(1-(Inputs!$B$4/((('mL raw'!B35/1000)/22.4*8.314*Inputs!$B$2)/('mL raw'!B35/1000))))*(((('mL raw'!B35/1000)/22.4*8.314*Inputs!$B$2)/('mL raw'!B35/1000))/Inputs!$B$3)*(Inputs!$B$1/Inputs!$B$2)</f>
        <v>960.67523386731136</v>
      </c>
      <c r="C35" s="103">
        <f>'mL raw'!C35*(1-(Inputs!$B$4/((('mL raw'!C35/1000)/22.4*8.314*Inputs!$B$2)/('mL raw'!C35/1000))))*(((('mL raw'!C35/1000)/22.4*8.314*Inputs!$B$2)/('mL raw'!C35/1000))/Inputs!$B$3)*(Inputs!$B$1/Inputs!$B$2)</f>
        <v>958.41149252093783</v>
      </c>
      <c r="D35" s="103">
        <f>'mL raw'!D35*(1-(Inputs!$B$4/((('mL raw'!D35/1000)/22.4*8.314*Inputs!$B$2)/('mL raw'!D35/1000))))*(((('mL raw'!D35/1000)/22.4*8.314*Inputs!$B$2)/('mL raw'!D35/1000))/Inputs!$B$3)*(Inputs!$B$1/Inputs!$B$2)</f>
        <v>913.60827837395959</v>
      </c>
      <c r="E35" s="103">
        <f>'mL raw'!E35*(1-(Inputs!$B$4/((('mL raw'!E35/1000)/22.4*8.314*Inputs!$B$2)/('mL raw'!E35/1000))))*(((('mL raw'!E35/1000)/22.4*8.314*Inputs!$B$2)/('mL raw'!E35/1000))/Inputs!$B$3)*(Inputs!$B$1/Inputs!$B$2)</f>
        <v>3823.2704889128713</v>
      </c>
      <c r="F35" s="103">
        <f>'mL raw'!F35*(1-(Inputs!$B$4/((('mL raw'!F35/1000)/22.4*8.314*Inputs!$B$2)/('mL raw'!F35/1000))))*(((('mL raw'!F35/1000)/22.4*8.314*Inputs!$B$2)/('mL raw'!F35/1000))/Inputs!$B$3)*(Inputs!$B$1/Inputs!$B$2)</f>
        <v>4237.4408327431474</v>
      </c>
      <c r="G35" s="103">
        <f>'mL raw'!G35*(1-(Inputs!$B$4/((('mL raw'!G35/1000)/22.4*8.314*Inputs!$B$2)/('mL raw'!G35/1000))))*(((('mL raw'!G35/1000)/22.4*8.314*Inputs!$B$2)/('mL raw'!G35/1000))/Inputs!$B$3)*(Inputs!$B$1/Inputs!$B$2)</f>
        <v>4659.7229163979291</v>
      </c>
      <c r="H35" s="103">
        <f>'mL raw'!H35*(1-(Inputs!$B$4/((('mL raw'!H35/1000)/22.4*8.314*Inputs!$B$2)/('mL raw'!H35/1000))))*(((('mL raw'!H35/1000)/22.4*8.314*Inputs!$B$2)/('mL raw'!H35/1000))/Inputs!$B$3)*(Inputs!$B$1/Inputs!$B$2)</f>
        <v>5266.9715325626557</v>
      </c>
      <c r="I35" s="103">
        <f>'mL raw'!I35*(1-(Inputs!$B$4/((('mL raw'!I35/1000)/22.4*8.314*Inputs!$B$2)/('mL raw'!I35/1000))))*(((('mL raw'!I35/1000)/22.4*8.314*Inputs!$B$2)/('mL raw'!I35/1000))/Inputs!$B$3)*(Inputs!$B$1/Inputs!$B$2)</f>
        <v>5785.6512685505159</v>
      </c>
      <c r="J35" s="103">
        <f>'mL raw'!J35*(1-(Inputs!$B$4/((('mL raw'!J35/1000)/22.4*8.314*Inputs!$B$2)/('mL raw'!J35/1000))))*(((('mL raw'!J35/1000)/22.4*8.314*Inputs!$B$2)/('mL raw'!J35/1000))/Inputs!$B$3)*(Inputs!$B$1/Inputs!$B$2)</f>
        <v>6516.8397234292015</v>
      </c>
      <c r="K35" s="103">
        <f>'mL raw'!K35*(1-(Inputs!$B$4/((('mL raw'!K35/1000)/22.4*8.314*Inputs!$B$2)/('mL raw'!K35/1000))))*(((('mL raw'!K35/1000)/22.4*8.314*Inputs!$B$2)/('mL raw'!K35/1000))/Inputs!$B$3)*(Inputs!$B$1/Inputs!$B$2)</f>
        <v>6773.585721130411</v>
      </c>
      <c r="L35" s="103">
        <f>'mL raw'!L35*(1-(Inputs!$B$4/((('mL raw'!L35/1000)/22.4*8.314*Inputs!$B$2)/('mL raw'!L35/1000))))*(((('mL raw'!L35/1000)/22.4*8.314*Inputs!$B$2)/('mL raw'!L35/1000))/Inputs!$B$3)*(Inputs!$B$1/Inputs!$B$2)</f>
        <v>7358.7628591679941</v>
      </c>
      <c r="M35" s="103">
        <f>'mL raw'!M35*(1-(Inputs!$B$4/((('mL raw'!M35/1000)/22.4*8.314*Inputs!$B$2)/('mL raw'!M35/1000))))*(((('mL raw'!M35/1000)/22.4*8.314*Inputs!$B$2)/('mL raw'!M35/1000))/Inputs!$B$3)*(Inputs!$B$1/Inputs!$B$2)</f>
        <v>7922.6230995272281</v>
      </c>
      <c r="N35" s="103">
        <f>'mL raw'!N35*(1-(Inputs!$B$4/((('mL raw'!N35/1000)/22.4*8.314*Inputs!$B$2)/('mL raw'!N35/1000))))*(((('mL raw'!N35/1000)/22.4*8.314*Inputs!$B$2)/('mL raw'!N35/1000))/Inputs!$B$3)*(Inputs!$B$1/Inputs!$B$2)</f>
        <v>8322.5507373865712</v>
      </c>
      <c r="O35" s="104">
        <f>'mL raw'!O35*(1-(Inputs!$B$4/((('mL raw'!O35/1000)/22.4*8.314*Inputs!$B$2)/('mL raw'!O35/1000))))*(((('mL raw'!O35/1000)/22.4*8.314*Inputs!$B$2)/('mL raw'!O35/1000))/Inputs!$B$3)*(Inputs!$B$1/Inputs!$B$2)</f>
        <v>8095.7049899687117</v>
      </c>
      <c r="P35" s="111">
        <f>'mL raw'!P35*(1-(Inputs!$B$4/((('mL raw'!P35/1000)/22.4*8.314*Inputs!$B$2)/('mL raw'!P35/1000))))*(((('mL raw'!P35/1000)/22.4*8.314*Inputs!$B$2)/('mL raw'!P35/1000))/Inputs!$B$3)*(Inputs!$B$1/Inputs!$B$2)</f>
        <v>1216.1007157831366</v>
      </c>
      <c r="Q35" s="103">
        <f>'mL raw'!Q35*(1-(Inputs!$B$4/((('mL raw'!Q35/1000)/22.4*8.314*Inputs!$B$2)/('mL raw'!Q35/1000))))*(((('mL raw'!Q35/1000)/22.4*8.314*Inputs!$B$2)/('mL raw'!Q35/1000))/Inputs!$B$3)*(Inputs!$B$1/Inputs!$B$2)</f>
        <v>1229.7774864174771</v>
      </c>
      <c r="R35" s="103">
        <f>'mL raw'!R35*(1-(Inputs!$B$4/((('mL raw'!R35/1000)/22.4*8.314*Inputs!$B$2)/('mL raw'!R35/1000))))*(((('mL raw'!R35/1000)/22.4*8.314*Inputs!$B$2)/('mL raw'!R35/1000))/Inputs!$B$3)*(Inputs!$B$1/Inputs!$B$2)</f>
        <v>1202.140977480499</v>
      </c>
      <c r="S35" s="103">
        <f>'mL raw'!S35*(1-(Inputs!$B$4/((('mL raw'!S35/1000)/22.4*8.314*Inputs!$B$2)/('mL raw'!S35/1000))))*(((('mL raw'!S35/1000)/22.4*8.314*Inputs!$B$2)/('mL raw'!S35/1000))/Inputs!$B$3)*(Inputs!$B$1/Inputs!$B$2)</f>
        <v>3474.6543215713323</v>
      </c>
      <c r="T35" s="103">
        <f>'mL raw'!T35*(1-(Inputs!$B$4/((('mL raw'!T35/1000)/22.4*8.314*Inputs!$B$2)/('mL raw'!T35/1000))))*(((('mL raw'!T35/1000)/22.4*8.314*Inputs!$B$2)/('mL raw'!T35/1000))/Inputs!$B$3)*(Inputs!$B$1/Inputs!$B$2)</f>
        <v>3960.5098080367729</v>
      </c>
      <c r="U35" s="103">
        <f>'mL raw'!U35*(1-(Inputs!$B$4/((('mL raw'!U35/1000)/22.4*8.314*Inputs!$B$2)/('mL raw'!U35/1000))))*(((('mL raw'!U35/1000)/22.4*8.314*Inputs!$B$2)/('mL raw'!U35/1000))/Inputs!$B$3)*(Inputs!$B$1/Inputs!$B$2)</f>
        <v>4067.9431994334223</v>
      </c>
      <c r="V35" s="103">
        <f>'mL raw'!V35*(1-(Inputs!$B$4/((('mL raw'!V35/1000)/22.4*8.314*Inputs!$B$2)/('mL raw'!V35/1000))))*(((('mL raw'!V35/1000)/22.4*8.314*Inputs!$B$2)/('mL raw'!V35/1000))/Inputs!$B$3)*(Inputs!$B$1/Inputs!$B$2)</f>
        <v>4405.0520149308959</v>
      </c>
      <c r="W35" s="103">
        <f>'mL raw'!W35*(1-(Inputs!$B$4/((('mL raw'!W35/1000)/22.4*8.314*Inputs!$B$2)/('mL raw'!W35/1000))))*(((('mL raw'!W35/1000)/22.4*8.314*Inputs!$B$2)/('mL raw'!W35/1000))/Inputs!$B$3)*(Inputs!$B$1/Inputs!$B$2)</f>
        <v>4977.9672206756231</v>
      </c>
      <c r="X35" s="103">
        <f>'mL raw'!X35*(1-(Inputs!$B$4/((('mL raw'!X35/1000)/22.4*8.314*Inputs!$B$2)/('mL raw'!X35/1000))))*(((('mL raw'!X35/1000)/22.4*8.314*Inputs!$B$2)/('mL raw'!X35/1000))/Inputs!$B$3)*(Inputs!$B$1/Inputs!$B$2)</f>
        <v>5571.6333887621095</v>
      </c>
      <c r="Y35" s="103">
        <f>'mL raw'!Y35*(1-(Inputs!$B$4/((('mL raw'!Y35/1000)/22.4*8.314*Inputs!$B$2)/('mL raw'!Y35/1000))))*(((('mL raw'!Y35/1000)/22.4*8.314*Inputs!$B$2)/('mL raw'!Y35/1000))/Inputs!$B$3)*(Inputs!$B$1/Inputs!$B$2)</f>
        <v>5869.692666034638</v>
      </c>
      <c r="Z35" s="103">
        <f>'mL raw'!Z35*(1-(Inputs!$B$4/((('mL raw'!Z35/1000)/22.4*8.314*Inputs!$B$2)/('mL raw'!Z35/1000))))*(((('mL raw'!Z35/1000)/22.4*8.314*Inputs!$B$2)/('mL raw'!Z35/1000))/Inputs!$B$3)*(Inputs!$B$1/Inputs!$B$2)</f>
        <v>6328.1002886752995</v>
      </c>
      <c r="AA35" s="103">
        <f>'mL raw'!AA35*(1-(Inputs!$B$4/((('mL raw'!AA35/1000)/22.4*8.314*Inputs!$B$2)/('mL raw'!AA35/1000))))*(((('mL raw'!AA35/1000)/22.4*8.314*Inputs!$B$2)/('mL raw'!AA35/1000))/Inputs!$B$3)*(Inputs!$B$1/Inputs!$B$2)</f>
        <v>6695.203677012224</v>
      </c>
      <c r="AB35" s="103">
        <f>'mL raw'!AB35*(1-(Inputs!$B$4/((('mL raw'!AB35/1000)/22.4*8.314*Inputs!$B$2)/('mL raw'!AB35/1000))))*(((('mL raw'!AB35/1000)/22.4*8.314*Inputs!$B$2)/('mL raw'!AB35/1000))/Inputs!$B$3)*(Inputs!$B$1/Inputs!$B$2)</f>
        <v>7191.6232897607415</v>
      </c>
      <c r="AC35" s="103">
        <f>'mL raw'!AC35*(1-(Inputs!$B$4/((('mL raw'!AC35/1000)/22.4*8.314*Inputs!$B$2)/('mL raw'!AC35/1000))))*(((('mL raw'!AC35/1000)/22.4*8.314*Inputs!$B$2)/('mL raw'!AC35/1000))/Inputs!$B$3)*(Inputs!$B$1/Inputs!$B$2)</f>
        <v>7793.4011976717329</v>
      </c>
      <c r="AD35" s="111">
        <f>'mL raw'!AD35*(1-(Inputs!$B$4/((('mL raw'!AD35/1000)/22.4*8.314*Inputs!$B$2)/('mL raw'!AD35/1000))))*(((('mL raw'!AD35/1000)/22.4*8.314*Inputs!$B$2)/('mL raw'!AD35/1000))/Inputs!$B$3)*(Inputs!$B$1/Inputs!$B$2)</f>
        <v>653.65531376538718</v>
      </c>
      <c r="AE35" s="103">
        <f>'mL raw'!AE35*(1-(Inputs!$B$4/((('mL raw'!AE35/1000)/22.4*8.314*Inputs!$B$2)/('mL raw'!AE35/1000))))*(((('mL raw'!AE35/1000)/22.4*8.314*Inputs!$B$2)/('mL raw'!AE35/1000))/Inputs!$B$3)*(Inputs!$B$1/Inputs!$B$2)</f>
        <v>1219.1190375783012</v>
      </c>
      <c r="AF35" s="103">
        <f>'mL raw'!AF35*(1-(Inputs!$B$4/((('mL raw'!AF35/1000)/22.4*8.314*Inputs!$B$2)/('mL raw'!AF35/1000))))*(((('mL raw'!AF35/1000)/22.4*8.314*Inputs!$B$2)/('mL raw'!AF35/1000))/Inputs!$B$3)*(Inputs!$B$1/Inputs!$B$2)</f>
        <v>1173.8442106508287</v>
      </c>
      <c r="AG35" s="103">
        <f>'mL raw'!AG35*(1-(Inputs!$B$4/((('mL raw'!AG35/1000)/22.4*8.314*Inputs!$B$2)/('mL raw'!AG35/1000))))*(((('mL raw'!AG35/1000)/22.4*8.314*Inputs!$B$2)/('mL raw'!AG35/1000))/Inputs!$B$3)*(Inputs!$B$1/Inputs!$B$2)</f>
        <v>3717.1576133016074</v>
      </c>
      <c r="AH35" s="103">
        <f>'mL raw'!AH35*(1-(Inputs!$B$4/((('mL raw'!AH35/1000)/22.4*8.314*Inputs!$B$2)/('mL raw'!AH35/1000))))*(((('mL raw'!AH35/1000)/22.4*8.314*Inputs!$B$2)/('mL raw'!AH35/1000))/Inputs!$B$3)*(Inputs!$B$1/Inputs!$B$2)</f>
        <v>4065.5851355309496</v>
      </c>
      <c r="AI35" s="103">
        <f>'mL raw'!AI35*(1-(Inputs!$B$4/((('mL raw'!AI35/1000)/22.4*8.314*Inputs!$B$2)/('mL raw'!AI35/1000))))*(((('mL raw'!AI35/1000)/22.4*8.314*Inputs!$B$2)/('mL raw'!AI35/1000))/Inputs!$B$3)*(Inputs!$B$1/Inputs!$B$2)</f>
        <v>4066.7170062041359</v>
      </c>
      <c r="AJ35" s="103">
        <f>'mL raw'!AJ35*(1-(Inputs!$B$4/((('mL raw'!AJ35/1000)/22.4*8.314*Inputs!$B$2)/('mL raw'!AJ35/1000))))*(((('mL raw'!AJ35/1000)/22.4*8.314*Inputs!$B$2)/('mL raw'!AJ35/1000))/Inputs!$B$3)*(Inputs!$B$1/Inputs!$B$2)</f>
        <v>4478.9065763563358</v>
      </c>
      <c r="AK35" s="103">
        <f>'mL raw'!AK35*(1-(Inputs!$B$4/((('mL raw'!AK35/1000)/22.4*8.314*Inputs!$B$2)/('mL raw'!AK35/1000))))*(((('mL raw'!AK35/1000)/22.4*8.314*Inputs!$B$2)/('mL raw'!AK35/1000))/Inputs!$B$3)*(Inputs!$B$1/Inputs!$B$2)</f>
        <v>4496.6392169029295</v>
      </c>
      <c r="AL35" s="103">
        <f>'mL raw'!AL35*(1-(Inputs!$B$4/((('mL raw'!AL35/1000)/22.4*8.314*Inputs!$B$2)/('mL raw'!AL35/1000))))*(((('mL raw'!AL35/1000)/22.4*8.314*Inputs!$B$2)/('mL raw'!AL35/1000))/Inputs!$B$3)*(Inputs!$B$1/Inputs!$B$2)</f>
        <v>4578.6055181528736</v>
      </c>
      <c r="AM35" s="103">
        <f>'mL raw'!AM35*(1-(Inputs!$B$4/((('mL raw'!AM35/1000)/22.4*8.314*Inputs!$B$2)/('mL raw'!AM35/1000))))*(((('mL raw'!AM35/1000)/22.4*8.314*Inputs!$B$2)/('mL raw'!AM35/1000))/Inputs!$B$3)*(Inputs!$B$1/Inputs!$B$2)</f>
        <v>5174.5354275857344</v>
      </c>
      <c r="AN35" s="103">
        <f>'mL raw'!AN35*(1-(Inputs!$B$4/((('mL raw'!AN35/1000)/22.4*8.314*Inputs!$B$2)/('mL raw'!AN35/1000))))*(((('mL raw'!AN35/1000)/22.4*8.314*Inputs!$B$2)/('mL raw'!AN35/1000))/Inputs!$B$3)*(Inputs!$B$1/Inputs!$B$2)</f>
        <v>4835.5401609662822</v>
      </c>
      <c r="AO35" s="103">
        <f>'mL raw'!AO35*(1-(Inputs!$B$4/((('mL raw'!AO35/1000)/22.4*8.314*Inputs!$B$2)/('mL raw'!AO35/1000))))*(((('mL raw'!AO35/1000)/22.4*8.314*Inputs!$B$2)/('mL raw'!AO35/1000))/Inputs!$B$3)*(Inputs!$B$1/Inputs!$B$2)</f>
        <v>5445.335486145681</v>
      </c>
      <c r="AP35" s="103">
        <f>'mL raw'!AP35*(1-(Inputs!$B$4/((('mL raw'!AP35/1000)/22.4*8.314*Inputs!$B$2)/('mL raw'!AP35/1000))))*(((('mL raw'!AP35/1000)/22.4*8.314*Inputs!$B$2)/('mL raw'!AP35/1000))/Inputs!$B$3)*(Inputs!$B$1/Inputs!$B$2)</f>
        <v>6372.0545998173866</v>
      </c>
      <c r="AQ35" s="104">
        <f>'mL raw'!AQ35*(1-(Inputs!$B$4/((('mL raw'!AQ35/1000)/22.4*8.314*Inputs!$B$2)/('mL raw'!AQ35/1000))))*(((('mL raw'!AQ35/1000)/22.4*8.314*Inputs!$B$2)/('mL raw'!AQ35/1000))/Inputs!$B$3)*(Inputs!$B$1/Inputs!$B$2)</f>
        <v>6114.5540216673862</v>
      </c>
    </row>
    <row r="36" spans="1:43" x14ac:dyDescent="0.25">
      <c r="A36" s="102">
        <v>33</v>
      </c>
      <c r="B36" s="111">
        <f>'mL raw'!B36*(1-(Inputs!$B$4/((('mL raw'!B36/1000)/22.4*8.314*Inputs!$B$2)/('mL raw'!B36/1000))))*(((('mL raw'!B36/1000)/22.4*8.314*Inputs!$B$2)/('mL raw'!B36/1000))/Inputs!$B$3)*(Inputs!$B$1/Inputs!$B$2)</f>
        <v>973.5974240528609</v>
      </c>
      <c r="C36" s="103">
        <f>'mL raw'!C36*(1-(Inputs!$B$4/((('mL raw'!C36/1000)/22.4*8.314*Inputs!$B$2)/('mL raw'!C36/1000))))*(((('mL raw'!C36/1000)/22.4*8.314*Inputs!$B$2)/('mL raw'!C36/1000))/Inputs!$B$3)*(Inputs!$B$1/Inputs!$B$2)</f>
        <v>972.18258571137733</v>
      </c>
      <c r="D36" s="103">
        <f>'mL raw'!D36*(1-(Inputs!$B$4/((('mL raw'!D36/1000)/22.4*8.314*Inputs!$B$2)/('mL raw'!D36/1000))))*(((('mL raw'!D36/1000)/22.4*8.314*Inputs!$B$2)/('mL raw'!D36/1000))/Inputs!$B$3)*(Inputs!$B$1/Inputs!$B$2)</f>
        <v>924.1724046570364</v>
      </c>
      <c r="E36" s="103">
        <f>'mL raw'!E36*(1-(Inputs!$B$4/((('mL raw'!E36/1000)/22.4*8.314*Inputs!$B$2)/('mL raw'!E36/1000))))*(((('mL raw'!E36/1000)/22.4*8.314*Inputs!$B$2)/('mL raw'!E36/1000))/Inputs!$B$3)*(Inputs!$B$1/Inputs!$B$2)</f>
        <v>3833.0800347471577</v>
      </c>
      <c r="F36" s="103">
        <f>'mL raw'!F36*(1-(Inputs!$B$4/((('mL raw'!F36/1000)/22.4*8.314*Inputs!$B$2)/('mL raw'!F36/1000))))*(((('mL raw'!F36/1000)/22.4*8.314*Inputs!$B$2)/('mL raw'!F36/1000))/Inputs!$B$3)*(Inputs!$B$1/Inputs!$B$2)</f>
        <v>4246.9674109091384</v>
      </c>
      <c r="G36" s="103">
        <f>'mL raw'!G36*(1-(Inputs!$B$4/((('mL raw'!G36/1000)/22.4*8.314*Inputs!$B$2)/('mL raw'!G36/1000))))*(((('mL raw'!G36/1000)/22.4*8.314*Inputs!$B$2)/('mL raw'!G36/1000))/Inputs!$B$3)*(Inputs!$B$1/Inputs!$B$2)</f>
        <v>4668.9665268956223</v>
      </c>
      <c r="H36" s="103">
        <f>'mL raw'!H36*(1-(Inputs!$B$4/((('mL raw'!H36/1000)/22.4*8.314*Inputs!$B$2)/('mL raw'!H36/1000))))*(((('mL raw'!H36/1000)/22.4*8.314*Inputs!$B$2)/('mL raw'!H36/1000))/Inputs!$B$3)*(Inputs!$B$1/Inputs!$B$2)</f>
        <v>5276.0264979481517</v>
      </c>
      <c r="I36" s="103">
        <f>'mL raw'!I36*(1-(Inputs!$B$4/((('mL raw'!I36/1000)/22.4*8.314*Inputs!$B$2)/('mL raw'!I36/1000))))*(((('mL raw'!I36/1000)/22.4*8.314*Inputs!$B$2)/('mL raw'!I36/1000))/Inputs!$B$3)*(Inputs!$B$1/Inputs!$B$2)</f>
        <v>5794.8948790482082</v>
      </c>
      <c r="J36" s="103">
        <f>'mL raw'!J36*(1-(Inputs!$B$4/((('mL raw'!J36/1000)/22.4*8.314*Inputs!$B$2)/('mL raw'!J36/1000))))*(((('mL raw'!J36/1000)/22.4*8.314*Inputs!$B$2)/('mL raw'!J36/1000))/Inputs!$B$3)*(Inputs!$B$1/Inputs!$B$2)</f>
        <v>6526.554946707387</v>
      </c>
      <c r="K36" s="103">
        <f>'mL raw'!K36*(1-(Inputs!$B$4/((('mL raw'!K36/1000)/22.4*8.314*Inputs!$B$2)/('mL raw'!K36/1000))))*(((('mL raw'!K36/1000)/22.4*8.314*Inputs!$B$2)/('mL raw'!K36/1000))/Inputs!$B$3)*(Inputs!$B$1/Inputs!$B$2)</f>
        <v>6800.8449398429921</v>
      </c>
      <c r="L36" s="103">
        <f>'mL raw'!L36*(1-(Inputs!$B$4/((('mL raw'!L36/1000)/22.4*8.314*Inputs!$B$2)/('mL raw'!L36/1000))))*(((('mL raw'!L36/1000)/22.4*8.314*Inputs!$B$2)/('mL raw'!L36/1000))/Inputs!$B$3)*(Inputs!$B$1/Inputs!$B$2)</f>
        <v>7386.0220778805779</v>
      </c>
      <c r="M36" s="103">
        <f>'mL raw'!M36*(1-(Inputs!$B$4/((('mL raw'!M36/1000)/22.4*8.314*Inputs!$B$2)/('mL raw'!M36/1000))))*(((('mL raw'!M36/1000)/22.4*8.314*Inputs!$B$2)/('mL raw'!M36/1000))/Inputs!$B$3)*(Inputs!$B$1/Inputs!$B$2)</f>
        <v>7941.6762558592063</v>
      </c>
      <c r="N36" s="103">
        <f>'mL raw'!N36*(1-(Inputs!$B$4/((('mL raw'!N36/1000)/22.4*8.314*Inputs!$B$2)/('mL raw'!N36/1000))))*(((('mL raw'!N36/1000)/22.4*8.314*Inputs!$B$2)/('mL raw'!N36/1000))/Inputs!$B$3)*(Inputs!$B$1/Inputs!$B$2)</f>
        <v>8346.7916343039906</v>
      </c>
      <c r="O36" s="104">
        <f>'mL raw'!O36*(1-(Inputs!$B$4/((('mL raw'!O36/1000)/22.4*8.314*Inputs!$B$2)/('mL raw'!O36/1000))))*(((('mL raw'!O36/1000)/22.4*8.314*Inputs!$B$2)/('mL raw'!O36/1000))/Inputs!$B$3)*(Inputs!$B$1/Inputs!$B$2)</f>
        <v>8146.544847706019</v>
      </c>
      <c r="P36" s="111">
        <f>'mL raw'!P36*(1-(Inputs!$B$4/((('mL raw'!P36/1000)/22.4*8.314*Inputs!$B$2)/('mL raw'!P36/1000))))*(((('mL raw'!P36/1000)/22.4*8.314*Inputs!$B$2)/('mL raw'!P36/1000))/Inputs!$B$3)*(Inputs!$B$1/Inputs!$B$2)</f>
        <v>1226.5705195101148</v>
      </c>
      <c r="Q36" s="103">
        <f>'mL raw'!Q36*(1-(Inputs!$B$4/((('mL raw'!Q36/1000)/22.4*8.314*Inputs!$B$2)/('mL raw'!Q36/1000))))*(((('mL raw'!Q36/1000)/22.4*8.314*Inputs!$B$2)/('mL raw'!Q36/1000))/Inputs!$B$3)*(Inputs!$B$1/Inputs!$B$2)</f>
        <v>1240.7189029249498</v>
      </c>
      <c r="R36" s="103">
        <f>'mL raw'!R36*(1-(Inputs!$B$4/((('mL raw'!R36/1000)/22.4*8.314*Inputs!$B$2)/('mL raw'!R36/1000))))*(((('mL raw'!R36/1000)/22.4*8.314*Inputs!$B$2)/('mL raw'!R36/1000))/Inputs!$B$3)*(Inputs!$B$1/Inputs!$B$2)</f>
        <v>1212.1391684269827</v>
      </c>
      <c r="S36" s="103">
        <f>'mL raw'!S36*(1-(Inputs!$B$4/((('mL raw'!S36/1000)/22.4*8.314*Inputs!$B$2)/('mL raw'!S36/1000))))*(((('mL raw'!S36/1000)/22.4*8.314*Inputs!$B$2)/('mL raw'!S36/1000))/Inputs!$B$3)*(Inputs!$B$1/Inputs!$B$2)</f>
        <v>3481.068255386057</v>
      </c>
      <c r="T36" s="103">
        <f>'mL raw'!T36*(1-(Inputs!$B$4/((('mL raw'!T36/1000)/22.4*8.314*Inputs!$B$2)/('mL raw'!T36/1000))))*(((('mL raw'!T36/1000)/22.4*8.314*Inputs!$B$2)/('mL raw'!T36/1000))/Inputs!$B$3)*(Inputs!$B$1/Inputs!$B$2)</f>
        <v>3970.7909666515538</v>
      </c>
      <c r="U36" s="103">
        <f>'mL raw'!U36*(1-(Inputs!$B$4/((('mL raw'!U36/1000)/22.4*8.314*Inputs!$B$2)/('mL raw'!U36/1000))))*(((('mL raw'!U36/1000)/22.4*8.314*Inputs!$B$2)/('mL raw'!U36/1000))/Inputs!$B$3)*(Inputs!$B$1/Inputs!$B$2)</f>
        <v>4088.1282264385873</v>
      </c>
      <c r="V36" s="103">
        <f>'mL raw'!V36*(1-(Inputs!$B$4/((('mL raw'!V36/1000)/22.4*8.314*Inputs!$B$2)/('mL raw'!V36/1000))))*(((('mL raw'!V36/1000)/22.4*8.314*Inputs!$B$2)/('mL raw'!V36/1000))/Inputs!$B$3)*(Inputs!$B$1/Inputs!$B$2)</f>
        <v>4437.2160065606213</v>
      </c>
      <c r="W36" s="103">
        <f>'mL raw'!W36*(1-(Inputs!$B$4/((('mL raw'!W36/1000)/22.4*8.314*Inputs!$B$2)/('mL raw'!W36/1000))))*(((('mL raw'!W36/1000)/22.4*8.314*Inputs!$B$2)/('mL raw'!W36/1000))/Inputs!$B$3)*(Inputs!$B$1/Inputs!$B$2)</f>
        <v>4995.9828288905137</v>
      </c>
      <c r="X36" s="103">
        <f>'mL raw'!X36*(1-(Inputs!$B$4/((('mL raw'!X36/1000)/22.4*8.314*Inputs!$B$2)/('mL raw'!X36/1000))))*(((('mL raw'!X36/1000)/22.4*8.314*Inputs!$B$2)/('mL raw'!X36/1000))/Inputs!$B$3)*(Inputs!$B$1/Inputs!$B$2)</f>
        <v>5586.8193202940329</v>
      </c>
      <c r="Y36" s="103">
        <f>'mL raw'!Y36*(1-(Inputs!$B$4/((('mL raw'!Y36/1000)/22.4*8.314*Inputs!$B$2)/('mL raw'!Y36/1000))))*(((('mL raw'!Y36/1000)/22.4*8.314*Inputs!$B$2)/('mL raw'!Y36/1000))/Inputs!$B$3)*(Inputs!$B$1/Inputs!$B$2)</f>
        <v>5882.5205336640893</v>
      </c>
      <c r="Z36" s="103">
        <f>'mL raw'!Z36*(1-(Inputs!$B$4/((('mL raw'!Z36/1000)/22.4*8.314*Inputs!$B$2)/('mL raw'!Z36/1000))))*(((('mL raw'!Z36/1000)/22.4*8.314*Inputs!$B$2)/('mL raw'!Z36/1000))/Inputs!$B$3)*(Inputs!$B$1/Inputs!$B$2)</f>
        <v>6338.3814472900785</v>
      </c>
      <c r="AA36" s="103">
        <f>'mL raw'!AA36*(1-(Inputs!$B$4/((('mL raw'!AA36/1000)/22.4*8.314*Inputs!$B$2)/('mL raw'!AA36/1000))))*(((('mL raw'!AA36/1000)/22.4*8.314*Inputs!$B$2)/('mL raw'!AA36/1000))/Inputs!$B$3)*(Inputs!$B$1/Inputs!$B$2)</f>
        <v>6705.1075454026068</v>
      </c>
      <c r="AB36" s="103">
        <f>'mL raw'!AB36*(1-(Inputs!$B$4/((('mL raw'!AB36/1000)/22.4*8.314*Inputs!$B$2)/('mL raw'!AB36/1000))))*(((('mL raw'!AB36/1000)/22.4*8.314*Inputs!$B$2)/('mL raw'!AB36/1000))/Inputs!$B$3)*(Inputs!$B$1/Inputs!$B$2)</f>
        <v>7206.4319310682686</v>
      </c>
      <c r="AC36" s="103">
        <f>'mL raw'!AC36*(1-(Inputs!$B$4/((('mL raw'!AC36/1000)/22.4*8.314*Inputs!$B$2)/('mL raw'!AC36/1000))))*(((('mL raw'!AC36/1000)/22.4*8.314*Inputs!$B$2)/('mL raw'!AC36/1000))/Inputs!$B$3)*(Inputs!$B$1/Inputs!$B$2)</f>
        <v>7800.6640344913494</v>
      </c>
      <c r="AD36" s="111">
        <f>'mL raw'!AD36*(1-(Inputs!$B$4/((('mL raw'!AD36/1000)/22.4*8.314*Inputs!$B$2)/('mL raw'!AD36/1000))))*(((('mL raw'!AD36/1000)/22.4*8.314*Inputs!$B$2)/('mL raw'!AD36/1000))/Inputs!$B$3)*(Inputs!$B$1/Inputs!$B$2)</f>
        <v>662.42731148258497</v>
      </c>
      <c r="AE36" s="103">
        <f>'mL raw'!AE36*(1-(Inputs!$B$4/((('mL raw'!AE36/1000)/22.4*8.314*Inputs!$B$2)/('mL raw'!AE36/1000))))*(((('mL raw'!AE36/1000)/22.4*8.314*Inputs!$B$2)/('mL raw'!AE36/1000))/Inputs!$B$3)*(Inputs!$B$1/Inputs!$B$2)</f>
        <v>1238.8324518029719</v>
      </c>
      <c r="AF36" s="103">
        <f>'mL raw'!AF36*(1-(Inputs!$B$4/((('mL raw'!AF36/1000)/22.4*8.314*Inputs!$B$2)/('mL raw'!AF36/1000))))*(((('mL raw'!AF36/1000)/22.4*8.314*Inputs!$B$2)/('mL raw'!AF36/1000))/Inputs!$B$3)*(Inputs!$B$1/Inputs!$B$2)</f>
        <v>1194.500850436488</v>
      </c>
      <c r="AG36" s="103">
        <f>'mL raw'!AG36*(1-(Inputs!$B$4/((('mL raw'!AG36/1000)/22.4*8.314*Inputs!$B$2)/('mL raw'!AG36/1000))))*(((('mL raw'!AG36/1000)/22.4*8.314*Inputs!$B$2)/('mL raw'!AG36/1000))/Inputs!$B$3)*(Inputs!$B$1/Inputs!$B$2)</f>
        <v>3732.4378673896294</v>
      </c>
      <c r="AH36" s="103">
        <f>'mL raw'!AH36*(1-(Inputs!$B$4/((('mL raw'!AH36/1000)/22.4*8.314*Inputs!$B$2)/('mL raw'!AH36/1000))))*(((('mL raw'!AH36/1000)/22.4*8.314*Inputs!$B$2)/('mL raw'!AH36/1000))/Inputs!$B$3)*(Inputs!$B$1/Inputs!$B$2)</f>
        <v>4082.468873072653</v>
      </c>
      <c r="AI36" s="103">
        <f>'mL raw'!AI36*(1-(Inputs!$B$4/((('mL raw'!AI36/1000)/22.4*8.314*Inputs!$B$2)/('mL raw'!AI36/1000))))*(((('mL raw'!AI36/1000)/22.4*8.314*Inputs!$B$2)/('mL raw'!AI36/1000))/Inputs!$B$3)*(Inputs!$B$1/Inputs!$B$2)</f>
        <v>4096.5229339313892</v>
      </c>
      <c r="AJ36" s="103">
        <f>'mL raw'!AJ36*(1-(Inputs!$B$4/((('mL raw'!AJ36/1000)/22.4*8.314*Inputs!$B$2)/('mL raw'!AJ36/1000))))*(((('mL raw'!AJ36/1000)/22.4*8.314*Inputs!$B$2)/('mL raw'!AJ36/1000))/Inputs!$B$3)*(Inputs!$B$1/Inputs!$B$2)</f>
        <v>4503.6190860542483</v>
      </c>
      <c r="AK36" s="103">
        <f>'mL raw'!AK36*(1-(Inputs!$B$4/((('mL raw'!AK36/1000)/22.4*8.314*Inputs!$B$2)/('mL raw'!AK36/1000))))*(((('mL raw'!AK36/1000)/22.4*8.314*Inputs!$B$2)/('mL raw'!AK36/1000))/Inputs!$B$3)*(Inputs!$B$1/Inputs!$B$2)</f>
        <v>4551.5349445524898</v>
      </c>
      <c r="AL36" s="103">
        <f>'mL raw'!AL36*(1-(Inputs!$B$4/((('mL raw'!AL36/1000)/22.4*8.314*Inputs!$B$2)/('mL raw'!AL36/1000))))*(((('mL raw'!AL36/1000)/22.4*8.314*Inputs!$B$2)/('mL raw'!AL36/1000))/Inputs!$B$3)*(Inputs!$B$1/Inputs!$B$2)</f>
        <v>4656.1386592661711</v>
      </c>
      <c r="AM36" s="103">
        <f>'mL raw'!AM36*(1-(Inputs!$B$4/((('mL raw'!AM36/1000)/22.4*8.314*Inputs!$B$2)/('mL raw'!AM36/1000))))*(((('mL raw'!AM36/1000)/22.4*8.314*Inputs!$B$2)/('mL raw'!AM36/1000))/Inputs!$B$3)*(Inputs!$B$1/Inputs!$B$2)</f>
        <v>5239.0520559573824</v>
      </c>
      <c r="AN36" s="103">
        <f>'mL raw'!AN36*(1-(Inputs!$B$4/((('mL raw'!AN36/1000)/22.4*8.314*Inputs!$B$2)/('mL raw'!AN36/1000))))*(((('mL raw'!AN36/1000)/22.4*8.314*Inputs!$B$2)/('mL raw'!AN36/1000))/Inputs!$B$3)*(Inputs!$B$1/Inputs!$B$2)</f>
        <v>4931.4662005188657</v>
      </c>
      <c r="AO36" s="103">
        <f>'mL raw'!AO36*(1-(Inputs!$B$4/((('mL raw'!AO36/1000)/22.4*8.314*Inputs!$B$2)/('mL raw'!AO36/1000))))*(((('mL raw'!AO36/1000)/22.4*8.314*Inputs!$B$2)/('mL raw'!AO36/1000))/Inputs!$B$3)*(Inputs!$B$1/Inputs!$B$2)</f>
        <v>5539.0921069079877</v>
      </c>
      <c r="AP36" s="103">
        <f>'mL raw'!AP36*(1-(Inputs!$B$4/((('mL raw'!AP36/1000)/22.4*8.314*Inputs!$B$2)/('mL raw'!AP36/1000))))*(((('mL raw'!AP36/1000)/22.4*8.314*Inputs!$B$2)/('mL raw'!AP36/1000))/Inputs!$B$3)*(Inputs!$B$1/Inputs!$B$2)</f>
        <v>6414.0281372813988</v>
      </c>
      <c r="AQ36" s="104">
        <f>'mL raw'!AQ36*(1-(Inputs!$B$4/((('mL raw'!AQ36/1000)/22.4*8.314*Inputs!$B$2)/('mL raw'!AQ36/1000))))*(((('mL raw'!AQ36/1000)/22.4*8.314*Inputs!$B$2)/('mL raw'!AQ36/1000))/Inputs!$B$3)*(Inputs!$B$1/Inputs!$B$2)</f>
        <v>6210.197093551672</v>
      </c>
    </row>
    <row r="37" spans="1:43" x14ac:dyDescent="0.25">
      <c r="A37" s="102">
        <v>34</v>
      </c>
      <c r="B37" s="111">
        <f>'mL raw'!B37*(1-(Inputs!$B$4/((('mL raw'!B37/1000)/22.4*8.314*Inputs!$B$2)/('mL raw'!B37/1000))))*(((('mL raw'!B37/1000)/22.4*8.314*Inputs!$B$2)/('mL raw'!B37/1000))/Inputs!$B$3)*(Inputs!$B$1/Inputs!$B$2)</f>
        <v>985.57638867742139</v>
      </c>
      <c r="C37" s="103">
        <f>'mL raw'!C37*(1-(Inputs!$B$4/((('mL raw'!C37/1000)/22.4*8.314*Inputs!$B$2)/('mL raw'!C37/1000))))*(((('mL raw'!C37/1000)/22.4*8.314*Inputs!$B$2)/('mL raw'!C37/1000))/Inputs!$B$3)*(Inputs!$B$1/Inputs!$B$2)</f>
        <v>984.82180822862995</v>
      </c>
      <c r="D37" s="103">
        <f>'mL raw'!D37*(1-(Inputs!$B$4/((('mL raw'!D37/1000)/22.4*8.314*Inputs!$B$2)/('mL raw'!D37/1000))))*(((('mL raw'!D37/1000)/22.4*8.314*Inputs!$B$2)/('mL raw'!D37/1000))/Inputs!$B$3)*(Inputs!$B$1/Inputs!$B$2)</f>
        <v>937.94349784747601</v>
      </c>
      <c r="E37" s="103">
        <f>'mL raw'!E37*(1-(Inputs!$B$4/((('mL raw'!E37/1000)/22.4*8.314*Inputs!$B$2)/('mL raw'!E37/1000))))*(((('mL raw'!E37/1000)/22.4*8.314*Inputs!$B$2)/('mL raw'!E37/1000))/Inputs!$B$3)*(Inputs!$B$1/Inputs!$B$2)</f>
        <v>3842.1350001326523</v>
      </c>
      <c r="F37" s="103">
        <f>'mL raw'!F37*(1-(Inputs!$B$4/((('mL raw'!F37/1000)/22.4*8.314*Inputs!$B$2)/('mL raw'!F37/1000))))*(((('mL raw'!F37/1000)/22.4*8.314*Inputs!$B$2)/('mL raw'!F37/1000))/Inputs!$B$3)*(Inputs!$B$1/Inputs!$B$2)</f>
        <v>4257.3428920800161</v>
      </c>
      <c r="G37" s="103">
        <f>'mL raw'!G37*(1-(Inputs!$B$4/((('mL raw'!G37/1000)/22.4*8.314*Inputs!$B$2)/('mL raw'!G37/1000))))*(((('mL raw'!G37/1000)/22.4*8.314*Inputs!$B$2)/('mL raw'!G37/1000))/Inputs!$B$3)*(Inputs!$B$1/Inputs!$B$2)</f>
        <v>4678.1158148372151</v>
      </c>
      <c r="H37" s="103">
        <f>'mL raw'!H37*(1-(Inputs!$B$4/((('mL raw'!H37/1000)/22.4*8.314*Inputs!$B$2)/('mL raw'!H37/1000))))*(((('mL raw'!H37/1000)/22.4*8.314*Inputs!$B$2)/('mL raw'!H37/1000))/Inputs!$B$3)*(Inputs!$B$1/Inputs!$B$2)</f>
        <v>5284.7041731092513</v>
      </c>
      <c r="I37" s="103">
        <f>'mL raw'!I37*(1-(Inputs!$B$4/((('mL raw'!I37/1000)/22.4*8.314*Inputs!$B$2)/('mL raw'!I37/1000))))*(((('mL raw'!I37/1000)/22.4*8.314*Inputs!$B$2)/('mL raw'!I37/1000))/Inputs!$B$3)*(Inputs!$B$1/Inputs!$B$2)</f>
        <v>5803.4782316532091</v>
      </c>
      <c r="J37" s="103">
        <f>'mL raw'!J37*(1-(Inputs!$B$4/((('mL raw'!J37/1000)/22.4*8.314*Inputs!$B$2)/('mL raw'!J37/1000))))*(((('mL raw'!J37/1000)/22.4*8.314*Inputs!$B$2)/('mL raw'!J37/1000))/Inputs!$B$3)*(Inputs!$B$1/Inputs!$B$2)</f>
        <v>6535.7042346489816</v>
      </c>
      <c r="K37" s="103">
        <f>'mL raw'!K37*(1-(Inputs!$B$4/((('mL raw'!K37/1000)/22.4*8.314*Inputs!$B$2)/('mL raw'!K37/1000))))*(((('mL raw'!K37/1000)/22.4*8.314*Inputs!$B$2)/('mL raw'!K37/1000))/Inputs!$B$3)*(Inputs!$B$1/Inputs!$B$2)</f>
        <v>6823.4823533067292</v>
      </c>
      <c r="L37" s="103">
        <f>'mL raw'!L37*(1-(Inputs!$B$4/((('mL raw'!L37/1000)/22.4*8.314*Inputs!$B$2)/('mL raw'!L37/1000))))*(((('mL raw'!L37/1000)/22.4*8.314*Inputs!$B$2)/('mL raw'!L37/1000))/Inputs!$B$3)*(Inputs!$B$1/Inputs!$B$2)</f>
        <v>7411.3948454711826</v>
      </c>
      <c r="M37" s="103">
        <f>'mL raw'!M37*(1-(Inputs!$B$4/((('mL raw'!M37/1000)/22.4*8.314*Inputs!$B$2)/('mL raw'!M37/1000))))*(((('mL raw'!M37/1000)/22.4*8.314*Inputs!$B$2)/('mL raw'!M37/1000))/Inputs!$B$3)*(Inputs!$B$1/Inputs!$B$2)</f>
        <v>7958.2770257326119</v>
      </c>
      <c r="N37" s="103">
        <f>'mL raw'!N37*(1-(Inputs!$B$4/((('mL raw'!N37/1000)/22.4*8.314*Inputs!$B$2)/('mL raw'!N37/1000))))*(((('mL raw'!N37/1000)/22.4*8.314*Inputs!$B$2)/('mL raw'!N37/1000))/Inputs!$B$3)*(Inputs!$B$1/Inputs!$B$2)</f>
        <v>8369.3347252116273</v>
      </c>
      <c r="O37" s="104">
        <f>'mL raw'!O37*(1-(Inputs!$B$4/((('mL raw'!O37/1000)/22.4*8.314*Inputs!$B$2)/('mL raw'!O37/1000))))*(((('mL raw'!O37/1000)/22.4*8.314*Inputs!$B$2)/('mL raw'!O37/1000))/Inputs!$B$3)*(Inputs!$B$1/Inputs!$B$2)</f>
        <v>8193.7061257554706</v>
      </c>
      <c r="P37" s="111">
        <f>'mL raw'!P37*(1-(Inputs!$B$4/((('mL raw'!P37/1000)/22.4*8.314*Inputs!$B$2)/('mL raw'!P37/1000))))*(((('mL raw'!P37/1000)/22.4*8.314*Inputs!$B$2)/('mL raw'!P37/1000))/Inputs!$B$3)*(Inputs!$B$1/Inputs!$B$2)</f>
        <v>1239.3040645834662</v>
      </c>
      <c r="Q37" s="103">
        <f>'mL raw'!Q37*(1-(Inputs!$B$4/((('mL raw'!Q37/1000)/22.4*8.314*Inputs!$B$2)/('mL raw'!Q37/1000))))*(((('mL raw'!Q37/1000)/22.4*8.314*Inputs!$B$2)/('mL raw'!Q37/1000))/Inputs!$B$3)*(Inputs!$B$1/Inputs!$B$2)</f>
        <v>1253.1694803300047</v>
      </c>
      <c r="R37" s="103">
        <f>'mL raw'!R37*(1-(Inputs!$B$4/((('mL raw'!R37/1000)/22.4*8.314*Inputs!$B$2)/('mL raw'!R37/1000))))*(((('mL raw'!R37/1000)/22.4*8.314*Inputs!$B$2)/('mL raw'!R37/1000))/Inputs!$B$3)*(Inputs!$B$1/Inputs!$B$2)</f>
        <v>1223.4578751588508</v>
      </c>
      <c r="S37" s="103">
        <f>'mL raw'!S37*(1-(Inputs!$B$4/((('mL raw'!S37/1000)/22.4*8.314*Inputs!$B$2)/('mL raw'!S37/1000))))*(((('mL raw'!S37/1000)/22.4*8.314*Inputs!$B$2)/('mL raw'!S37/1000))/Inputs!$B$3)*(Inputs!$B$1/Inputs!$B$2)</f>
        <v>3487.0105764202881</v>
      </c>
      <c r="T37" s="103">
        <f>'mL raw'!T37*(1-(Inputs!$B$4/((('mL raw'!T37/1000)/22.4*8.314*Inputs!$B$2)/('mL raw'!T37/1000))))*(((('mL raw'!T37/1000)/22.4*8.314*Inputs!$B$2)/('mL raw'!T37/1000))/Inputs!$B$3)*(Inputs!$B$1/Inputs!$B$2)</f>
        <v>3980.6948350419384</v>
      </c>
      <c r="U37" s="103">
        <f>'mL raw'!U37*(1-(Inputs!$B$4/((('mL raw'!U37/1000)/22.4*8.314*Inputs!$B$2)/('mL raw'!U37/1000))))*(((('mL raw'!U37/1000)/22.4*8.314*Inputs!$B$2)/('mL raw'!U37/1000))/Inputs!$B$3)*(Inputs!$B$1/Inputs!$B$2)</f>
        <v>4108.030285775455</v>
      </c>
      <c r="V37" s="103">
        <f>'mL raw'!V37*(1-(Inputs!$B$4/((('mL raw'!V37/1000)/22.4*8.314*Inputs!$B$2)/('mL raw'!V37/1000))))*(((('mL raw'!V37/1000)/22.4*8.314*Inputs!$B$2)/('mL raw'!V37/1000))/Inputs!$B$3)*(Inputs!$B$1/Inputs!$B$2)</f>
        <v>4466.2673538390836</v>
      </c>
      <c r="W37" s="103">
        <f>'mL raw'!W37*(1-(Inputs!$B$4/((('mL raw'!W37/1000)/22.4*8.314*Inputs!$B$2)/('mL raw'!W37/1000))))*(((('mL raw'!W37/1000)/22.4*8.314*Inputs!$B$2)/('mL raw'!W37/1000))/Inputs!$B$3)*(Inputs!$B$1/Inputs!$B$2)</f>
        <v>5011.5460506468316</v>
      </c>
      <c r="X37" s="103">
        <f>'mL raw'!X37*(1-(Inputs!$B$4/((('mL raw'!X37/1000)/22.4*8.314*Inputs!$B$2)/('mL raw'!X37/1000))))*(((('mL raw'!X37/1000)/22.4*8.314*Inputs!$B$2)/('mL raw'!X37/1000))/Inputs!$B$3)*(Inputs!$B$1/Inputs!$B$2)</f>
        <v>5600.3074458161745</v>
      </c>
      <c r="Y37" s="103">
        <f>'mL raw'!Y37*(1-(Inputs!$B$4/((('mL raw'!Y37/1000)/22.4*8.314*Inputs!$B$2)/('mL raw'!Y37/1000))))*(((('mL raw'!Y37/1000)/22.4*8.314*Inputs!$B$2)/('mL raw'!Y37/1000))/Inputs!$B$3)*(Inputs!$B$1/Inputs!$B$2)</f>
        <v>5892.4244020544738</v>
      </c>
      <c r="Z37" s="103">
        <f>'mL raw'!Z37*(1-(Inputs!$B$4/((('mL raw'!Z37/1000)/22.4*8.314*Inputs!$B$2)/('mL raw'!Z37/1000))))*(((('mL raw'!Z37/1000)/22.4*8.314*Inputs!$B$2)/('mL raw'!Z37/1000))/Inputs!$B$3)*(Inputs!$B$1/Inputs!$B$2)</f>
        <v>6347.5307352316731</v>
      </c>
      <c r="AA37" s="103">
        <f>'mL raw'!AA37*(1-(Inputs!$B$4/((('mL raw'!AA37/1000)/22.4*8.314*Inputs!$B$2)/('mL raw'!AA37/1000))))*(((('mL raw'!AA37/1000)/22.4*8.314*Inputs!$B$2)/('mL raw'!AA37/1000))/Inputs!$B$3)*(Inputs!$B$1/Inputs!$B$2)</f>
        <v>6713.7852205637073</v>
      </c>
      <c r="AB37" s="103">
        <f>'mL raw'!AB37*(1-(Inputs!$B$4/((('mL raw'!AB37/1000)/22.4*8.314*Inputs!$B$2)/('mL raw'!AB37/1000))))*(((('mL raw'!AB37/1000)/22.4*8.314*Inputs!$B$2)/('mL raw'!AB37/1000))/Inputs!$B$3)*(Inputs!$B$1/Inputs!$B$2)</f>
        <v>7220.674637039202</v>
      </c>
      <c r="AC37" s="103">
        <f>'mL raw'!AC37*(1-(Inputs!$B$4/((('mL raw'!AC37/1000)/22.4*8.314*Inputs!$B$2)/('mL raw'!AC37/1000))))*(((('mL raw'!AC37/1000)/22.4*8.314*Inputs!$B$2)/('mL raw'!AC37/1000))/Inputs!$B$3)*(Inputs!$B$1/Inputs!$B$2)</f>
        <v>7818.4909975940409</v>
      </c>
      <c r="AD37" s="111">
        <f>'mL raw'!AD37*(1-(Inputs!$B$4/((('mL raw'!AD37/1000)/22.4*8.314*Inputs!$B$2)/('mL raw'!AD37/1000))))*(((('mL raw'!AD37/1000)/22.4*8.314*Inputs!$B$2)/('mL raw'!AD37/1000))/Inputs!$B$3)*(Inputs!$B$1/Inputs!$B$2)</f>
        <v>666.67182650703546</v>
      </c>
      <c r="AE37" s="103">
        <f>'mL raw'!AE37*(1-(Inputs!$B$4/((('mL raw'!AE37/1000)/22.4*8.314*Inputs!$B$2)/('mL raw'!AE37/1000))))*(((('mL raw'!AE37/1000)/22.4*8.314*Inputs!$B$2)/('mL raw'!AE37/1000))/Inputs!$B$3)*(Inputs!$B$1/Inputs!$B$2)</f>
        <v>1253.3581254422027</v>
      </c>
      <c r="AF37" s="103">
        <f>'mL raw'!AF37*(1-(Inputs!$B$4/((('mL raw'!AF37/1000)/22.4*8.314*Inputs!$B$2)/('mL raw'!AF37/1000))))*(((('mL raw'!AF37/1000)/22.4*8.314*Inputs!$B$2)/('mL raw'!AF37/1000))/Inputs!$B$3)*(Inputs!$B$1/Inputs!$B$2)</f>
        <v>1209.2151691879167</v>
      </c>
      <c r="AG37" s="103">
        <f>'mL raw'!AG37*(1-(Inputs!$B$4/((('mL raw'!AG37/1000)/22.4*8.314*Inputs!$B$2)/('mL raw'!AG37/1000))))*(((('mL raw'!AG37/1000)/22.4*8.314*Inputs!$B$2)/('mL raw'!AG37/1000))/Inputs!$B$3)*(Inputs!$B$1/Inputs!$B$2)</f>
        <v>3745.0770899068825</v>
      </c>
      <c r="AH37" s="103">
        <f>'mL raw'!AH37*(1-(Inputs!$B$4/((('mL raw'!AH37/1000)/22.4*8.314*Inputs!$B$2)/('mL raw'!AH37/1000))))*(((('mL raw'!AH37/1000)/22.4*8.314*Inputs!$B$2)/('mL raw'!AH37/1000))/Inputs!$B$3)*(Inputs!$B$1/Inputs!$B$2)</f>
        <v>4095.5797083704006</v>
      </c>
      <c r="AI37" s="103">
        <f>'mL raw'!AI37*(1-(Inputs!$B$4/((('mL raw'!AI37/1000)/22.4*8.314*Inputs!$B$2)/('mL raw'!AI37/1000))))*(((('mL raw'!AI37/1000)/22.4*8.314*Inputs!$B$2)/('mL raw'!AI37/1000))/Inputs!$B$3)*(Inputs!$B$1/Inputs!$B$2)</f>
        <v>4122.0843466341921</v>
      </c>
      <c r="AJ37" s="103">
        <f>'mL raw'!AJ37*(1-(Inputs!$B$4/((('mL raw'!AJ37/1000)/22.4*8.314*Inputs!$B$2)/('mL raw'!AJ37/1000))))*(((('mL raw'!AJ37/1000)/22.4*8.314*Inputs!$B$2)/('mL raw'!AJ37/1000))/Inputs!$B$3)*(Inputs!$B$1/Inputs!$B$2)</f>
        <v>4522.5779198301261</v>
      </c>
      <c r="AK37" s="103">
        <f>'mL raw'!AK37*(1-(Inputs!$B$4/((('mL raw'!AK37/1000)/22.4*8.314*Inputs!$B$2)/('mL raw'!AK37/1000))))*(((('mL raw'!AK37/1000)/22.4*8.314*Inputs!$B$2)/('mL raw'!AK37/1000))/Inputs!$B$3)*(Inputs!$B$1/Inputs!$B$2)</f>
        <v>4603.0350601824912</v>
      </c>
      <c r="AL37" s="103">
        <f>'mL raw'!AL37*(1-(Inputs!$B$4/((('mL raw'!AL37/1000)/22.4*8.314*Inputs!$B$2)/('mL raw'!AL37/1000))))*(((('mL raw'!AL37/1000)/22.4*8.314*Inputs!$B$2)/('mL raw'!AL37/1000))/Inputs!$B$3)*(Inputs!$B$1/Inputs!$B$2)</f>
        <v>4725.7487056671607</v>
      </c>
      <c r="AM37" s="103">
        <f>'mL raw'!AM37*(1-(Inputs!$B$4/((('mL raw'!AM37/1000)/22.4*8.314*Inputs!$B$2)/('mL raw'!AM37/1000))))*(((('mL raw'!AM37/1000)/22.4*8.314*Inputs!$B$2)/('mL raw'!AM37/1000))/Inputs!$B$3)*(Inputs!$B$1/Inputs!$B$2)</f>
        <v>5296.7774602899108</v>
      </c>
      <c r="AN37" s="103">
        <f>'mL raw'!AN37*(1-(Inputs!$B$4/((('mL raw'!AN37/1000)/22.4*8.314*Inputs!$B$2)/('mL raw'!AN37/1000))))*(((('mL raw'!AN37/1000)/22.4*8.314*Inputs!$B$2)/('mL raw'!AN37/1000))/Inputs!$B$3)*(Inputs!$B$1/Inputs!$B$2)</f>
        <v>5019.2805002469422</v>
      </c>
      <c r="AO37" s="103">
        <f>'mL raw'!AO37*(1-(Inputs!$B$4/((('mL raw'!AO37/1000)/22.4*8.314*Inputs!$B$2)/('mL raw'!AO37/1000))))*(((('mL raw'!AO37/1000)/22.4*8.314*Inputs!$B$2)/('mL raw'!AO37/1000))/Inputs!$B$3)*(Inputs!$B$1/Inputs!$B$2)</f>
        <v>5620.964085601835</v>
      </c>
      <c r="AP37" s="103">
        <f>'mL raw'!AP37*(1-(Inputs!$B$4/((('mL raw'!AP37/1000)/22.4*8.314*Inputs!$B$2)/('mL raw'!AP37/1000))))*(((('mL raw'!AP37/1000)/22.4*8.314*Inputs!$B$2)/('mL raw'!AP37/1000))/Inputs!$B$3)*(Inputs!$B$1/Inputs!$B$2)</f>
        <v>6446.9467093599142</v>
      </c>
      <c r="AQ37" s="104">
        <f>'mL raw'!AQ37*(1-(Inputs!$B$4/((('mL raw'!AQ37/1000)/22.4*8.314*Inputs!$B$2)/('mL raw'!AQ37/1000))))*(((('mL raw'!AQ37/1000)/22.4*8.314*Inputs!$B$2)/('mL raw'!AQ37/1000))/Inputs!$B$3)*(Inputs!$B$1/Inputs!$B$2)</f>
        <v>6293.3895880309028</v>
      </c>
    </row>
    <row r="38" spans="1:43" x14ac:dyDescent="0.25">
      <c r="A38" s="102">
        <v>35</v>
      </c>
      <c r="B38" s="111">
        <f>'mL raw'!B38*(1-(Inputs!$B$4/((('mL raw'!B38/1000)/22.4*8.314*Inputs!$B$2)/('mL raw'!B38/1000))))*(((('mL raw'!B38/1000)/22.4*8.314*Inputs!$B$2)/('mL raw'!B38/1000))/Inputs!$B$3)*(Inputs!$B$1/Inputs!$B$2)</f>
        <v>999.53612698005873</v>
      </c>
      <c r="C38" s="103">
        <f>'mL raw'!C38*(1-(Inputs!$B$4/((('mL raw'!C38/1000)/22.4*8.314*Inputs!$B$2)/('mL raw'!C38/1000))))*(((('mL raw'!C38/1000)/22.4*8.314*Inputs!$B$2)/('mL raw'!C38/1000))/Inputs!$B$3)*(Inputs!$B$1/Inputs!$B$2)</f>
        <v>996.51780518489397</v>
      </c>
      <c r="D38" s="103">
        <f>'mL raw'!D38*(1-(Inputs!$B$4/((('mL raw'!D38/1000)/22.4*8.314*Inputs!$B$2)/('mL raw'!D38/1000))))*(((('mL raw'!D38/1000)/22.4*8.314*Inputs!$B$2)/('mL raw'!D38/1000))/Inputs!$B$3)*(Inputs!$B$1/Inputs!$B$2)</f>
        <v>947.65872112566296</v>
      </c>
      <c r="E38" s="103">
        <f>'mL raw'!E38*(1-(Inputs!$B$4/((('mL raw'!E38/1000)/22.4*8.314*Inputs!$B$2)/('mL raw'!E38/1000))))*(((('mL raw'!E38/1000)/22.4*8.314*Inputs!$B$2)/('mL raw'!E38/1000))/Inputs!$B$3)*(Inputs!$B$1/Inputs!$B$2)</f>
        <v>3850.9069978498496</v>
      </c>
      <c r="F38" s="103">
        <f>'mL raw'!F38*(1-(Inputs!$B$4/((('mL raw'!F38/1000)/22.4*8.314*Inputs!$B$2)/('mL raw'!F38/1000))))*(((('mL raw'!F38/1000)/22.4*8.314*Inputs!$B$2)/('mL raw'!F38/1000))/Inputs!$B$3)*(Inputs!$B$1/Inputs!$B$2)</f>
        <v>4265.6432770167194</v>
      </c>
      <c r="G38" s="103">
        <f>'mL raw'!G38*(1-(Inputs!$B$4/((('mL raw'!G38/1000)/22.4*8.314*Inputs!$B$2)/('mL raw'!G38/1000))))*(((('mL raw'!G38/1000)/22.4*8.314*Inputs!$B$2)/('mL raw'!G38/1000))/Inputs!$B$3)*(Inputs!$B$1/Inputs!$B$2)</f>
        <v>4686.0389095495239</v>
      </c>
      <c r="H38" s="103">
        <f>'mL raw'!H38*(1-(Inputs!$B$4/((('mL raw'!H38/1000)/22.4*8.314*Inputs!$B$2)/('mL raw'!H38/1000))))*(((('mL raw'!H38/1000)/22.4*8.314*Inputs!$B$2)/('mL raw'!H38/1000))/Inputs!$B$3)*(Inputs!$B$1/Inputs!$B$2)</f>
        <v>5293.1932031581518</v>
      </c>
      <c r="I38" s="103">
        <f>'mL raw'!I38*(1-(Inputs!$B$4/((('mL raw'!I38/1000)/22.4*8.314*Inputs!$B$2)/('mL raw'!I38/1000))))*(((('mL raw'!I38/1000)/22.4*8.314*Inputs!$B$2)/('mL raw'!I38/1000))/Inputs!$B$3)*(Inputs!$B$1/Inputs!$B$2)</f>
        <v>5811.0240361411206</v>
      </c>
      <c r="J38" s="103">
        <f>'mL raw'!J38*(1-(Inputs!$B$4/((('mL raw'!J38/1000)/22.4*8.314*Inputs!$B$2)/('mL raw'!J38/1000))))*(((('mL raw'!J38/1000)/22.4*8.314*Inputs!$B$2)/('mL raw'!J38/1000))/Inputs!$B$3)*(Inputs!$B$1/Inputs!$B$2)</f>
        <v>6543.8159744734858</v>
      </c>
      <c r="K38" s="103">
        <f>'mL raw'!K38*(1-(Inputs!$B$4/((('mL raw'!K38/1000)/22.4*8.314*Inputs!$B$2)/('mL raw'!K38/1000))))*(((('mL raw'!K38/1000)/22.4*8.314*Inputs!$B$2)/('mL raw'!K38/1000))/Inputs!$B$3)*(Inputs!$B$1/Inputs!$B$2)</f>
        <v>6842.9127998631029</v>
      </c>
      <c r="L38" s="103">
        <f>'mL raw'!L38*(1-(Inputs!$B$4/((('mL raw'!L38/1000)/22.4*8.314*Inputs!$B$2)/('mL raw'!L38/1000))))*(((('mL raw'!L38/1000)/22.4*8.314*Inputs!$B$2)/('mL raw'!L38/1000))/Inputs!$B$3)*(Inputs!$B$1/Inputs!$B$2)</f>
        <v>7433.277678486128</v>
      </c>
      <c r="M38" s="103">
        <f>'mL raw'!M38*(1-(Inputs!$B$4/((('mL raw'!M38/1000)/22.4*8.314*Inputs!$B$2)/('mL raw'!M38/1000))))*(((('mL raw'!M38/1000)/22.4*8.314*Inputs!$B$2)/('mL raw'!M38/1000))/Inputs!$B$3)*(Inputs!$B$1/Inputs!$B$2)</f>
        <v>7971.7651512547554</v>
      </c>
      <c r="N38" s="103">
        <f>'mL raw'!N38*(1-(Inputs!$B$4/((('mL raw'!N38/1000)/22.4*8.314*Inputs!$B$2)/('mL raw'!N38/1000))))*(((('mL raw'!N38/1000)/22.4*8.314*Inputs!$B$2)/('mL raw'!N38/1000))/Inputs!$B$3)*(Inputs!$B$1/Inputs!$B$2)</f>
        <v>8386.9730432021188</v>
      </c>
      <c r="O38" s="104">
        <f>'mL raw'!O38*(1-(Inputs!$B$4/((('mL raw'!O38/1000)/22.4*8.314*Inputs!$B$2)/('mL raw'!O38/1000))))*(((('mL raw'!O38/1000)/22.4*8.314*Inputs!$B$2)/('mL raw'!O38/1000))/Inputs!$B$3)*(Inputs!$B$1/Inputs!$B$2)</f>
        <v>8236.7172113365705</v>
      </c>
      <c r="P38" s="111">
        <f>'mL raw'!P38*(1-(Inputs!$B$4/((('mL raw'!P38/1000)/22.4*8.314*Inputs!$B$2)/('mL raw'!P38/1000))))*(((('mL raw'!P38/1000)/22.4*8.314*Inputs!$B$2)/('mL raw'!P38/1000))/Inputs!$B$3)*(Inputs!$B$1/Inputs!$B$2)</f>
        <v>1250.1511585348401</v>
      </c>
      <c r="Q38" s="103">
        <f>'mL raw'!Q38*(1-(Inputs!$B$4/((('mL raw'!Q38/1000)/22.4*8.314*Inputs!$B$2)/('mL raw'!Q38/1000))))*(((('mL raw'!Q38/1000)/22.4*8.314*Inputs!$B$2)/('mL raw'!Q38/1000))/Inputs!$B$3)*(Inputs!$B$1/Inputs!$B$2)</f>
        <v>1263.8279291691808</v>
      </c>
      <c r="R38" s="103">
        <f>'mL raw'!R38*(1-(Inputs!$B$4/((('mL raw'!R38/1000)/22.4*8.314*Inputs!$B$2)/('mL raw'!R38/1000))))*(((('mL raw'!R38/1000)/22.4*8.314*Inputs!$B$2)/('mL raw'!R38/1000))/Inputs!$B$3)*(Inputs!$B$1/Inputs!$B$2)</f>
        <v>1234.4936142224224</v>
      </c>
      <c r="S38" s="103">
        <f>'mL raw'!S38*(1-(Inputs!$B$4/((('mL raw'!S38/1000)/22.4*8.314*Inputs!$B$2)/('mL raw'!S38/1000))))*(((('mL raw'!S38/1000)/22.4*8.314*Inputs!$B$2)/('mL raw'!S38/1000))/Inputs!$B$3)*(Inputs!$B$1/Inputs!$B$2)</f>
        <v>3493.8961230155073</v>
      </c>
      <c r="T38" s="103">
        <f>'mL raw'!T38*(1-(Inputs!$B$4/((('mL raw'!T38/1000)/22.4*8.314*Inputs!$B$2)/('mL raw'!T38/1000))))*(((('mL raw'!T38/1000)/22.4*8.314*Inputs!$B$2)/('mL raw'!T38/1000))/Inputs!$B$3)*(Inputs!$B$1/Inputs!$B$2)</f>
        <v>3990.5043808762239</v>
      </c>
      <c r="U38" s="103">
        <f>'mL raw'!U38*(1-(Inputs!$B$4/((('mL raw'!U38/1000)/22.4*8.314*Inputs!$B$2)/('mL raw'!U38/1000))))*(((('mL raw'!U38/1000)/22.4*8.314*Inputs!$B$2)/('mL raw'!U38/1000))/Inputs!$B$3)*(Inputs!$B$1/Inputs!$B$2)</f>
        <v>4125.6686037659501</v>
      </c>
      <c r="V38" s="103">
        <f>'mL raw'!V38*(1-(Inputs!$B$4/((('mL raw'!V38/1000)/22.4*8.314*Inputs!$B$2)/('mL raw'!V38/1000))))*(((('mL raw'!V38/1000)/22.4*8.314*Inputs!$B$2)/('mL raw'!V38/1000))/Inputs!$B$3)*(Inputs!$B$1/Inputs!$B$2)</f>
        <v>4492.7719921028747</v>
      </c>
      <c r="W38" s="103">
        <f>'mL raw'!W38*(1-(Inputs!$B$4/((('mL raw'!W38/1000)/22.4*8.314*Inputs!$B$2)/('mL raw'!W38/1000))))*(((('mL raw'!W38/1000)/22.4*8.314*Inputs!$B$2)/('mL raw'!W38/1000))/Inputs!$B$3)*(Inputs!$B$1/Inputs!$B$2)</f>
        <v>5026.0717242860637</v>
      </c>
      <c r="X38" s="103">
        <f>'mL raw'!X38*(1-(Inputs!$B$4/((('mL raw'!X38/1000)/22.4*8.314*Inputs!$B$2)/('mL raw'!X38/1000))))*(((('mL raw'!X38/1000)/22.4*8.314*Inputs!$B$2)/('mL raw'!X38/1000))/Inputs!$B$3)*(Inputs!$B$1/Inputs!$B$2)</f>
        <v>5612.4750555529345</v>
      </c>
      <c r="Y38" s="103">
        <f>'mL raw'!Y38*(1-(Inputs!$B$4/((('mL raw'!Y38/1000)/22.4*8.314*Inputs!$B$2)/('mL raw'!Y38/1000))))*(((('mL raw'!Y38/1000)/22.4*8.314*Inputs!$B$2)/('mL raw'!Y38/1000))/Inputs!$B$3)*(Inputs!$B$1/Inputs!$B$2)</f>
        <v>5902.9885283375506</v>
      </c>
      <c r="Z38" s="103">
        <f>'mL raw'!Z38*(1-(Inputs!$B$4/((('mL raw'!Z38/1000)/22.4*8.314*Inputs!$B$2)/('mL raw'!Z38/1000))))*(((('mL raw'!Z38/1000)/22.4*8.314*Inputs!$B$2)/('mL raw'!Z38/1000))/Inputs!$B$3)*(Inputs!$B$1/Inputs!$B$2)</f>
        <v>6357.2459585098586</v>
      </c>
      <c r="AA38" s="103">
        <f>'mL raw'!AA38*(1-(Inputs!$B$4/((('mL raw'!AA38/1000)/22.4*8.314*Inputs!$B$2)/('mL raw'!AA38/1000))))*(((('mL raw'!AA38/1000)/22.4*8.314*Inputs!$B$2)/('mL raw'!AA38/1000))/Inputs!$B$3)*(Inputs!$B$1/Inputs!$B$2)</f>
        <v>6723.6890889540909</v>
      </c>
      <c r="AB38" s="103">
        <f>'mL raw'!AB38*(1-(Inputs!$B$4/((('mL raw'!AB38/1000)/22.4*8.314*Inputs!$B$2)/('mL raw'!AB38/1000))))*(((('mL raw'!AB38/1000)/22.4*8.314*Inputs!$B$2)/('mL raw'!AB38/1000))/Inputs!$B$3)*(Inputs!$B$1/Inputs!$B$2)</f>
        <v>7232.8422467759601</v>
      </c>
      <c r="AC38" s="103">
        <f>'mL raw'!AC38*(1-(Inputs!$B$4/((('mL raw'!AC38/1000)/22.4*8.314*Inputs!$B$2)/('mL raw'!AC38/1000))))*(((('mL raw'!AC38/1000)/22.4*8.314*Inputs!$B$2)/('mL raw'!AC38/1000))/Inputs!$B$3)*(Inputs!$B$1/Inputs!$B$2)</f>
        <v>7833.3939614576675</v>
      </c>
      <c r="AD38" s="111">
        <f>'mL raw'!AD38*(1-(Inputs!$B$4/((('mL raw'!AD38/1000)/22.4*8.314*Inputs!$B$2)/('mL raw'!AD38/1000))))*(((('mL raw'!AD38/1000)/22.4*8.314*Inputs!$B$2)/('mL raw'!AD38/1000))/Inputs!$B$3)*(Inputs!$B$1/Inputs!$B$2)</f>
        <v>670.35040619489257</v>
      </c>
      <c r="AE38" s="103">
        <f>'mL raw'!AE38*(1-(Inputs!$B$4/((('mL raw'!AE38/1000)/22.4*8.314*Inputs!$B$2)/('mL raw'!AE38/1000))))*(((('mL raw'!AE38/1000)/22.4*8.314*Inputs!$B$2)/('mL raw'!AE38/1000))/Inputs!$B$3)*(Inputs!$B$1/Inputs!$B$2)</f>
        <v>1263.6392840569829</v>
      </c>
      <c r="AF38" s="103">
        <f>'mL raw'!AF38*(1-(Inputs!$B$4/((('mL raw'!AF38/1000)/22.4*8.314*Inputs!$B$2)/('mL raw'!AF38/1000))))*(((('mL raw'!AF38/1000)/22.4*8.314*Inputs!$B$2)/('mL raw'!AF38/1000))/Inputs!$B$3)*(Inputs!$B$1/Inputs!$B$2)</f>
        <v>1219.8736180270926</v>
      </c>
      <c r="AG38" s="103">
        <f>'mL raw'!AG38*(1-(Inputs!$B$4/((('mL raw'!AG38/1000)/22.4*8.314*Inputs!$B$2)/('mL raw'!AG38/1000))))*(((('mL raw'!AG38/1000)/22.4*8.314*Inputs!$B$2)/('mL raw'!AG38/1000))/Inputs!$B$3)*(Inputs!$B$1/Inputs!$B$2)</f>
        <v>3752.4342492825967</v>
      </c>
      <c r="AH38" s="103">
        <f>'mL raw'!AH38*(1-(Inputs!$B$4/((('mL raw'!AH38/1000)/22.4*8.314*Inputs!$B$2)/('mL raw'!AH38/1000))))*(((('mL raw'!AH38/1000)/22.4*8.314*Inputs!$B$2)/('mL raw'!AH38/1000))/Inputs!$B$3)*(Inputs!$B$1/Inputs!$B$2)</f>
        <v>4103.7857707510047</v>
      </c>
      <c r="AI38" s="103">
        <f>'mL raw'!AI38*(1-(Inputs!$B$4/((('mL raw'!AI38/1000)/22.4*8.314*Inputs!$B$2)/('mL raw'!AI38/1000))))*(((('mL raw'!AI38/1000)/22.4*8.314*Inputs!$B$2)/('mL raw'!AI38/1000))/Inputs!$B$3)*(Inputs!$B$1/Inputs!$B$2)</f>
        <v>4142.0807285271585</v>
      </c>
      <c r="AJ38" s="103">
        <f>'mL raw'!AJ38*(1-(Inputs!$B$4/((('mL raw'!AJ38/1000)/22.4*8.314*Inputs!$B$2)/('mL raw'!AJ38/1000))))*(((('mL raw'!AJ38/1000)/22.4*8.314*Inputs!$B$2)/('mL raw'!AJ38/1000))/Inputs!$B$3)*(Inputs!$B$1/Inputs!$B$2)</f>
        <v>4535.2171423473792</v>
      </c>
      <c r="AK38" s="103">
        <f>'mL raw'!AK38*(1-(Inputs!$B$4/((('mL raw'!AK38/1000)/22.4*8.314*Inputs!$B$2)/('mL raw'!AK38/1000))))*(((('mL raw'!AK38/1000)/22.4*8.314*Inputs!$B$2)/('mL raw'!AK38/1000))/Inputs!$B$3)*(Inputs!$B$1/Inputs!$B$2)</f>
        <v>4646.3291134318861</v>
      </c>
      <c r="AL38" s="103">
        <f>'mL raw'!AL38*(1-(Inputs!$B$4/((('mL raw'!AL38/1000)/22.4*8.314*Inputs!$B$2)/('mL raw'!AL38/1000))))*(((('mL raw'!AL38/1000)/22.4*8.314*Inputs!$B$2)/('mL raw'!AL38/1000))/Inputs!$B$3)*(Inputs!$B$1/Inputs!$B$2)</f>
        <v>4785.6435287899631</v>
      </c>
      <c r="AM38" s="103">
        <f>'mL raw'!AM38*(1-(Inputs!$B$4/((('mL raw'!AM38/1000)/22.4*8.314*Inputs!$B$2)/('mL raw'!AM38/1000))))*(((('mL raw'!AM38/1000)/22.4*8.314*Inputs!$B$2)/('mL raw'!AM38/1000))/Inputs!$B$3)*(Inputs!$B$1/Inputs!$B$2)</f>
        <v>5344.5046736759541</v>
      </c>
      <c r="AN38" s="103">
        <f>'mL raw'!AN38*(1-(Inputs!$B$4/((('mL raw'!AN38/1000)/22.4*8.314*Inputs!$B$2)/('mL raw'!AN38/1000))))*(((('mL raw'!AN38/1000)/22.4*8.314*Inputs!$B$2)/('mL raw'!AN38/1000))/Inputs!$B$3)*(Inputs!$B$1/Inputs!$B$2)</f>
        <v>5097.5682218090305</v>
      </c>
      <c r="AO38" s="103">
        <f>'mL raw'!AO38*(1-(Inputs!$B$4/((('mL raw'!AO38/1000)/22.4*8.314*Inputs!$B$2)/('mL raw'!AO38/1000))))*(((('mL raw'!AO38/1000)/22.4*8.314*Inputs!$B$2)/('mL raw'!AO38/1000))/Inputs!$B$3)*(Inputs!$B$1/Inputs!$B$2)</f>
        <v>5690.6684545589242</v>
      </c>
      <c r="AP38" s="103">
        <f>'mL raw'!AP38*(1-(Inputs!$B$4/((('mL raw'!AP38/1000)/22.4*8.314*Inputs!$B$2)/('mL raw'!AP38/1000))))*(((('mL raw'!AP38/1000)/22.4*8.314*Inputs!$B$2)/('mL raw'!AP38/1000))/Inputs!$B$3)*(Inputs!$B$1/Inputs!$B$2)</f>
        <v>6470.9989611651345</v>
      </c>
      <c r="AQ38" s="104">
        <f>'mL raw'!AQ38*(1-(Inputs!$B$4/((('mL raw'!AQ38/1000)/22.4*8.314*Inputs!$B$2)/('mL raw'!AQ38/1000))))*(((('mL raw'!AQ38/1000)/22.4*8.314*Inputs!$B$2)/('mL raw'!AQ38/1000))/Inputs!$B$3)*(Inputs!$B$1/Inputs!$B$2)</f>
        <v>6365.0747306660669</v>
      </c>
    </row>
    <row r="39" spans="1:43" x14ac:dyDescent="0.25">
      <c r="A39" s="102">
        <v>36</v>
      </c>
      <c r="B39" s="111">
        <f>'mL raw'!B39*(1-(Inputs!$B$4/((('mL raw'!B39/1000)/22.4*8.314*Inputs!$B$2)/('mL raw'!B39/1000))))*(((('mL raw'!B39/1000)/22.4*8.314*Inputs!$B$2)/('mL raw'!B39/1000))/Inputs!$B$3)*(Inputs!$B$1/Inputs!$B$2)</f>
        <v>1005.8557382386853</v>
      </c>
      <c r="C39" s="103">
        <f>'mL raw'!C39*(1-(Inputs!$B$4/((('mL raw'!C39/1000)/22.4*8.314*Inputs!$B$2)/('mL raw'!C39/1000))))*(((('mL raw'!C39/1000)/22.4*8.314*Inputs!$B$2)/('mL raw'!C39/1000))/Inputs!$B$3)*(Inputs!$B$1/Inputs!$B$2)</f>
        <v>1003.309029224015</v>
      </c>
      <c r="D39" s="103">
        <f>'mL raw'!D39*(1-(Inputs!$B$4/((('mL raw'!D39/1000)/22.4*8.314*Inputs!$B$2)/('mL raw'!D39/1000))))*(((('mL raw'!D39/1000)/22.4*8.314*Inputs!$B$2)/('mL raw'!D39/1000))/Inputs!$B$3)*(Inputs!$B$1/Inputs!$B$2)</f>
        <v>954.73291283308072</v>
      </c>
      <c r="E39" s="103">
        <f>'mL raw'!E39*(1-(Inputs!$B$4/((('mL raw'!E39/1000)/22.4*8.314*Inputs!$B$2)/('mL raw'!E39/1000))))*(((('mL raw'!E39/1000)/22.4*8.314*Inputs!$B$2)/('mL raw'!E39/1000))/Inputs!$B$3)*(Inputs!$B$1/Inputs!$B$2)</f>
        <v>3856.660673771883</v>
      </c>
      <c r="F39" s="103">
        <f>'mL raw'!F39*(1-(Inputs!$B$4/((('mL raw'!F39/1000)/22.4*8.314*Inputs!$B$2)/('mL raw'!F39/1000))))*(((('mL raw'!F39/1000)/22.4*8.314*Inputs!$B$2)/('mL raw'!F39/1000))/Inputs!$B$3)*(Inputs!$B$1/Inputs!$B$2)</f>
        <v>4270.6423724899614</v>
      </c>
      <c r="G39" s="103">
        <f>'mL raw'!G39*(1-(Inputs!$B$4/((('mL raw'!G39/1000)/22.4*8.314*Inputs!$B$2)/('mL raw'!G39/1000))))*(((('mL raw'!G39/1000)/22.4*8.314*Inputs!$B$2)/('mL raw'!G39/1000))/Inputs!$B$3)*(Inputs!$B$1/Inputs!$B$2)</f>
        <v>4690.4720696861723</v>
      </c>
      <c r="H39" s="103">
        <f>'mL raw'!H39*(1-(Inputs!$B$4/((('mL raw'!H39/1000)/22.4*8.314*Inputs!$B$2)/('mL raw'!H39/1000))))*(((('mL raw'!H39/1000)/22.4*8.314*Inputs!$B$2)/('mL raw'!H39/1000))/Inputs!$B$3)*(Inputs!$B$1/Inputs!$B$2)</f>
        <v>5299.1355241923829</v>
      </c>
      <c r="I39" s="103">
        <f>'mL raw'!I39*(1-(Inputs!$B$4/((('mL raw'!I39/1000)/22.4*8.314*Inputs!$B$2)/('mL raw'!I39/1000))))*(((('mL raw'!I39/1000)/22.4*8.314*Inputs!$B$2)/('mL raw'!I39/1000))/Inputs!$B$3)*(Inputs!$B$1/Inputs!$B$2)</f>
        <v>5815.7401639460659</v>
      </c>
      <c r="J39" s="103">
        <f>'mL raw'!J39*(1-(Inputs!$B$4/((('mL raw'!J39/1000)/22.4*8.314*Inputs!$B$2)/('mL raw'!J39/1000))))*(((('mL raw'!J39/1000)/22.4*8.314*Inputs!$B$2)/('mL raw'!J39/1000))/Inputs!$B$3)*(Inputs!$B$1/Inputs!$B$2)</f>
        <v>6549.758295507715</v>
      </c>
      <c r="K39" s="103">
        <f>'mL raw'!K39*(1-(Inputs!$B$4/((('mL raw'!K39/1000)/22.4*8.314*Inputs!$B$2)/('mL raw'!K39/1000))))*(((('mL raw'!K39/1000)/22.4*8.314*Inputs!$B$2)/('mL raw'!K39/1000))/Inputs!$B$3)*(Inputs!$B$1/Inputs!$B$2)</f>
        <v>6854.3258291510701</v>
      </c>
      <c r="L39" s="103">
        <f>'mL raw'!L39*(1-(Inputs!$B$4/((('mL raw'!L39/1000)/22.4*8.314*Inputs!$B$2)/('mL raw'!L39/1000))))*(((('mL raw'!L39/1000)/22.4*8.314*Inputs!$B$2)/('mL raw'!L39/1000))/Inputs!$B$3)*(Inputs!$B$1/Inputs!$B$2)</f>
        <v>7449.2181904668414</v>
      </c>
      <c r="M39" s="103">
        <f>'mL raw'!M39*(1-(Inputs!$B$4/((('mL raw'!M39/1000)/22.4*8.314*Inputs!$B$2)/('mL raw'!M39/1000))))*(((('mL raw'!M39/1000)/22.4*8.314*Inputs!$B$2)/('mL raw'!M39/1000))/Inputs!$B$3)*(Inputs!$B$1/Inputs!$B$2)</f>
        <v>7980.2541813036569</v>
      </c>
      <c r="N39" s="103">
        <f>'mL raw'!N39*(1-(Inputs!$B$4/((('mL raw'!N39/1000)/22.4*8.314*Inputs!$B$2)/('mL raw'!N39/1000))))*(((('mL raw'!N39/1000)/22.4*8.314*Inputs!$B$2)/('mL raw'!N39/1000))/Inputs!$B$3)*(Inputs!$B$1/Inputs!$B$2)</f>
        <v>8399.329298051076</v>
      </c>
      <c r="O39" s="104">
        <f>'mL raw'!O39*(1-(Inputs!$B$4/((('mL raw'!O39/1000)/22.4*8.314*Inputs!$B$2)/('mL raw'!O39/1000))))*(((('mL raw'!O39/1000)/22.4*8.314*Inputs!$B$2)/('mL raw'!O39/1000))/Inputs!$B$3)*(Inputs!$B$1/Inputs!$B$2)</f>
        <v>8271.9938473175589</v>
      </c>
      <c r="P39" s="111">
        <f>'mL raw'!P39*(1-(Inputs!$B$4/((('mL raw'!P39/1000)/22.4*8.314*Inputs!$B$2)/('mL raw'!P39/1000))))*(((('mL raw'!P39/1000)/22.4*8.314*Inputs!$B$2)/('mL raw'!P39/1000))/Inputs!$B$3)*(Inputs!$B$1/Inputs!$B$2)</f>
        <v>1263.8279291691808</v>
      </c>
      <c r="Q39" s="103">
        <f>'mL raw'!Q39*(1-(Inputs!$B$4/((('mL raw'!Q39/1000)/22.4*8.314*Inputs!$B$2)/('mL raw'!Q39/1000))))*(((('mL raw'!Q39/1000)/22.4*8.314*Inputs!$B$2)/('mL raw'!Q39/1000))/Inputs!$B$3)*(Inputs!$B$1/Inputs!$B$2)</f>
        <v>1275.9955389059392</v>
      </c>
      <c r="R39" s="103">
        <f>'mL raw'!R39*(1-(Inputs!$B$4/((('mL raw'!R39/1000)/22.4*8.314*Inputs!$B$2)/('mL raw'!R39/1000))))*(((('mL raw'!R39/1000)/22.4*8.314*Inputs!$B$2)/('mL raw'!R39/1000))/Inputs!$B$3)*(Inputs!$B$1/Inputs!$B$2)</f>
        <v>1247.4158044079718</v>
      </c>
      <c r="S39" s="103">
        <f>'mL raw'!S39*(1-(Inputs!$B$4/((('mL raw'!S39/1000)/22.4*8.314*Inputs!$B$2)/('mL raw'!S39/1000))))*(((('mL raw'!S39/1000)/22.4*8.314*Inputs!$B$2)/('mL raw'!S39/1000))/Inputs!$B$3)*(Inputs!$B$1/Inputs!$B$2)</f>
        <v>3501.5362500595193</v>
      </c>
      <c r="T39" s="103">
        <f>'mL raw'!T39*(1-(Inputs!$B$4/((('mL raw'!T39/1000)/22.4*8.314*Inputs!$B$2)/('mL raw'!T39/1000))))*(((('mL raw'!T39/1000)/22.4*8.314*Inputs!$B$2)/('mL raw'!T39/1000))/Inputs!$B$3)*(Inputs!$B$1/Inputs!$B$2)</f>
        <v>3999.2763785934221</v>
      </c>
      <c r="U39" s="103">
        <f>'mL raw'!U39*(1-(Inputs!$B$4/((('mL raw'!U39/1000)/22.4*8.314*Inputs!$B$2)/('mL raw'!U39/1000))))*(((('mL raw'!U39/1000)/22.4*8.314*Inputs!$B$2)/('mL raw'!U39/1000))/Inputs!$B$3)*(Inputs!$B$1/Inputs!$B$2)</f>
        <v>4144.1558247613339</v>
      </c>
      <c r="V39" s="103">
        <f>'mL raw'!V39*(1-(Inputs!$B$4/((('mL raw'!V39/1000)/22.4*8.314*Inputs!$B$2)/('mL raw'!V39/1000))))*(((('mL raw'!V39/1000)/22.4*8.314*Inputs!$B$2)/('mL raw'!V39/1000))/Inputs!$B$3)*(Inputs!$B$1/Inputs!$B$2)</f>
        <v>4519.3709529227644</v>
      </c>
      <c r="W39" s="103">
        <f>'mL raw'!W39*(1-(Inputs!$B$4/((('mL raw'!W39/1000)/22.4*8.314*Inputs!$B$2)/('mL raw'!W39/1000))))*(((('mL raw'!W39/1000)/22.4*8.314*Inputs!$B$2)/('mL raw'!W39/1000))/Inputs!$B$3)*(Inputs!$B$1/Inputs!$B$2)</f>
        <v>5039.4655272521077</v>
      </c>
      <c r="X39" s="103">
        <f>'mL raw'!X39*(1-(Inputs!$B$4/((('mL raw'!X39/1000)/22.4*8.314*Inputs!$B$2)/('mL raw'!X39/1000))))*(((('mL raw'!X39/1000)/22.4*8.314*Inputs!$B$2)/('mL raw'!X39/1000))/Inputs!$B$3)*(Inputs!$B$1/Inputs!$B$2)</f>
        <v>5624.2653750652962</v>
      </c>
      <c r="Y39" s="103">
        <f>'mL raw'!Y39*(1-(Inputs!$B$4/((('mL raw'!Y39/1000)/22.4*8.314*Inputs!$B$2)/('mL raw'!Y39/1000))))*(((('mL raw'!Y39/1000)/22.4*8.314*Inputs!$B$2)/('mL raw'!Y39/1000))/Inputs!$B$3)*(Inputs!$B$1/Inputs!$B$2)</f>
        <v>5913.7412997328247</v>
      </c>
      <c r="Z39" s="103">
        <f>'mL raw'!Z39*(1-(Inputs!$B$4/((('mL raw'!Z39/1000)/22.4*8.314*Inputs!$B$2)/('mL raw'!Z39/1000))))*(((('mL raw'!Z39/1000)/22.4*8.314*Inputs!$B$2)/('mL raw'!Z39/1000))/Inputs!$B$3)*(Inputs!$B$1/Inputs!$B$2)</f>
        <v>6366.3952464514541</v>
      </c>
      <c r="AA39" s="103">
        <f>'mL raw'!AA39*(1-(Inputs!$B$4/((('mL raw'!AA39/1000)/22.4*8.314*Inputs!$B$2)/('mL raw'!AA39/1000))))*(((('mL raw'!AA39/1000)/22.4*8.314*Inputs!$B$2)/('mL raw'!AA39/1000))/Inputs!$B$3)*(Inputs!$B$1/Inputs!$B$2)</f>
        <v>6732.4610866712892</v>
      </c>
      <c r="AB39" s="103">
        <f>'mL raw'!AB39*(1-(Inputs!$B$4/((('mL raw'!AB39/1000)/22.4*8.314*Inputs!$B$2)/('mL raw'!AB39/1000))))*(((('mL raw'!AB39/1000)/22.4*8.314*Inputs!$B$2)/('mL raw'!AB39/1000))/Inputs!$B$3)*(Inputs!$B$1/Inputs!$B$2)</f>
        <v>7246.1417271859045</v>
      </c>
      <c r="AC39" s="103">
        <f>'mL raw'!AC39*(1-(Inputs!$B$4/((('mL raw'!AC39/1000)/22.4*8.314*Inputs!$B$2)/('mL raw'!AC39/1000))))*(((('mL raw'!AC39/1000)/22.4*8.314*Inputs!$B$2)/('mL raw'!AC39/1000))/Inputs!$B$3)*(Inputs!$B$1/Inputs!$B$2)</f>
        <v>7848.1082802090959</v>
      </c>
      <c r="AD39" s="111">
        <f>'mL raw'!AD39*(1-(Inputs!$B$4/((('mL raw'!AD39/1000)/22.4*8.314*Inputs!$B$2)/('mL raw'!AD39/1000))))*(((('mL raw'!AD39/1000)/22.4*8.314*Inputs!$B$2)/('mL raw'!AD39/1000))/Inputs!$B$3)*(Inputs!$B$1/Inputs!$B$2)</f>
        <v>677.7075655706069</v>
      </c>
      <c r="AE39" s="103">
        <f>'mL raw'!AE39*(1-(Inputs!$B$4/((('mL raw'!AE39/1000)/22.4*8.314*Inputs!$B$2)/('mL raw'!AE39/1000))))*(((('mL raw'!AE39/1000)/22.4*8.314*Inputs!$B$2)/('mL raw'!AE39/1000))/Inputs!$B$3)*(Inputs!$B$1/Inputs!$B$2)</f>
        <v>1275.9012163498401</v>
      </c>
      <c r="AF39" s="103">
        <f>'mL raw'!AF39*(1-(Inputs!$B$4/((('mL raw'!AF39/1000)/22.4*8.314*Inputs!$B$2)/('mL raw'!AF39/1000))))*(((('mL raw'!AF39/1000)/22.4*8.314*Inputs!$B$2)/('mL raw'!AF39/1000))/Inputs!$B$3)*(Inputs!$B$1/Inputs!$B$2)</f>
        <v>1232.3241954321475</v>
      </c>
      <c r="AG39" s="103">
        <f>'mL raw'!AG39*(1-(Inputs!$B$4/((('mL raw'!AG39/1000)/22.4*8.314*Inputs!$B$2)/('mL raw'!AG39/1000))))*(((('mL raw'!AG39/1000)/22.4*8.314*Inputs!$B$2)/('mL raw'!AG39/1000))/Inputs!$B$3)*(Inputs!$B$1/Inputs!$B$2)</f>
        <v>3763.0926981217726</v>
      </c>
      <c r="AH39" s="103">
        <f>'mL raw'!AH39*(1-(Inputs!$B$4/((('mL raw'!AH39/1000)/22.4*8.314*Inputs!$B$2)/('mL raw'!AH39/1000))))*(((('mL raw'!AH39/1000)/22.4*8.314*Inputs!$B$2)/('mL raw'!AH39/1000))/Inputs!$B$3)*(Inputs!$B$1/Inputs!$B$2)</f>
        <v>4115.9533804877628</v>
      </c>
      <c r="AI39" s="103">
        <f>'mL raw'!AI39*(1-(Inputs!$B$4/((('mL raw'!AI39/1000)/22.4*8.314*Inputs!$B$2)/('mL raw'!AI39/1000))))*(((('mL raw'!AI39/1000)/22.4*8.314*Inputs!$B$2)/('mL raw'!AI39/1000))/Inputs!$B$3)*(Inputs!$B$1/Inputs!$B$2)</f>
        <v>4164.5294968786966</v>
      </c>
      <c r="AJ39" s="103">
        <f>'mL raw'!AJ39*(1-(Inputs!$B$4/((('mL raw'!AJ39/1000)/22.4*8.314*Inputs!$B$2)/('mL raw'!AJ39/1000))))*(((('mL raw'!AJ39/1000)/22.4*8.314*Inputs!$B$2)/('mL raw'!AJ39/1000))/Inputs!$B$3)*(Inputs!$B$1/Inputs!$B$2)</f>
        <v>4549.8371385427099</v>
      </c>
      <c r="AK39" s="103">
        <f>'mL raw'!AK39*(1-(Inputs!$B$4/((('mL raw'!AK39/1000)/22.4*8.314*Inputs!$B$2)/('mL raw'!AK39/1000))))*(((('mL raw'!AK39/1000)/22.4*8.314*Inputs!$B$2)/('mL raw'!AK39/1000))/Inputs!$B$3)*(Inputs!$B$1/Inputs!$B$2)</f>
        <v>4691.2266501349641</v>
      </c>
      <c r="AL39" s="103">
        <f>'mL raw'!AL39*(1-(Inputs!$B$4/((('mL raw'!AL39/1000)/22.4*8.314*Inputs!$B$2)/('mL raw'!AL39/1000))))*(((('mL raw'!AL39/1000)/22.4*8.314*Inputs!$B$2)/('mL raw'!AL39/1000))/Inputs!$B$3)*(Inputs!$B$1/Inputs!$B$2)</f>
        <v>4844.8780940200731</v>
      </c>
      <c r="AM39" s="103">
        <f>'mL raw'!AM39*(1-(Inputs!$B$4/((('mL raw'!AM39/1000)/22.4*8.314*Inputs!$B$2)/('mL raw'!AM39/1000))))*(((('mL raw'!AM39/1000)/22.4*8.314*Inputs!$B$2)/('mL raw'!AM39/1000))/Inputs!$B$3)*(Inputs!$B$1/Inputs!$B$2)</f>
        <v>5391.4773066132075</v>
      </c>
      <c r="AN39" s="103">
        <f>'mL raw'!AN39*(1-(Inputs!$B$4/((('mL raw'!AN39/1000)/22.4*8.314*Inputs!$B$2)/('mL raw'!AN39/1000))))*(((('mL raw'!AN39/1000)/22.4*8.314*Inputs!$B$2)/('mL raw'!AN39/1000))/Inputs!$B$3)*(Inputs!$B$1/Inputs!$B$2)</f>
        <v>5175.4786531467225</v>
      </c>
      <c r="AO39" s="103">
        <f>'mL raw'!AO39*(1-(Inputs!$B$4/((('mL raw'!AO39/1000)/22.4*8.314*Inputs!$B$2)/('mL raw'!AO39/1000))))*(((('mL raw'!AO39/1000)/22.4*8.314*Inputs!$B$2)/('mL raw'!AO39/1000))/Inputs!$B$3)*(Inputs!$B$1/Inputs!$B$2)</f>
        <v>5758.6750175062316</v>
      </c>
      <c r="AP39" s="103">
        <f>'mL raw'!AP39*(1-(Inputs!$B$4/((('mL raw'!AP39/1000)/22.4*8.314*Inputs!$B$2)/('mL raw'!AP39/1000))))*(((('mL raw'!AP39/1000)/22.4*8.314*Inputs!$B$2)/('mL raw'!AP39/1000))/Inputs!$B$3)*(Inputs!$B$1/Inputs!$B$2)</f>
        <v>6495.6171483069484</v>
      </c>
      <c r="AQ39" s="104">
        <f>'mL raw'!AQ39*(1-(Inputs!$B$4/((('mL raw'!AQ39/1000)/22.4*8.314*Inputs!$B$2)/('mL raw'!AQ39/1000))))*(((('mL raw'!AQ39/1000)/22.4*8.314*Inputs!$B$2)/('mL raw'!AQ39/1000))/Inputs!$B$3)*(Inputs!$B$1/Inputs!$B$2)</f>
        <v>6430.9118748231012</v>
      </c>
    </row>
    <row r="40" spans="1:43" x14ac:dyDescent="0.25">
      <c r="A40" s="102">
        <v>37</v>
      </c>
      <c r="B40" s="111">
        <f>'mL raw'!B40*(1-(Inputs!$B$4/((('mL raw'!B40/1000)/22.4*8.314*Inputs!$B$2)/('mL raw'!B40/1000))))*(((('mL raw'!B40/1000)/22.4*8.314*Inputs!$B$2)/('mL raw'!B40/1000))/Inputs!$B$3)*(Inputs!$B$1/Inputs!$B$2)</f>
        <v>1015.6652840729708</v>
      </c>
      <c r="C40" s="103">
        <f>'mL raw'!C40*(1-(Inputs!$B$4/((('mL raw'!C40/1000)/22.4*8.314*Inputs!$B$2)/('mL raw'!C40/1000))))*(((('mL raw'!C40/1000)/22.4*8.314*Inputs!$B$2)/('mL raw'!C40/1000))/Inputs!$B$3)*(Inputs!$B$1/Inputs!$B$2)</f>
        <v>1012.1753494973115</v>
      </c>
      <c r="D40" s="103">
        <f>'mL raw'!D40*(1-(Inputs!$B$4/((('mL raw'!D40/1000)/22.4*8.314*Inputs!$B$2)/('mL raw'!D40/1000))))*(((('mL raw'!D40/1000)/22.4*8.314*Inputs!$B$2)/('mL raw'!D40/1000))/Inputs!$B$3)*(Inputs!$B$1/Inputs!$B$2)</f>
        <v>963.31626543808068</v>
      </c>
      <c r="E40" s="103">
        <f>'mL raw'!E40*(1-(Inputs!$B$4/((('mL raw'!E40/1000)/22.4*8.314*Inputs!$B$2)/('mL raw'!E40/1000))))*(((('mL raw'!E40/1000)/22.4*8.314*Inputs!$B$2)/('mL raw'!E40/1000))/Inputs!$B$3)*(Inputs!$B$1/Inputs!$B$2)</f>
        <v>3864.3008008158936</v>
      </c>
      <c r="F40" s="103">
        <f>'mL raw'!F40*(1-(Inputs!$B$4/((('mL raw'!F40/1000)/22.4*8.314*Inputs!$B$2)/('mL raw'!F40/1000))))*(((('mL raw'!F40/1000)/22.4*8.314*Inputs!$B$2)/('mL raw'!F40/1000))/Inputs!$B$3)*(Inputs!$B$1/Inputs!$B$2)</f>
        <v>4278.0938544217752</v>
      </c>
      <c r="G40" s="103">
        <f>'mL raw'!G40*(1-(Inputs!$B$4/((('mL raw'!G40/1000)/22.4*8.314*Inputs!$B$2)/('mL raw'!G40/1000))))*(((('mL raw'!G40/1000)/22.4*8.314*Inputs!$B$2)/('mL raw'!G40/1000))/Inputs!$B$3)*(Inputs!$B$1/Inputs!$B$2)</f>
        <v>4694.9052298228198</v>
      </c>
      <c r="H40" s="103">
        <f>'mL raw'!H40*(1-(Inputs!$B$4/((('mL raw'!H40/1000)/22.4*8.314*Inputs!$B$2)/('mL raw'!H40/1000))))*(((('mL raw'!H40/1000)/22.4*8.314*Inputs!$B$2)/('mL raw'!H40/1000))/Inputs!$B$3)*(Inputs!$B$1/Inputs!$B$2)</f>
        <v>5306.775651236394</v>
      </c>
      <c r="I40" s="103">
        <f>'mL raw'!I40*(1-(Inputs!$B$4/((('mL raw'!I40/1000)/22.4*8.314*Inputs!$B$2)/('mL raw'!I40/1000))))*(((('mL raw'!I40/1000)/22.4*8.314*Inputs!$B$2)/('mL raw'!I40/1000))/Inputs!$B$3)*(Inputs!$B$1/Inputs!$B$2)</f>
        <v>5822.4370654290879</v>
      </c>
      <c r="J40" s="103">
        <f>'mL raw'!J40*(1-(Inputs!$B$4/((('mL raw'!J40/1000)/22.4*8.314*Inputs!$B$2)/('mL raw'!J40/1000))))*(((('mL raw'!J40/1000)/22.4*8.314*Inputs!$B$2)/('mL raw'!J40/1000))/Inputs!$B$3)*(Inputs!$B$1/Inputs!$B$2)</f>
        <v>6556.9268097712329</v>
      </c>
      <c r="K40" s="103">
        <f>'mL raw'!K40*(1-(Inputs!$B$4/((('mL raw'!K40/1000)/22.4*8.314*Inputs!$B$2)/('mL raw'!K40/1000))))*(((('mL raw'!K40/1000)/22.4*8.314*Inputs!$B$2)/('mL raw'!K40/1000))/Inputs!$B$3)*(Inputs!$B$1/Inputs!$B$2)</f>
        <v>6865.5502133268401</v>
      </c>
      <c r="L40" s="103">
        <f>'mL raw'!L40*(1-(Inputs!$B$4/((('mL raw'!L40/1000)/22.4*8.314*Inputs!$B$2)/('mL raw'!L40/1000))))*(((('mL raw'!L40/1000)/22.4*8.314*Inputs!$B$2)/('mL raw'!L40/1000))/Inputs!$B$3)*(Inputs!$B$1/Inputs!$B$2)</f>
        <v>7466.3848956768416</v>
      </c>
      <c r="M40" s="103">
        <f>'mL raw'!M40*(1-(Inputs!$B$4/((('mL raw'!M40/1000)/22.4*8.314*Inputs!$B$2)/('mL raw'!M40/1000))))*(((('mL raw'!M40/1000)/22.4*8.314*Inputs!$B$2)/('mL raw'!M40/1000))/Inputs!$B$3)*(Inputs!$B$1/Inputs!$B$2)</f>
        <v>7989.0261790208542</v>
      </c>
      <c r="N40" s="103">
        <f>'mL raw'!N40*(1-(Inputs!$B$4/((('mL raw'!N40/1000)/22.4*8.314*Inputs!$B$2)/('mL raw'!N40/1000))))*(((('mL raw'!N40/1000)/22.4*8.314*Inputs!$B$2)/('mL raw'!N40/1000))/Inputs!$B$3)*(Inputs!$B$1/Inputs!$B$2)</f>
        <v>8412.3458107927254</v>
      </c>
      <c r="O40" s="104">
        <f>'mL raw'!O40*(1-(Inputs!$B$4/((('mL raw'!O40/1000)/22.4*8.314*Inputs!$B$2)/('mL raw'!O40/1000))))*(((('mL raw'!O40/1000)/22.4*8.314*Inputs!$B$2)/('mL raw'!O40/1000))/Inputs!$B$3)*(Inputs!$B$1/Inputs!$B$2)</f>
        <v>8310.7604178742076</v>
      </c>
      <c r="P40" s="111">
        <f>'mL raw'!P40*(1-(Inputs!$B$4/((('mL raw'!P40/1000)/22.4*8.314*Inputs!$B$2)/('mL raw'!P40/1000))))*(((('mL raw'!P40/1000)/22.4*8.314*Inputs!$B$2)/('mL raw'!P40/1000))/Inputs!$B$3)*(Inputs!$B$1/Inputs!$B$2)</f>
        <v>1274.7693456766533</v>
      </c>
      <c r="Q40" s="103">
        <f>'mL raw'!Q40*(1-(Inputs!$B$4/((('mL raw'!Q40/1000)/22.4*8.314*Inputs!$B$2)/('mL raw'!Q40/1000))))*(((('mL raw'!Q40/1000)/22.4*8.314*Inputs!$B$2)/('mL raw'!Q40/1000))/Inputs!$B$3)*(Inputs!$B$1/Inputs!$B$2)</f>
        <v>1287.7858584183014</v>
      </c>
      <c r="R40" s="103">
        <f>'mL raw'!R40*(1-(Inputs!$B$4/((('mL raw'!R40/1000)/22.4*8.314*Inputs!$B$2)/('mL raw'!R40/1000))))*(((('mL raw'!R40/1000)/22.4*8.314*Inputs!$B$2)/('mL raw'!R40/1000))/Inputs!$B$3)*(Inputs!$B$1/Inputs!$B$2)</f>
        <v>1259.1118013642356</v>
      </c>
      <c r="S40" s="103">
        <f>'mL raw'!S40*(1-(Inputs!$B$4/((('mL raw'!S40/1000)/22.4*8.314*Inputs!$B$2)/('mL raw'!S40/1000))))*(((('mL raw'!S40/1000)/22.4*8.314*Inputs!$B$2)/('mL raw'!S40/1000))/Inputs!$B$3)*(Inputs!$B$1/Inputs!$B$2)</f>
        <v>3507.6672162059476</v>
      </c>
      <c r="T40" s="103">
        <f>'mL raw'!T40*(1-(Inputs!$B$4/((('mL raw'!T40/1000)/22.4*8.314*Inputs!$B$2)/('mL raw'!T40/1000))))*(((('mL raw'!T40/1000)/22.4*8.314*Inputs!$B$2)/('mL raw'!T40/1000))/Inputs!$B$3)*(Inputs!$B$1/Inputs!$B$2)</f>
        <v>4008.6143116472131</v>
      </c>
      <c r="U40" s="103">
        <f>'mL raw'!U40*(1-(Inputs!$B$4/((('mL raw'!U40/1000)/22.4*8.314*Inputs!$B$2)/('mL raw'!U40/1000))))*(((('mL raw'!U40/1000)/22.4*8.314*Inputs!$B$2)/('mL raw'!U40/1000))/Inputs!$B$3)*(Inputs!$B$1/Inputs!$B$2)</f>
        <v>4160.3793044103459</v>
      </c>
      <c r="V40" s="103">
        <f>'mL raw'!V40*(1-(Inputs!$B$4/((('mL raw'!V40/1000)/22.4*8.314*Inputs!$B$2)/('mL raw'!V40/1000))))*(((('mL raw'!V40/1000)/22.4*8.314*Inputs!$B$2)/('mL raw'!V40/1000))/Inputs!$B$3)*(Inputs!$B$1/Inputs!$B$2)</f>
        <v>4542.4799791669948</v>
      </c>
      <c r="W40" s="103">
        <f>'mL raw'!W40*(1-(Inputs!$B$4/((('mL raw'!W40/1000)/22.4*8.314*Inputs!$B$2)/('mL raw'!W40/1000))))*(((('mL raw'!W40/1000)/22.4*8.314*Inputs!$B$2)/('mL raw'!W40/1000))/Inputs!$B$3)*(Inputs!$B$1/Inputs!$B$2)</f>
        <v>5050.6899114278767</v>
      </c>
      <c r="X40" s="103">
        <f>'mL raw'!X40*(1-(Inputs!$B$4/((('mL raw'!X40/1000)/22.4*8.314*Inputs!$B$2)/('mL raw'!X40/1000))))*(((('mL raw'!X40/1000)/22.4*8.314*Inputs!$B$2)/('mL raw'!X40/1000))/Inputs!$B$3)*(Inputs!$B$1/Inputs!$B$2)</f>
        <v>5632.3771148898013</v>
      </c>
      <c r="Y40" s="103">
        <f>'mL raw'!Y40*(1-(Inputs!$B$4/((('mL raw'!Y40/1000)/22.4*8.314*Inputs!$B$2)/('mL raw'!Y40/1000))))*(((('mL raw'!Y40/1000)/22.4*8.314*Inputs!$B$2)/('mL raw'!Y40/1000))/Inputs!$B$3)*(Inputs!$B$1/Inputs!$B$2)</f>
        <v>5919.7779433231563</v>
      </c>
      <c r="Z40" s="103">
        <f>'mL raw'!Z40*(1-(Inputs!$B$4/((('mL raw'!Z40/1000)/22.4*8.314*Inputs!$B$2)/('mL raw'!Z40/1000))))*(((('mL raw'!Z40/1000)/22.4*8.314*Inputs!$B$2)/('mL raw'!Z40/1000))/Inputs!$B$3)*(Inputs!$B$1/Inputs!$B$2)</f>
        <v>6374.7899539442551</v>
      </c>
      <c r="AA40" s="103">
        <f>'mL raw'!AA40*(1-(Inputs!$B$4/((('mL raw'!AA40/1000)/22.4*8.314*Inputs!$B$2)/('mL raw'!AA40/1000))))*(((('mL raw'!AA40/1000)/22.4*8.314*Inputs!$B$2)/('mL raw'!AA40/1000))/Inputs!$B$3)*(Inputs!$B$1/Inputs!$B$2)</f>
        <v>6740.5728264957952</v>
      </c>
      <c r="AB40" s="103">
        <f>'mL raw'!AB40*(1-(Inputs!$B$4/((('mL raw'!AB40/1000)/22.4*8.314*Inputs!$B$2)/('mL raw'!AB40/1000))))*(((('mL raw'!AB40/1000)/22.4*8.314*Inputs!$B$2)/('mL raw'!AB40/1000))/Inputs!$B$3)*(Inputs!$B$1/Inputs!$B$2)</f>
        <v>7256.2342406884891</v>
      </c>
      <c r="AC40" s="103">
        <f>'mL raw'!AC40*(1-(Inputs!$B$4/((('mL raw'!AC40/1000)/22.4*8.314*Inputs!$B$2)/('mL raw'!AC40/1000))))*(((('mL raw'!AC40/1000)/22.4*8.314*Inputs!$B$2)/('mL raw'!AC40/1000))/Inputs!$B$3)*(Inputs!$B$1/Inputs!$B$2)</f>
        <v>7858.4837613799755</v>
      </c>
      <c r="AD40" s="111">
        <f>'mL raw'!AD40*(1-(Inputs!$B$4/((('mL raw'!AD40/1000)/22.4*8.314*Inputs!$B$2)/('mL raw'!AD40/1000))))*(((('mL raw'!AD40/1000)/22.4*8.314*Inputs!$B$2)/('mL raw'!AD40/1000))/Inputs!$B$3)*(Inputs!$B$1/Inputs!$B$2)</f>
        <v>684.31014449753002</v>
      </c>
      <c r="AE40" s="103">
        <f>'mL raw'!AE40*(1-(Inputs!$B$4/((('mL raw'!AE40/1000)/22.4*8.314*Inputs!$B$2)/('mL raw'!AE40/1000))))*(((('mL raw'!AE40/1000)/22.4*8.314*Inputs!$B$2)/('mL raw'!AE40/1000))/Inputs!$B$3)*(Inputs!$B$1/Inputs!$B$2)</f>
        <v>1290.2382448768731</v>
      </c>
      <c r="AF40" s="103">
        <f>'mL raw'!AF40*(1-(Inputs!$B$4/((('mL raw'!AF40/1000)/22.4*8.314*Inputs!$B$2)/('mL raw'!AF40/1000))))*(((('mL raw'!AF40/1000)/22.4*8.314*Inputs!$B$2)/('mL raw'!AF40/1000))/Inputs!$B$3)*(Inputs!$B$1/Inputs!$B$2)</f>
        <v>1245.4350307298951</v>
      </c>
      <c r="AG40" s="103">
        <f>'mL raw'!AG40*(1-(Inputs!$B$4/((('mL raw'!AG40/1000)/22.4*8.314*Inputs!$B$2)/('mL raw'!AG40/1000))))*(((('mL raw'!AG40/1000)/22.4*8.314*Inputs!$B$2)/('mL raw'!AG40/1000))/Inputs!$B$3)*(Inputs!$B$1/Inputs!$B$2)</f>
        <v>3774.2227597414435</v>
      </c>
      <c r="AH40" s="103">
        <f>'mL raw'!AH40*(1-(Inputs!$B$4/((('mL raw'!AH40/1000)/22.4*8.314*Inputs!$B$2)/('mL raw'!AH40/1000))))*(((('mL raw'!AH40/1000)/22.4*8.314*Inputs!$B$2)/('mL raw'!AH40/1000))/Inputs!$B$3)*(Inputs!$B$1/Inputs!$B$2)</f>
        <v>4129.0642157855109</v>
      </c>
      <c r="AI40" s="103">
        <f>'mL raw'!AI40*(1-(Inputs!$B$4/((('mL raw'!AI40/1000)/22.4*8.314*Inputs!$B$2)/('mL raw'!AI40/1000))))*(((('mL raw'!AI40/1000)/22.4*8.314*Inputs!$B$2)/('mL raw'!AI40/1000))/Inputs!$B$3)*(Inputs!$B$1/Inputs!$B$2)</f>
        <v>4186.0350396692465</v>
      </c>
      <c r="AJ40" s="103">
        <f>'mL raw'!AJ40*(1-(Inputs!$B$4/((('mL raw'!AJ40/1000)/22.4*8.314*Inputs!$B$2)/('mL raw'!AJ40/1000))))*(((('mL raw'!AJ40/1000)/22.4*8.314*Inputs!$B$2)/('mL raw'!AJ40/1000))/Inputs!$B$3)*(Inputs!$B$1/Inputs!$B$2)</f>
        <v>4564.8344249624352</v>
      </c>
      <c r="AK40" s="103">
        <f>'mL raw'!AK40*(1-(Inputs!$B$4/((('mL raw'!AK40/1000)/22.4*8.314*Inputs!$B$2)/('mL raw'!AK40/1000))))*(((('mL raw'!AK40/1000)/22.4*8.314*Inputs!$B$2)/('mL raw'!AK40/1000))/Inputs!$B$3)*(Inputs!$B$1/Inputs!$B$2)</f>
        <v>4733.2001875989745</v>
      </c>
      <c r="AL40" s="103">
        <f>'mL raw'!AL40*(1-(Inputs!$B$4/((('mL raw'!AL40/1000)/22.4*8.314*Inputs!$B$2)/('mL raw'!AL40/1000))))*(((('mL raw'!AL40/1000)/22.4*8.314*Inputs!$B$2)/('mL raw'!AL40/1000))/Inputs!$B$3)*(Inputs!$B$1/Inputs!$B$2)</f>
        <v>4901.0000148989193</v>
      </c>
      <c r="AM40" s="103">
        <f>'mL raw'!AM40*(1-(Inputs!$B$4/((('mL raw'!AM40/1000)/22.4*8.314*Inputs!$B$2)/('mL raw'!AM40/1000))))*(((('mL raw'!AM40/1000)/22.4*8.314*Inputs!$B$2)/('mL raw'!AM40/1000))/Inputs!$B$3)*(Inputs!$B$1/Inputs!$B$2)</f>
        <v>5433.1678764089211</v>
      </c>
      <c r="AN40" s="103">
        <f>'mL raw'!AN40*(1-(Inputs!$B$4/((('mL raw'!AN40/1000)/22.4*8.314*Inputs!$B$2)/('mL raw'!AN40/1000))))*(((('mL raw'!AN40/1000)/22.4*8.314*Inputs!$B$2)/('mL raw'!AN40/1000))/Inputs!$B$3)*(Inputs!$B$1/Inputs!$B$2)</f>
        <v>5248.0126987867779</v>
      </c>
      <c r="AO40" s="103">
        <f>'mL raw'!AO40*(1-(Inputs!$B$4/((('mL raw'!AO40/1000)/22.4*8.314*Inputs!$B$2)/('mL raw'!AO40/1000))))*(((('mL raw'!AO40/1000)/22.4*8.314*Inputs!$B$2)/('mL raw'!AO40/1000))/Inputs!$B$3)*(Inputs!$B$1/Inputs!$B$2)</f>
        <v>5819.9846789705161</v>
      </c>
      <c r="AP40" s="103">
        <f>'mL raw'!AP40*(1-(Inputs!$B$4/((('mL raw'!AP40/1000)/22.4*8.314*Inputs!$B$2)/('mL raw'!AP40/1000))))*(((('mL raw'!AP40/1000)/22.4*8.314*Inputs!$B$2)/('mL raw'!AP40/1000))/Inputs!$B$3)*(Inputs!$B$1/Inputs!$B$2)</f>
        <v>6517.217013653596</v>
      </c>
      <c r="AQ40" s="104">
        <f>'mL raw'!AQ40*(1-(Inputs!$B$4/((('mL raw'!AQ40/1000)/22.4*8.314*Inputs!$B$2)/('mL raw'!AQ40/1000))))*(((('mL raw'!AQ40/1000)/22.4*8.314*Inputs!$B$2)/('mL raw'!AQ40/1000))/Inputs!$B$3)*(Inputs!$B$1/Inputs!$B$2)</f>
        <v>6488.2599889312341</v>
      </c>
    </row>
    <row r="41" spans="1:43" x14ac:dyDescent="0.25">
      <c r="A41" s="102">
        <v>38</v>
      </c>
      <c r="B41" s="111">
        <f>'mL raw'!B41*(1-(Inputs!$B$4/((('mL raw'!B41/1000)/22.4*8.314*Inputs!$B$2)/('mL raw'!B41/1000))))*(((('mL raw'!B41/1000)/22.4*8.314*Inputs!$B$2)/('mL raw'!B41/1000))/Inputs!$B$3)*(Inputs!$B$1/Inputs!$B$2)</f>
        <v>1025.3805073511576</v>
      </c>
      <c r="C41" s="103">
        <f>'mL raw'!C41*(1-(Inputs!$B$4/((('mL raw'!C41/1000)/22.4*8.314*Inputs!$B$2)/('mL raw'!C41/1000))))*(((('mL raw'!C41/1000)/22.4*8.314*Inputs!$B$2)/('mL raw'!C41/1000))/Inputs!$B$3)*(Inputs!$B$1/Inputs!$B$2)</f>
        <v>1021.2303148828063</v>
      </c>
      <c r="D41" s="103">
        <f>'mL raw'!D41*(1-(Inputs!$B$4/((('mL raw'!D41/1000)/22.4*8.314*Inputs!$B$2)/('mL raw'!D41/1000))))*(((('mL raw'!D41/1000)/22.4*8.314*Inputs!$B$2)/('mL raw'!D41/1000))/Inputs!$B$3)*(Inputs!$B$1/Inputs!$B$2)</f>
        <v>971.80529548698178</v>
      </c>
      <c r="E41" s="103">
        <f>'mL raw'!E41*(1-(Inputs!$B$4/((('mL raw'!E41/1000)/22.4*8.314*Inputs!$B$2)/('mL raw'!E41/1000))))*(((('mL raw'!E41/1000)/22.4*8.314*Inputs!$B$2)/('mL raw'!E41/1000))/Inputs!$B$3)*(Inputs!$B$1/Inputs!$B$2)</f>
        <v>3872.3182180843005</v>
      </c>
      <c r="F41" s="103">
        <f>'mL raw'!F41*(1-(Inputs!$B$4/((('mL raw'!F41/1000)/22.4*8.314*Inputs!$B$2)/('mL raw'!F41/1000))))*(((('mL raw'!F41/1000)/22.4*8.314*Inputs!$B$2)/('mL raw'!F41/1000))/Inputs!$B$3)*(Inputs!$B$1/Inputs!$B$2)</f>
        <v>4285.073723573093</v>
      </c>
      <c r="G41" s="103">
        <f>'mL raw'!G41*(1-(Inputs!$B$4/((('mL raw'!G41/1000)/22.4*8.314*Inputs!$B$2)/('mL raw'!G41/1000))))*(((('mL raw'!G41/1000)/22.4*8.314*Inputs!$B$2)/('mL raw'!G41/1000))/Inputs!$B$3)*(Inputs!$B$1/Inputs!$B$2)</f>
        <v>4702.9226470912272</v>
      </c>
      <c r="H41" s="103">
        <f>'mL raw'!H41*(1-(Inputs!$B$4/((('mL raw'!H41/1000)/22.4*8.314*Inputs!$B$2)/('mL raw'!H41/1000))))*(((('mL raw'!H41/1000)/22.4*8.314*Inputs!$B$2)/('mL raw'!H41/1000))/Inputs!$B$3)*(Inputs!$B$1/Inputs!$B$2)</f>
        <v>5314.0384880560086</v>
      </c>
      <c r="I41" s="103">
        <f>'mL raw'!I41*(1-(Inputs!$B$4/((('mL raw'!I41/1000)/22.4*8.314*Inputs!$B$2)/('mL raw'!I41/1000))))*(((('mL raw'!I41/1000)/22.4*8.314*Inputs!$B$2)/('mL raw'!I41/1000))/Inputs!$B$3)*(Inputs!$B$1/Inputs!$B$2)</f>
        <v>5828.9453217999135</v>
      </c>
      <c r="J41" s="103">
        <f>'mL raw'!J41*(1-(Inputs!$B$4/((('mL raw'!J41/1000)/22.4*8.314*Inputs!$B$2)/('mL raw'!J41/1000))))*(((('mL raw'!J41/1000)/22.4*8.314*Inputs!$B$2)/('mL raw'!J41/1000))/Inputs!$B$3)*(Inputs!$B$1/Inputs!$B$2)</f>
        <v>6561.5486150200795</v>
      </c>
      <c r="K41" s="103">
        <f>'mL raw'!K41*(1-(Inputs!$B$4/((('mL raw'!K41/1000)/22.4*8.314*Inputs!$B$2)/('mL raw'!K41/1000))))*(((('mL raw'!K41/1000)/22.4*8.314*Inputs!$B$2)/('mL raw'!K41/1000))/Inputs!$B$3)*(Inputs!$B$1/Inputs!$B$2)</f>
        <v>6878.6610486245872</v>
      </c>
      <c r="L41" s="103">
        <f>'mL raw'!L41*(1-(Inputs!$B$4/((('mL raw'!L41/1000)/22.4*8.314*Inputs!$B$2)/('mL raw'!L41/1000))))*(((('mL raw'!L41/1000)/22.4*8.314*Inputs!$B$2)/('mL raw'!L41/1000))/Inputs!$B$3)*(Inputs!$B$1/Inputs!$B$2)</f>
        <v>7484.1175362234362</v>
      </c>
      <c r="M41" s="103">
        <f>'mL raw'!M41*(1-(Inputs!$B$4/((('mL raw'!M41/1000)/22.4*8.314*Inputs!$B$2)/('mL raw'!M41/1000))))*(((('mL raw'!M41/1000)/22.4*8.314*Inputs!$B$2)/('mL raw'!M41/1000))/Inputs!$B$3)*(Inputs!$B$1/Inputs!$B$2)</f>
        <v>7998.3641120746452</v>
      </c>
      <c r="N41" s="103">
        <f>'mL raw'!N41*(1-(Inputs!$B$4/((('mL raw'!N41/1000)/22.4*8.314*Inputs!$B$2)/('mL raw'!N41/1000))))*(((('mL raw'!N41/1000)/22.4*8.314*Inputs!$B$2)/('mL raw'!N41/1000))/Inputs!$B$3)*(Inputs!$B$1/Inputs!$B$2)</f>
        <v>8427.2487746563511</v>
      </c>
      <c r="O41" s="104">
        <f>'mL raw'!O41*(1-(Inputs!$B$4/((('mL raw'!O41/1000)/22.4*8.314*Inputs!$B$2)/('mL raw'!O41/1000))))*(((('mL raw'!O41/1000)/22.4*8.314*Inputs!$B$2)/('mL raw'!O41/1000))/Inputs!$B$3)*(Inputs!$B$1/Inputs!$B$2)</f>
        <v>8346.9802794161842</v>
      </c>
      <c r="P41" s="111">
        <f>'mL raw'!P41*(1-(Inputs!$B$4/((('mL raw'!P41/1000)/22.4*8.314*Inputs!$B$2)/('mL raw'!P41/1000))))*(((('mL raw'!P41/1000)/22.4*8.314*Inputs!$B$2)/('mL raw'!P41/1000))/Inputs!$B$3)*(Inputs!$B$1/Inputs!$B$2)</f>
        <v>1283.1640531694554</v>
      </c>
      <c r="Q41" s="103">
        <f>'mL raw'!Q41*(1-(Inputs!$B$4/((('mL raw'!Q41/1000)/22.4*8.314*Inputs!$B$2)/('mL raw'!Q41/1000))))*(((('mL raw'!Q41/1000)/22.4*8.314*Inputs!$B$2)/('mL raw'!Q41/1000))/Inputs!$B$3)*(Inputs!$B$1/Inputs!$B$2)</f>
        <v>1296.4635335794003</v>
      </c>
      <c r="R41" s="103">
        <f>'mL raw'!R41*(1-(Inputs!$B$4/((('mL raw'!R41/1000)/22.4*8.314*Inputs!$B$2)/('mL raw'!R41/1000))))*(((('mL raw'!R41/1000)/22.4*8.314*Inputs!$B$2)/('mL raw'!R41/1000))/Inputs!$B$3)*(Inputs!$B$1/Inputs!$B$2)</f>
        <v>1266.1859930716532</v>
      </c>
      <c r="S41" s="103">
        <f>'mL raw'!S41*(1-(Inputs!$B$4/((('mL raw'!S41/1000)/22.4*8.314*Inputs!$B$2)/('mL raw'!S41/1000))))*(((('mL raw'!S41/1000)/22.4*8.314*Inputs!$B$2)/('mL raw'!S41/1000))/Inputs!$B$3)*(Inputs!$B$1/Inputs!$B$2)</f>
        <v>3511.8174086742993</v>
      </c>
      <c r="T41" s="103">
        <f>'mL raw'!T41*(1-(Inputs!$B$4/((('mL raw'!T41/1000)/22.4*8.314*Inputs!$B$2)/('mL raw'!T41/1000))))*(((('mL raw'!T41/1000)/22.4*8.314*Inputs!$B$2)/('mL raw'!T41/1000))/Inputs!$B$3)*(Inputs!$B$1/Inputs!$B$2)</f>
        <v>4013.9906973448501</v>
      </c>
      <c r="U41" s="103">
        <f>'mL raw'!U41*(1-(Inputs!$B$4/((('mL raw'!U41/1000)/22.4*8.314*Inputs!$B$2)/('mL raw'!U41/1000))))*(((('mL raw'!U41/1000)/22.4*8.314*Inputs!$B$2)/('mL raw'!U41/1000))/Inputs!$B$3)*(Inputs!$B$1/Inputs!$B$2)</f>
        <v>4172.9242043714994</v>
      </c>
      <c r="V41" s="103">
        <f>'mL raw'!V41*(1-(Inputs!$B$4/((('mL raw'!V41/1000)/22.4*8.314*Inputs!$B$2)/('mL raw'!V41/1000))))*(((('mL raw'!V41/1000)/22.4*8.314*Inputs!$B$2)/('mL raw'!V41/1000))/Inputs!$B$3)*(Inputs!$B$1/Inputs!$B$2)</f>
        <v>4558.7034588160068</v>
      </c>
      <c r="W41" s="103">
        <f>'mL raw'!W41*(1-(Inputs!$B$4/((('mL raw'!W41/1000)/22.4*8.314*Inputs!$B$2)/('mL raw'!W41/1000))))*(((('mL raw'!W41/1000)/22.4*8.314*Inputs!$B$2)/('mL raw'!W41/1000))/Inputs!$B$3)*(Inputs!$B$1/Inputs!$B$2)</f>
        <v>5058.7073286962823</v>
      </c>
      <c r="X41" s="103">
        <f>'mL raw'!X41*(1-(Inputs!$B$4/((('mL raw'!X41/1000)/22.4*8.314*Inputs!$B$2)/('mL raw'!X41/1000))))*(((('mL raw'!X41/1000)/22.4*8.314*Inputs!$B$2)/('mL raw'!X41/1000))/Inputs!$B$3)*(Inputs!$B$1/Inputs!$B$2)</f>
        <v>5638.885371260626</v>
      </c>
      <c r="Y41" s="103">
        <f>'mL raw'!Y41*(1-(Inputs!$B$4/((('mL raw'!Y41/1000)/22.4*8.314*Inputs!$B$2)/('mL raw'!Y41/1000))))*(((('mL raw'!Y41/1000)/22.4*8.314*Inputs!$B$2)/('mL raw'!Y41/1000))/Inputs!$B$3)*(Inputs!$B$1/Inputs!$B$2)</f>
        <v>5925.4372966890896</v>
      </c>
      <c r="Z41" s="103">
        <f>'mL raw'!Z41*(1-(Inputs!$B$4/((('mL raw'!Z41/1000)/22.4*8.314*Inputs!$B$2)/('mL raw'!Z41/1000))))*(((('mL raw'!Z41/1000)/22.4*8.314*Inputs!$B$2)/('mL raw'!Z41/1000))/Inputs!$B$3)*(Inputs!$B$1/Inputs!$B$2)</f>
        <v>6379.0344689687045</v>
      </c>
      <c r="AA41" s="103">
        <f>'mL raw'!AA41*(1-(Inputs!$B$4/((('mL raw'!AA41/1000)/22.4*8.314*Inputs!$B$2)/('mL raw'!AA41/1000))))*(((('mL raw'!AA41/1000)/22.4*8.314*Inputs!$B$2)/('mL raw'!AA41/1000))/Inputs!$B$3)*(Inputs!$B$1/Inputs!$B$2)</f>
        <v>6744.8173415202464</v>
      </c>
      <c r="AB41" s="103">
        <f>'mL raw'!AB41*(1-(Inputs!$B$4/((('mL raw'!AB41/1000)/22.4*8.314*Inputs!$B$2)/('mL raw'!AB41/1000))))*(((('mL raw'!AB41/1000)/22.4*8.314*Inputs!$B$2)/('mL raw'!AB41/1000))/Inputs!$B$3)*(Inputs!$B$1/Inputs!$B$2)</f>
        <v>7262.6481745032142</v>
      </c>
      <c r="AC41" s="103">
        <f>'mL raw'!AC41*(1-(Inputs!$B$4/((('mL raw'!AC41/1000)/22.4*8.314*Inputs!$B$2)/('mL raw'!AC41/1000))))*(((('mL raw'!AC41/1000)/22.4*8.314*Inputs!$B$2)/('mL raw'!AC41/1000))/Inputs!$B$3)*(Inputs!$B$1/Inputs!$B$2)</f>
        <v>7865.3693079751938</v>
      </c>
      <c r="AD41" s="111">
        <f>'mL raw'!AD41*(1-(Inputs!$B$4/((('mL raw'!AD41/1000)/22.4*8.314*Inputs!$B$2)/('mL raw'!AD41/1000))))*(((('mL raw'!AD41/1000)/22.4*8.314*Inputs!$B$2)/('mL raw'!AD41/1000))/Inputs!$B$3)*(Inputs!$B$1/Inputs!$B$2)</f>
        <v>690.62975575615667</v>
      </c>
      <c r="AE41" s="103">
        <f>'mL raw'!AE41*(1-(Inputs!$B$4/((('mL raw'!AE41/1000)/22.4*8.314*Inputs!$B$2)/('mL raw'!AE41/1000))))*(((('mL raw'!AE41/1000)/22.4*8.314*Inputs!$B$2)/('mL raw'!AE41/1000))/Inputs!$B$3)*(Inputs!$B$1/Inputs!$B$2)</f>
        <v>1301.9342418331366</v>
      </c>
      <c r="AF41" s="103">
        <f>'mL raw'!AF41*(1-(Inputs!$B$4/((('mL raw'!AF41/1000)/22.4*8.314*Inputs!$B$2)/('mL raw'!AF41/1000))))*(((('mL raw'!AF41/1000)/22.4*8.314*Inputs!$B$2)/('mL raw'!AF41/1000))/Inputs!$B$3)*(Inputs!$B$1/Inputs!$B$2)</f>
        <v>1260.4323171496201</v>
      </c>
      <c r="AG41" s="103">
        <f>'mL raw'!AG41*(1-(Inputs!$B$4/((('mL raw'!AG41/1000)/22.4*8.314*Inputs!$B$2)/('mL raw'!AG41/1000))))*(((('mL raw'!AG41/1000)/22.4*8.314*Inputs!$B$2)/('mL raw'!AG41/1000))/Inputs!$B$3)*(Inputs!$B$1/Inputs!$B$2)</f>
        <v>3784.409595800124</v>
      </c>
      <c r="AH41" s="103">
        <f>'mL raw'!AH41*(1-(Inputs!$B$4/((('mL raw'!AH41/1000)/22.4*8.314*Inputs!$B$2)/('mL raw'!AH41/1000))))*(((('mL raw'!AH41/1000)/22.4*8.314*Inputs!$B$2)/('mL raw'!AH41/1000))/Inputs!$B$3)*(Inputs!$B$1/Inputs!$B$2)</f>
        <v>4138.4964713954005</v>
      </c>
      <c r="AI41" s="103">
        <f>'mL raw'!AI41*(1-(Inputs!$B$4/((('mL raw'!AI41/1000)/22.4*8.314*Inputs!$B$2)/('mL raw'!AI41/1000))))*(((('mL raw'!AI41/1000)/22.4*8.314*Inputs!$B$2)/('mL raw'!AI41/1000))/Inputs!$B$3)*(Inputs!$B$1/Inputs!$B$2)</f>
        <v>4207.7292275719938</v>
      </c>
      <c r="AJ41" s="103">
        <f>'mL raw'!AJ41*(1-(Inputs!$B$4/((('mL raw'!AJ41/1000)/22.4*8.314*Inputs!$B$2)/('mL raw'!AJ41/1000))))*(((('mL raw'!AJ41/1000)/22.4*8.314*Inputs!$B$2)/('mL raw'!AJ41/1000))/Inputs!$B$3)*(Inputs!$B$1/Inputs!$B$2)</f>
        <v>4576.813389586996</v>
      </c>
      <c r="AK41" s="103">
        <f>'mL raw'!AK41*(1-(Inputs!$B$4/((('mL raw'!AK41/1000)/22.4*8.314*Inputs!$B$2)/('mL raw'!AK41/1000))))*(((('mL raw'!AK41/1000)/22.4*8.314*Inputs!$B$2)/('mL raw'!AK41/1000))/Inputs!$B$3)*(Inputs!$B$1/Inputs!$B$2)</f>
        <v>4772.7213386044141</v>
      </c>
      <c r="AL41" s="103">
        <f>'mL raw'!AL41*(1-(Inputs!$B$4/((('mL raw'!AL41/1000)/22.4*8.314*Inputs!$B$2)/('mL raw'!AL41/1000))))*(((('mL raw'!AL41/1000)/22.4*8.314*Inputs!$B$2)/('mL raw'!AL41/1000))/Inputs!$B$3)*(Inputs!$B$1/Inputs!$B$2)</f>
        <v>4955.046839543591</v>
      </c>
      <c r="AM41" s="103">
        <f>'mL raw'!AM41*(1-(Inputs!$B$4/((('mL raw'!AM41/1000)/22.4*8.314*Inputs!$B$2)/('mL raw'!AM41/1000))))*(((('mL raw'!AM41/1000)/22.4*8.314*Inputs!$B$2)/('mL raw'!AM41/1000))/Inputs!$B$3)*(Inputs!$B$1/Inputs!$B$2)</f>
        <v>5470.896898848483</v>
      </c>
      <c r="AN41" s="103">
        <f>'mL raw'!AN41*(1-(Inputs!$B$4/((('mL raw'!AN41/1000)/22.4*8.314*Inputs!$B$2)/('mL raw'!AN41/1000))))*(((('mL raw'!AN41/1000)/22.4*8.314*Inputs!$B$2)/('mL raw'!AN41/1000))/Inputs!$B$3)*(Inputs!$B$1/Inputs!$B$2)</f>
        <v>5318.3773256365585</v>
      </c>
      <c r="AO41" s="103">
        <f>'mL raw'!AO41*(1-(Inputs!$B$4/((('mL raw'!AO41/1000)/22.4*8.314*Inputs!$B$2)/('mL raw'!AO41/1000))))*(((('mL raw'!AO41/1000)/22.4*8.314*Inputs!$B$2)/('mL raw'!AO41/1000))/Inputs!$B$3)*(Inputs!$B$1/Inputs!$B$2)</f>
        <v>5876.1065998493623</v>
      </c>
      <c r="AP41" s="103">
        <f>'mL raw'!AP41*(1-(Inputs!$B$4/((('mL raw'!AP41/1000)/22.4*8.314*Inputs!$B$2)/('mL raw'!AP41/1000))))*(((('mL raw'!AP41/1000)/22.4*8.314*Inputs!$B$2)/('mL raw'!AP41/1000))/Inputs!$B$3)*(Inputs!$B$1/Inputs!$B$2)</f>
        <v>6534.5723639757935</v>
      </c>
      <c r="AQ41" s="104">
        <f>'mL raw'!AQ41*(1-(Inputs!$B$4/((('mL raw'!AQ41/1000)/22.4*8.314*Inputs!$B$2)/('mL raw'!AQ41/1000))))*(((('mL raw'!AQ41/1000)/22.4*8.314*Inputs!$B$2)/('mL raw'!AQ41/1000))/Inputs!$B$3)*(Inputs!$B$1/Inputs!$B$2)</f>
        <v>6543.8159744734858</v>
      </c>
    </row>
    <row r="42" spans="1:43" x14ac:dyDescent="0.25">
      <c r="A42" s="102">
        <v>39</v>
      </c>
      <c r="B42" s="111">
        <f>'mL raw'!B42*(1-(Inputs!$B$4/((('mL raw'!B42/1000)/22.4*8.314*Inputs!$B$2)/('mL raw'!B42/1000))))*(((('mL raw'!B42/1000)/22.4*8.314*Inputs!$B$2)/('mL raw'!B42/1000))/Inputs!$B$3)*(Inputs!$B$1/Inputs!$B$2)</f>
        <v>1032.737666726872</v>
      </c>
      <c r="C42" s="103">
        <f>'mL raw'!C42*(1-(Inputs!$B$4/((('mL raw'!C42/1000)/22.4*8.314*Inputs!$B$2)/('mL raw'!C42/1000))))*(((('mL raw'!C42/1000)/22.4*8.314*Inputs!$B$2)/('mL raw'!C42/1000))/Inputs!$B$3)*(Inputs!$B$1/Inputs!$B$2)</f>
        <v>1028.4931517024215</v>
      </c>
      <c r="D42" s="103">
        <f>'mL raw'!D42*(1-(Inputs!$B$4/((('mL raw'!D42/1000)/22.4*8.314*Inputs!$B$2)/('mL raw'!D42/1000))))*(((('mL raw'!D42/1000)/22.4*8.314*Inputs!$B$2)/('mL raw'!D42/1000))/Inputs!$B$3)*(Inputs!$B$1/Inputs!$B$2)</f>
        <v>978.8794871943993</v>
      </c>
      <c r="E42" s="103">
        <f>'mL raw'!E42*(1-(Inputs!$B$4/((('mL raw'!E42/1000)/22.4*8.314*Inputs!$B$2)/('mL raw'!E42/1000))))*(((('mL raw'!E42/1000)/22.4*8.314*Inputs!$B$2)/('mL raw'!E42/1000))/Inputs!$B$3)*(Inputs!$B$1/Inputs!$B$2)</f>
        <v>3877.3173135575416</v>
      </c>
      <c r="F42" s="103">
        <f>'mL raw'!F42*(1-(Inputs!$B$4/((('mL raw'!F42/1000)/22.4*8.314*Inputs!$B$2)/('mL raw'!F42/1000))))*(((('mL raw'!F42/1000)/22.4*8.314*Inputs!$B$2)/('mL raw'!F42/1000))/Inputs!$B$3)*(Inputs!$B$1/Inputs!$B$2)</f>
        <v>4290.4501092707305</v>
      </c>
      <c r="G42" s="103">
        <f>'mL raw'!G42*(1-(Inputs!$B$4/((('mL raw'!G42/1000)/22.4*8.314*Inputs!$B$2)/('mL raw'!G42/1000))))*(((('mL raw'!G42/1000)/22.4*8.314*Inputs!$B$2)/('mL raw'!G42/1000))/Inputs!$B$3)*(Inputs!$B$1/Inputs!$B$2)</f>
        <v>4707.7330974522711</v>
      </c>
      <c r="H42" s="103">
        <f>'mL raw'!H42*(1-(Inputs!$B$4/((('mL raw'!H42/1000)/22.4*8.314*Inputs!$B$2)/('mL raw'!H42/1000))))*(((('mL raw'!H42/1000)/22.4*8.314*Inputs!$B$2)/('mL raw'!H42/1000))/Inputs!$B$3)*(Inputs!$B$1/Inputs!$B$2)</f>
        <v>5319.886486534142</v>
      </c>
      <c r="I42" s="103">
        <f>'mL raw'!I42*(1-(Inputs!$B$4/((('mL raw'!I42/1000)/22.4*8.314*Inputs!$B$2)/('mL raw'!I42/1000))))*(((('mL raw'!I42/1000)/22.4*8.314*Inputs!$B$2)/('mL raw'!I42/1000))/Inputs!$B$3)*(Inputs!$B$1/Inputs!$B$2)</f>
        <v>5833.9444172731546</v>
      </c>
      <c r="J42" s="103">
        <f>'mL raw'!J42*(1-(Inputs!$B$4/((('mL raw'!J42/1000)/22.4*8.314*Inputs!$B$2)/('mL raw'!J42/1000))))*(((('mL raw'!J42/1000)/22.4*8.314*Inputs!$B$2)/('mL raw'!J42/1000))/Inputs!$B$3)*(Inputs!$B$1/Inputs!$B$2)</f>
        <v>6565.8874526006302</v>
      </c>
      <c r="K42" s="103">
        <f>'mL raw'!K42*(1-(Inputs!$B$4/((('mL raw'!K42/1000)/22.4*8.314*Inputs!$B$2)/('mL raw'!K42/1000))))*(((('mL raw'!K42/1000)/22.4*8.314*Inputs!$B$2)/('mL raw'!K42/1000))/Inputs!$B$3)*(Inputs!$B$1/Inputs!$B$2)</f>
        <v>6885.640917775906</v>
      </c>
      <c r="L42" s="103">
        <f>'mL raw'!L42*(1-(Inputs!$B$4/((('mL raw'!L42/1000)/22.4*8.314*Inputs!$B$2)/('mL raw'!L42/1000))))*(((('mL raw'!L42/1000)/22.4*8.314*Inputs!$B$2)/('mL raw'!L42/1000))/Inputs!$B$3)*(Inputs!$B$1/Inputs!$B$2)</f>
        <v>7495.907855735798</v>
      </c>
      <c r="M42" s="103">
        <f>'mL raw'!M42*(1-(Inputs!$B$4/((('mL raw'!M42/1000)/22.4*8.314*Inputs!$B$2)/('mL raw'!M42/1000))))*(((('mL raw'!M42/1000)/22.4*8.314*Inputs!$B$2)/('mL raw'!M42/1000))/Inputs!$B$3)*(Inputs!$B$1/Inputs!$B$2)</f>
        <v>8004.9666910015667</v>
      </c>
      <c r="N42" s="103">
        <f>'mL raw'!N42*(1-(Inputs!$B$4/((('mL raw'!N42/1000)/22.4*8.314*Inputs!$B$2)/('mL raw'!N42/1000))))*(((('mL raw'!N42/1000)/22.4*8.314*Inputs!$B$2)/('mL raw'!N42/1000))/Inputs!$B$3)*(Inputs!$B$1/Inputs!$B$2)</f>
        <v>8435.0775468125576</v>
      </c>
      <c r="O42" s="104">
        <f>'mL raw'!O42*(1-(Inputs!$B$4/((('mL raw'!O42/1000)/22.4*8.314*Inputs!$B$2)/('mL raw'!O42/1000))))*(((('mL raw'!O42/1000)/22.4*8.314*Inputs!$B$2)/('mL raw'!O42/1000))/Inputs!$B$3)*(Inputs!$B$1/Inputs!$B$2)</f>
        <v>8376.8805296995379</v>
      </c>
      <c r="P42" s="111">
        <f>'mL raw'!P42*(1-(Inputs!$B$4/((('mL raw'!P42/1000)/22.4*8.314*Inputs!$B$2)/('mL raw'!P42/1000))))*(((('mL raw'!P42/1000)/22.4*8.314*Inputs!$B$2)/('mL raw'!P42/1000))/Inputs!$B$3)*(Inputs!$B$1/Inputs!$B$2)</f>
        <v>1295.5203080184112</v>
      </c>
      <c r="Q42" s="103">
        <f>'mL raw'!Q42*(1-(Inputs!$B$4/((('mL raw'!Q42/1000)/22.4*8.314*Inputs!$B$2)/('mL raw'!Q42/1000))))*(((('mL raw'!Q42/1000)/22.4*8.314*Inputs!$B$2)/('mL raw'!Q42/1000))/Inputs!$B$3)*(Inputs!$B$1/Inputs!$B$2)</f>
        <v>1308.348175647862</v>
      </c>
      <c r="R42" s="103">
        <f>'mL raw'!R42*(1-(Inputs!$B$4/((('mL raw'!R42/1000)/22.4*8.314*Inputs!$B$2)/('mL raw'!R42/1000))))*(((('mL raw'!R42/1000)/22.4*8.314*Inputs!$B$2)/('mL raw'!R42/1000))/Inputs!$B$3)*(Inputs!$B$1/Inputs!$B$2)</f>
        <v>1276.6557967986312</v>
      </c>
      <c r="S42" s="103">
        <f>'mL raw'!S42*(1-(Inputs!$B$4/((('mL raw'!S42/1000)/22.4*8.314*Inputs!$B$2)/('mL raw'!S42/1000))))*(((('mL raw'!S42/1000)/22.4*8.314*Inputs!$B$2)/('mL raw'!S42/1000))/Inputs!$B$3)*(Inputs!$B$1/Inputs!$B$2)</f>
        <v>3517.9483748207276</v>
      </c>
      <c r="T42" s="103">
        <f>'mL raw'!T42*(1-(Inputs!$B$4/((('mL raw'!T42/1000)/22.4*8.314*Inputs!$B$2)/('mL raw'!T42/1000))))*(((('mL raw'!T42/1000)/22.4*8.314*Inputs!$B$2)/('mL raw'!T42/1000))/Inputs!$B$3)*(Inputs!$B$1/Inputs!$B$2)</f>
        <v>4022.1024371693557</v>
      </c>
      <c r="U42" s="103">
        <f>'mL raw'!U42*(1-(Inputs!$B$4/((('mL raw'!U42/1000)/22.4*8.314*Inputs!$B$2)/('mL raw'!U42/1000))))*(((('mL raw'!U42/1000)/22.4*8.314*Inputs!$B$2)/('mL raw'!U42/1000))/Inputs!$B$3)*(Inputs!$B$1/Inputs!$B$2)</f>
        <v>4187.1669103424329</v>
      </c>
      <c r="V42" s="103">
        <f>'mL raw'!V42*(1-(Inputs!$B$4/((('mL raw'!V42/1000)/22.4*8.314*Inputs!$B$2)/('mL raw'!V42/1000))))*(((('mL raw'!V42/1000)/22.4*8.314*Inputs!$B$2)/('mL raw'!V42/1000))/Inputs!$B$3)*(Inputs!$B$1/Inputs!$B$2)</f>
        <v>4579.926033938259</v>
      </c>
      <c r="W42" s="103">
        <f>'mL raw'!W42*(1-(Inputs!$B$4/((('mL raw'!W42/1000)/22.4*8.314*Inputs!$B$2)/('mL raw'!W42/1000))))*(((('mL raw'!W42/1000)/22.4*8.314*Inputs!$B$2)/('mL raw'!W42/1000))/Inputs!$B$3)*(Inputs!$B$1/Inputs!$B$2)</f>
        <v>5068.799842198865</v>
      </c>
      <c r="X42" s="103">
        <f>'mL raw'!X42*(1-(Inputs!$B$4/((('mL raw'!X42/1000)/22.4*8.314*Inputs!$B$2)/('mL raw'!X42/1000))))*(((('mL raw'!X42/1000)/22.4*8.314*Inputs!$B$2)/('mL raw'!X42/1000))/Inputs!$B$3)*(Inputs!$B$1/Inputs!$B$2)</f>
        <v>5645.393627631448</v>
      </c>
      <c r="Y42" s="103">
        <f>'mL raw'!Y42*(1-(Inputs!$B$4/((('mL raw'!Y42/1000)/22.4*8.314*Inputs!$B$2)/('mL raw'!Y42/1000))))*(((('mL raw'!Y42/1000)/22.4*8.314*Inputs!$B$2)/('mL raw'!Y42/1000))/Inputs!$B$3)*(Inputs!$B$1/Inputs!$B$2)</f>
        <v>5931.0023274989235</v>
      </c>
      <c r="Z42" s="103">
        <f>'mL raw'!Z42*(1-(Inputs!$B$4/((('mL raw'!Z42/1000)/22.4*8.314*Inputs!$B$2)/('mL raw'!Z42/1000))))*(((('mL raw'!Z42/1000)/22.4*8.314*Inputs!$B$2)/('mL raw'!Z42/1000))/Inputs!$B$3)*(Inputs!$B$1/Inputs!$B$2)</f>
        <v>6383.184661437057</v>
      </c>
      <c r="AA42" s="103">
        <f>'mL raw'!AA42*(1-(Inputs!$B$4/((('mL raw'!AA42/1000)/22.4*8.314*Inputs!$B$2)/('mL raw'!AA42/1000))))*(((('mL raw'!AA42/1000)/22.4*8.314*Inputs!$B$2)/('mL raw'!AA42/1000))/Inputs!$B$3)*(Inputs!$B$1/Inputs!$B$2)</f>
        <v>6749.2505016568939</v>
      </c>
      <c r="AB42" s="103">
        <f>'mL raw'!AB42*(1-(Inputs!$B$4/((('mL raw'!AB42/1000)/22.4*8.314*Inputs!$B$2)/('mL raw'!AB42/1000))))*(((('mL raw'!AB42/1000)/22.4*8.314*Inputs!$B$2)/('mL raw'!AB42/1000))/Inputs!$B$3)*(Inputs!$B$1/Inputs!$B$2)</f>
        <v>7273.7782361228838</v>
      </c>
      <c r="AC42" s="103">
        <f>'mL raw'!AC42*(1-(Inputs!$B$4/((('mL raw'!AC42/1000)/22.4*8.314*Inputs!$B$2)/('mL raw'!AC42/1000))))*(((('mL raw'!AC42/1000)/22.4*8.314*Inputs!$B$2)/('mL raw'!AC42/1000))/Inputs!$B$3)*(Inputs!$B$1/Inputs!$B$2)</f>
        <v>7876.2164019265656</v>
      </c>
      <c r="AD42" s="111">
        <f>'mL raw'!AD42*(1-(Inputs!$B$4/((('mL raw'!AD42/1000)/22.4*8.314*Inputs!$B$2)/('mL raw'!AD42/1000))))*(((('mL raw'!AD42/1000)/22.4*8.314*Inputs!$B$2)/('mL raw'!AD42/1000))/Inputs!$B$3)*(Inputs!$B$1/Inputs!$B$2)</f>
        <v>697.23233468307956</v>
      </c>
      <c r="AE42" s="103">
        <f>'mL raw'!AE42*(1-(Inputs!$B$4/((('mL raw'!AE42/1000)/22.4*8.314*Inputs!$B$2)/('mL raw'!AE42/1000))))*(((('mL raw'!AE42/1000)/22.4*8.314*Inputs!$B$2)/('mL raw'!AE42/1000))/Inputs!$B$3)*(Inputs!$B$1/Inputs!$B$2)</f>
        <v>1314.6677869064888</v>
      </c>
      <c r="AF42" s="103">
        <f>'mL raw'!AF42*(1-(Inputs!$B$4/((('mL raw'!AF42/1000)/22.4*8.314*Inputs!$B$2)/('mL raw'!AF42/1000))))*(((('mL raw'!AF42/1000)/22.4*8.314*Inputs!$B$2)/('mL raw'!AF42/1000))/Inputs!$B$3)*(Inputs!$B$1/Inputs!$B$2)</f>
        <v>1274.3920554522576</v>
      </c>
      <c r="AG42" s="103">
        <f>'mL raw'!AG42*(1-(Inputs!$B$4/((('mL raw'!AG42/1000)/22.4*8.314*Inputs!$B$2)/('mL raw'!AG42/1000))))*(((('mL raw'!AG42/1000)/22.4*8.314*Inputs!$B$2)/('mL raw'!AG42/1000))/Inputs!$B$3)*(Inputs!$B$1/Inputs!$B$2)</f>
        <v>3793.9361739661131</v>
      </c>
      <c r="AH42" s="103">
        <f>'mL raw'!AH42*(1-(Inputs!$B$4/((('mL raw'!AH42/1000)/22.4*8.314*Inputs!$B$2)/('mL raw'!AH42/1000))))*(((('mL raw'!AH42/1000)/22.4*8.314*Inputs!$B$2)/('mL raw'!AH42/1000))/Inputs!$B$3)*(Inputs!$B$1/Inputs!$B$2)</f>
        <v>4150.7584036882581</v>
      </c>
      <c r="AI42" s="103">
        <f>'mL raw'!AI42*(1-(Inputs!$B$4/((('mL raw'!AI42/1000)/22.4*8.314*Inputs!$B$2)/('mL raw'!AI42/1000))))*(((('mL raw'!AI42/1000)/22.4*8.314*Inputs!$B$2)/('mL raw'!AI42/1000))/Inputs!$B$3)*(Inputs!$B$1/Inputs!$B$2)</f>
        <v>4228.5745124698515</v>
      </c>
      <c r="AJ42" s="103">
        <f>'mL raw'!AJ42*(1-(Inputs!$B$4/((('mL raw'!AJ42/1000)/22.4*8.314*Inputs!$B$2)/('mL raw'!AJ42/1000))))*(((('mL raw'!AJ42/1000)/22.4*8.314*Inputs!$B$2)/('mL raw'!AJ42/1000))/Inputs!$B$3)*(Inputs!$B$1/Inputs!$B$2)</f>
        <v>4590.0185474408418</v>
      </c>
      <c r="AK42" s="103">
        <f>'mL raw'!AK42*(1-(Inputs!$B$4/((('mL raw'!AK42/1000)/22.4*8.314*Inputs!$B$2)/('mL raw'!AK42/1000))))*(((('mL raw'!AK42/1000)/22.4*8.314*Inputs!$B$2)/('mL raw'!AK42/1000))/Inputs!$B$3)*(Inputs!$B$1/Inputs!$B$2)</f>
        <v>4811.9595219415578</v>
      </c>
      <c r="AL42" s="103">
        <f>'mL raw'!AL42*(1-(Inputs!$B$4/((('mL raw'!AL42/1000)/22.4*8.314*Inputs!$B$2)/('mL raw'!AL42/1000))))*(((('mL raw'!AL42/1000)/22.4*8.314*Inputs!$B$2)/('mL raw'!AL42/1000))/Inputs!$B$3)*(Inputs!$B$1/Inputs!$B$2)</f>
        <v>5006.8299228418873</v>
      </c>
      <c r="AM42" s="103">
        <f>'mL raw'!AM42*(1-(Inputs!$B$4/((('mL raw'!AM42/1000)/22.4*8.314*Inputs!$B$2)/('mL raw'!AM42/1000))))*(((('mL raw'!AM42/1000)/22.4*8.314*Inputs!$B$2)/('mL raw'!AM42/1000))/Inputs!$B$3)*(Inputs!$B$1/Inputs!$B$2)</f>
        <v>5507.5883731709555</v>
      </c>
      <c r="AN42" s="103">
        <f>'mL raw'!AN42*(1-(Inputs!$B$4/((('mL raw'!AN42/1000)/22.4*8.314*Inputs!$B$2)/('mL raw'!AN42/1000))))*(((('mL raw'!AN42/1000)/22.4*8.314*Inputs!$B$2)/('mL raw'!AN42/1000))/Inputs!$B$3)*(Inputs!$B$1/Inputs!$B$2)</f>
        <v>5385.3463404667782</v>
      </c>
      <c r="AO42" s="103">
        <f>'mL raw'!AO42*(1-(Inputs!$B$4/((('mL raw'!AO42/1000)/22.4*8.314*Inputs!$B$2)/('mL raw'!AO42/1000))))*(((('mL raw'!AO42/1000)/22.4*8.314*Inputs!$B$2)/('mL raw'!AO42/1000))/Inputs!$B$3)*(Inputs!$B$1/Inputs!$B$2)</f>
        <v>5929.2101989330449</v>
      </c>
      <c r="AP42" s="103">
        <f>'mL raw'!AP42*(1-(Inputs!$B$4/((('mL raw'!AP42/1000)/22.4*8.314*Inputs!$B$2)/('mL raw'!AP42/1000))))*(((('mL raw'!AP42/1000)/22.4*8.314*Inputs!$B$2)/('mL raw'!AP42/1000))/Inputs!$B$3)*(Inputs!$B$1/Inputs!$B$2)</f>
        <v>6553.3425526394749</v>
      </c>
      <c r="AQ42" s="104">
        <f>'mL raw'!AQ42*(1-(Inputs!$B$4/((('mL raw'!AQ42/1000)/22.4*8.314*Inputs!$B$2)/('mL raw'!AQ42/1000))))*(((('mL raw'!AQ42/1000)/22.4*8.314*Inputs!$B$2)/('mL raw'!AQ42/1000))/Inputs!$B$3)*(Inputs!$B$1/Inputs!$B$2)</f>
        <v>6593.8069292059045</v>
      </c>
    </row>
    <row r="43" spans="1:43" x14ac:dyDescent="0.25">
      <c r="A43" s="102">
        <v>40</v>
      </c>
      <c r="B43" s="111">
        <f>'mL raw'!B43*(1-(Inputs!$B$4/((('mL raw'!B43/1000)/22.4*8.314*Inputs!$B$2)/('mL raw'!B43/1000))))*(((('mL raw'!B43/1000)/22.4*8.314*Inputs!$B$2)/('mL raw'!B43/1000))/Inputs!$B$3)*(Inputs!$B$1/Inputs!$B$2)</f>
        <v>1042.9245027855536</v>
      </c>
      <c r="C43" s="103">
        <f>'mL raw'!C43*(1-(Inputs!$B$4/((('mL raw'!C43/1000)/22.4*8.314*Inputs!$B$2)/('mL raw'!C43/1000))))*(((('mL raw'!C43/1000)/22.4*8.314*Inputs!$B$2)/('mL raw'!C43/1000))/Inputs!$B$3)*(Inputs!$B$1/Inputs!$B$2)</f>
        <v>1038.3970200928063</v>
      </c>
      <c r="D43" s="103">
        <f>'mL raw'!D43*(1-(Inputs!$B$4/((('mL raw'!D43/1000)/22.4*8.314*Inputs!$B$2)/('mL raw'!D43/1000))))*(((('mL raw'!D43/1000)/22.4*8.314*Inputs!$B$2)/('mL raw'!D43/1000))/Inputs!$B$3)*(Inputs!$B$1/Inputs!$B$2)</f>
        <v>987.93445257989401</v>
      </c>
      <c r="E43" s="103">
        <f>'mL raw'!E43*(1-(Inputs!$B$4/((('mL raw'!E43/1000)/22.4*8.314*Inputs!$B$2)/('mL raw'!E43/1000))))*(((('mL raw'!E43/1000)/22.4*8.314*Inputs!$B$2)/('mL raw'!E43/1000))/Inputs!$B$3)*(Inputs!$B$1/Inputs!$B$2)</f>
        <v>3882.5050541429814</v>
      </c>
      <c r="F43" s="103">
        <f>'mL raw'!F43*(1-(Inputs!$B$4/((('mL raw'!F43/1000)/22.4*8.314*Inputs!$B$2)/('mL raw'!F43/1000))))*(((('mL raw'!F43/1000)/22.4*8.314*Inputs!$B$2)/('mL raw'!F43/1000))/Inputs!$B$3)*(Inputs!$B$1/Inputs!$B$2)</f>
        <v>4298.7504942074338</v>
      </c>
      <c r="G43" s="103">
        <f>'mL raw'!G43*(1-(Inputs!$B$4/((('mL raw'!G43/1000)/22.4*8.314*Inputs!$B$2)/('mL raw'!G43/1000))))*(((('mL raw'!G43/1000)/22.4*8.314*Inputs!$B$2)/('mL raw'!G43/1000))/Inputs!$B$3)*(Inputs!$B$1/Inputs!$B$2)</f>
        <v>4717.6369658426565</v>
      </c>
      <c r="H43" s="103">
        <f>'mL raw'!H43*(1-(Inputs!$B$4/((('mL raw'!H43/1000)/22.4*8.314*Inputs!$B$2)/('mL raw'!H43/1000))))*(((('mL raw'!H43/1000)/22.4*8.314*Inputs!$B$2)/('mL raw'!H43/1000))/Inputs!$B$3)*(Inputs!$B$1/Inputs!$B$2)</f>
        <v>5325.3571947878763</v>
      </c>
      <c r="I43" s="103">
        <f>'mL raw'!I43*(1-(Inputs!$B$4/((('mL raw'!I43/1000)/22.4*8.314*Inputs!$B$2)/('mL raw'!I43/1000))))*(((('mL raw'!I43/1000)/22.4*8.314*Inputs!$B$2)/('mL raw'!I43/1000))/Inputs!$B$3)*(Inputs!$B$1/Inputs!$B$2)</f>
        <v>5841.9618345415611</v>
      </c>
      <c r="J43" s="103">
        <f>'mL raw'!J43*(1-(Inputs!$B$4/((('mL raw'!J43/1000)/22.4*8.314*Inputs!$B$2)/('mL raw'!J43/1000))))*(((('mL raw'!J43/1000)/22.4*8.314*Inputs!$B$2)/('mL raw'!J43/1000))/Inputs!$B$3)*(Inputs!$B$1/Inputs!$B$2)</f>
        <v>6573.9048698690358</v>
      </c>
      <c r="K43" s="103">
        <f>'mL raw'!K43*(1-(Inputs!$B$4/((('mL raw'!K43/1000)/22.4*8.314*Inputs!$B$2)/('mL raw'!K43/1000))))*(((('mL raw'!K43/1000)/22.4*8.314*Inputs!$B$2)/('mL raw'!K43/1000))/Inputs!$B$3)*(Inputs!$B$1/Inputs!$B$2)</f>
        <v>6894.3185929370029</v>
      </c>
      <c r="L43" s="103">
        <f>'mL raw'!L43*(1-(Inputs!$B$4/((('mL raw'!L43/1000)/22.4*8.314*Inputs!$B$2)/('mL raw'!L43/1000))))*(((('mL raw'!L43/1000)/22.4*8.314*Inputs!$B$2)/('mL raw'!L43/1000))/Inputs!$B$3)*(Inputs!$B$1/Inputs!$B$2)</f>
        <v>7511.0937872677214</v>
      </c>
      <c r="M43" s="103">
        <f>'mL raw'!M43*(1-(Inputs!$B$4/((('mL raw'!M43/1000)/22.4*8.314*Inputs!$B$2)/('mL raw'!M43/1000))))*(((('mL raw'!M43/1000)/22.4*8.314*Inputs!$B$2)/('mL raw'!M43/1000))/Inputs!$B$3)*(Inputs!$B$1/Inputs!$B$2)</f>
        <v>8013.4557210504672</v>
      </c>
      <c r="N43" s="103">
        <f>'mL raw'!N43*(1-(Inputs!$B$4/((('mL raw'!N43/1000)/22.4*8.314*Inputs!$B$2)/('mL raw'!N43/1000))))*(((('mL raw'!N43/1000)/22.4*8.314*Inputs!$B$2)/('mL raw'!N43/1000))/Inputs!$B$3)*(Inputs!$B$1/Inputs!$B$2)</f>
        <v>8449.8861881200864</v>
      </c>
      <c r="O43" s="104">
        <f>'mL raw'!O43*(1-(Inputs!$B$4/((('mL raw'!O43/1000)/22.4*8.314*Inputs!$B$2)/('mL raw'!O43/1000))))*(((('mL raw'!O43/1000)/22.4*8.314*Inputs!$B$2)/('mL raw'!O43/1000))/Inputs!$B$3)*(Inputs!$B$1/Inputs!$B$2)</f>
        <v>8409.7047792219546</v>
      </c>
      <c r="P43" s="111">
        <f>'mL raw'!P43*(1-(Inputs!$B$4/((('mL raw'!P43/1000)/22.4*8.314*Inputs!$B$2)/('mL raw'!P43/1000))))*(((('mL raw'!P43/1000)/22.4*8.314*Inputs!$B$2)/('mL raw'!P43/1000))/Inputs!$B$3)*(Inputs!$B$1/Inputs!$B$2)</f>
        <v>1304.3866282917083</v>
      </c>
      <c r="Q43" s="103">
        <f>'mL raw'!Q43*(1-(Inputs!$B$4/((('mL raw'!Q43/1000)/22.4*8.314*Inputs!$B$2)/('mL raw'!Q43/1000))))*(((('mL raw'!Q43/1000)/22.4*8.314*Inputs!$B$2)/('mL raw'!Q43/1000))/Inputs!$B$3)*(Inputs!$B$1/Inputs!$B$2)</f>
        <v>1317.96907636995</v>
      </c>
      <c r="R43" s="103">
        <f>'mL raw'!R43*(1-(Inputs!$B$4/((('mL raw'!R43/1000)/22.4*8.314*Inputs!$B$2)/('mL raw'!R43/1000))))*(((('mL raw'!R43/1000)/22.4*8.314*Inputs!$B$2)/('mL raw'!R43/1000))/Inputs!$B$3)*(Inputs!$B$1/Inputs!$B$2)</f>
        <v>1285.9937298524226</v>
      </c>
      <c r="S43" s="103">
        <f>'mL raw'!S43*(1-(Inputs!$B$4/((('mL raw'!S43/1000)/22.4*8.314*Inputs!$B$2)/('mL raw'!S43/1000))))*(((('mL raw'!S43/1000)/22.4*8.314*Inputs!$B$2)/('mL raw'!S43/1000))/Inputs!$B$3)*(Inputs!$B$1/Inputs!$B$2)</f>
        <v>3524.8339214159473</v>
      </c>
      <c r="T43" s="103">
        <f>'mL raw'!T43*(1-(Inputs!$B$4/((('mL raw'!T43/1000)/22.4*8.314*Inputs!$B$2)/('mL raw'!T43/1000))))*(((('mL raw'!T43/1000)/22.4*8.314*Inputs!$B$2)/('mL raw'!T43/1000))/Inputs!$B$3)*(Inputs!$B$1/Inputs!$B$2)</f>
        <v>4027.6674679791913</v>
      </c>
      <c r="U43" s="103">
        <f>'mL raw'!U43*(1-(Inputs!$B$4/((('mL raw'!U43/1000)/22.4*8.314*Inputs!$B$2)/('mL raw'!U43/1000))))*(((('mL raw'!U43/1000)/22.4*8.314*Inputs!$B$2)/('mL raw'!U43/1000))/Inputs!$B$3)*(Inputs!$B$1/Inputs!$B$2)</f>
        <v>4198.8629072986969</v>
      </c>
      <c r="V43" s="103">
        <f>'mL raw'!V43*(1-(Inputs!$B$4/((('mL raw'!V43/1000)/22.4*8.314*Inputs!$B$2)/('mL raw'!V43/1000))))*(((('mL raw'!V43/1000)/22.4*8.314*Inputs!$B$2)/('mL raw'!V43/1000))/Inputs!$B$3)*(Inputs!$B$1/Inputs!$B$2)</f>
        <v>4594.6403526896884</v>
      </c>
      <c r="W43" s="103">
        <f>'mL raw'!W43*(1-(Inputs!$B$4/((('mL raw'!W43/1000)/22.4*8.314*Inputs!$B$2)/('mL raw'!W43/1000))))*(((('mL raw'!W43/1000)/22.4*8.314*Inputs!$B$2)/('mL raw'!W43/1000))/Inputs!$B$3)*(Inputs!$B$1/Inputs!$B$2)</f>
        <v>5075.1194534574925</v>
      </c>
      <c r="X43" s="103">
        <f>'mL raw'!X43*(1-(Inputs!$B$4/((('mL raw'!X43/1000)/22.4*8.314*Inputs!$B$2)/('mL raw'!X43/1000))))*(((('mL raw'!X43/1000)/22.4*8.314*Inputs!$B$2)/('mL raw'!X43/1000))/Inputs!$B$3)*(Inputs!$B$1/Inputs!$B$2)</f>
        <v>5651.5245937778782</v>
      </c>
      <c r="Y43" s="103">
        <f>'mL raw'!Y43*(1-(Inputs!$B$4/((('mL raw'!Y43/1000)/22.4*8.314*Inputs!$B$2)/('mL raw'!Y43/1000))))*(((('mL raw'!Y43/1000)/22.4*8.314*Inputs!$B$2)/('mL raw'!Y43/1000))/Inputs!$B$3)*(Inputs!$B$1/Inputs!$B$2)</f>
        <v>5935.2468425233728</v>
      </c>
      <c r="Z43" s="103">
        <f>'mL raw'!Z43*(1-(Inputs!$B$4/((('mL raw'!Z43/1000)/22.4*8.314*Inputs!$B$2)/('mL raw'!Z43/1000))))*(((('mL raw'!Z43/1000)/22.4*8.314*Inputs!$B$2)/('mL raw'!Z43/1000))/Inputs!$B$3)*(Inputs!$B$1/Inputs!$B$2)</f>
        <v>6387.4291764615073</v>
      </c>
      <c r="AA43" s="103">
        <f>'mL raw'!AA43*(1-(Inputs!$B$4/((('mL raw'!AA43/1000)/22.4*8.314*Inputs!$B$2)/('mL raw'!AA43/1000))))*(((('mL raw'!AA43/1000)/22.4*8.314*Inputs!$B$2)/('mL raw'!AA43/1000))/Inputs!$B$3)*(Inputs!$B$1/Inputs!$B$2)</f>
        <v>6754.4382422423332</v>
      </c>
      <c r="AB43" s="103">
        <f>'mL raw'!AB43*(1-(Inputs!$B$4/((('mL raw'!AB43/1000)/22.4*8.314*Inputs!$B$2)/('mL raw'!AB43/1000))))*(((('mL raw'!AB43/1000)/22.4*8.314*Inputs!$B$2)/('mL raw'!AB43/1000))/Inputs!$B$3)*(Inputs!$B$1/Inputs!$B$2)</f>
        <v>7281.4183631668957</v>
      </c>
      <c r="AC43" s="103">
        <f>'mL raw'!AC43*(1-(Inputs!$B$4/((('mL raw'!AC43/1000)/22.4*8.314*Inputs!$B$2)/('mL raw'!AC43/1000))))*(((('mL raw'!AC43/1000)/22.4*8.314*Inputs!$B$2)/('mL raw'!AC43/1000))/Inputs!$B$3)*(Inputs!$B$1/Inputs!$B$2)</f>
        <v>7883.9508515266789</v>
      </c>
      <c r="AD43" s="111">
        <f>'mL raw'!AD43*(1-(Inputs!$B$4/((('mL raw'!AD43/1000)/22.4*8.314*Inputs!$B$2)/('mL raw'!AD43/1000))))*(((('mL raw'!AD43/1000)/22.4*8.314*Inputs!$B$2)/('mL raw'!AD43/1000))/Inputs!$B$3)*(Inputs!$B$1/Inputs!$B$2)</f>
        <v>700.81659181483781</v>
      </c>
      <c r="AE43" s="103">
        <f>'mL raw'!AE43*(1-(Inputs!$B$4/((('mL raw'!AE43/1000)/22.4*8.314*Inputs!$B$2)/('mL raw'!AE43/1000))))*(((('mL raw'!AE43/1000)/22.4*8.314*Inputs!$B$2)/('mL raw'!AE43/1000))/Inputs!$B$3)*(Inputs!$B$1/Inputs!$B$2)</f>
        <v>1323.0624943992909</v>
      </c>
      <c r="AF43" s="103">
        <f>'mL raw'!AF43*(1-(Inputs!$B$4/((('mL raw'!AF43/1000)/22.4*8.314*Inputs!$B$2)/('mL raw'!AF43/1000))))*(((('mL raw'!AF43/1000)/22.4*8.314*Inputs!$B$2)/('mL raw'!AF43/1000))/Inputs!$B$3)*(Inputs!$B$1/Inputs!$B$2)</f>
        <v>1282.9754080572577</v>
      </c>
      <c r="AG43" s="103">
        <f>'mL raw'!AG43*(1-(Inputs!$B$4/((('mL raw'!AG43/1000)/22.4*8.314*Inputs!$B$2)/('mL raw'!AG43/1000))))*(((('mL raw'!AG43/1000)/22.4*8.314*Inputs!$B$2)/('mL raw'!AG43/1000))/Inputs!$B$3)*(Inputs!$B$1/Inputs!$B$2)</f>
        <v>3800.538752893036</v>
      </c>
      <c r="AH43" s="103">
        <f>'mL raw'!AH43*(1-(Inputs!$B$4/((('mL raw'!AH43/1000)/22.4*8.314*Inputs!$B$2)/('mL raw'!AH43/1000))))*(((('mL raw'!AH43/1000)/22.4*8.314*Inputs!$B$2)/('mL raw'!AH43/1000))/Inputs!$B$3)*(Inputs!$B$1/Inputs!$B$2)</f>
        <v>4158.3985307322673</v>
      </c>
      <c r="AI43" s="103">
        <f>'mL raw'!AI43*(1-(Inputs!$B$4/((('mL raw'!AI43/1000)/22.4*8.314*Inputs!$B$2)/('mL raw'!AI43/1000))))*(((('mL raw'!AI43/1000)/22.4*8.314*Inputs!$B$2)/('mL raw'!AI43/1000))/Inputs!$B$3)*(Inputs!$B$1/Inputs!$B$2)</f>
        <v>4243.8547665578735</v>
      </c>
      <c r="AJ43" s="103">
        <f>'mL raw'!AJ43*(1-(Inputs!$B$4/((('mL raw'!AJ43/1000)/22.4*8.314*Inputs!$B$2)/('mL raw'!AJ43/1000))))*(((('mL raw'!AJ43/1000)/22.4*8.314*Inputs!$B$2)/('mL raw'!AJ43/1000))/Inputs!$B$3)*(Inputs!$B$1/Inputs!$B$2)</f>
        <v>4597.1870617043578</v>
      </c>
      <c r="AK43" s="103">
        <f>'mL raw'!AK43*(1-(Inputs!$B$4/((('mL raw'!AK43/1000)/22.4*8.314*Inputs!$B$2)/('mL raw'!AK43/1000))))*(((('mL raw'!AK43/1000)/22.4*8.314*Inputs!$B$2)/('mL raw'!AK43/1000))/Inputs!$B$3)*(Inputs!$B$1/Inputs!$B$2)</f>
        <v>4841.6711271127106</v>
      </c>
      <c r="AL43" s="103">
        <f>'mL raw'!AL43*(1-(Inputs!$B$4/((('mL raw'!AL43/1000)/22.4*8.314*Inputs!$B$2)/('mL raw'!AL43/1000))))*(((('mL raw'!AL43/1000)/22.4*8.314*Inputs!$B$2)/('mL raw'!AL43/1000))/Inputs!$B$3)*(Inputs!$B$1/Inputs!$B$2)</f>
        <v>5048.5204926376009</v>
      </c>
      <c r="AM43" s="103">
        <f>'mL raw'!AM43*(1-(Inputs!$B$4/((('mL raw'!AM43/1000)/22.4*8.314*Inputs!$B$2)/('mL raw'!AM43/1000))))*(((('mL raw'!AM43/1000)/22.4*8.314*Inputs!$B$2)/('mL raw'!AM43/1000))/Inputs!$B$3)*(Inputs!$B$1/Inputs!$B$2)</f>
        <v>5536.8283655616151</v>
      </c>
      <c r="AN43" s="103">
        <f>'mL raw'!AN43*(1-(Inputs!$B$4/((('mL raw'!AN43/1000)/22.4*8.314*Inputs!$B$2)/('mL raw'!AN43/1000))))*(((('mL raw'!AN43/1000)/22.4*8.314*Inputs!$B$2)/('mL raw'!AN43/1000))/Inputs!$B$3)*(Inputs!$B$1/Inputs!$B$2)</f>
        <v>5446.090066594471</v>
      </c>
      <c r="AO43" s="103">
        <f>'mL raw'!AO43*(1-(Inputs!$B$4/((('mL raw'!AO43/1000)/22.4*8.314*Inputs!$B$2)/('mL raw'!AO43/1000))))*(((('mL raw'!AO43/1000)/22.4*8.314*Inputs!$B$2)/('mL raw'!AO43/1000))/Inputs!$B$3)*(Inputs!$B$1/Inputs!$B$2)</f>
        <v>5970.1461882799676</v>
      </c>
      <c r="AP43" s="103">
        <f>'mL raw'!AP43*(1-(Inputs!$B$4/((('mL raw'!AP43/1000)/22.4*8.314*Inputs!$B$2)/('mL raw'!AP43/1000))))*(((('mL raw'!AP43/1000)/22.4*8.314*Inputs!$B$2)/('mL raw'!AP43/1000))/Inputs!$B$3)*(Inputs!$B$1/Inputs!$B$2)</f>
        <v>6562.6804856932658</v>
      </c>
      <c r="AQ43" s="104">
        <f>'mL raw'!AQ43*(1-(Inputs!$B$4/((('mL raw'!AQ43/1000)/22.4*8.314*Inputs!$B$2)/('mL raw'!AQ43/1000))))*(((('mL raw'!AQ43/1000)/22.4*8.314*Inputs!$B$2)/('mL raw'!AQ43/1000))/Inputs!$B$3)*(Inputs!$B$1/Inputs!$B$2)</f>
        <v>6637.9498854601907</v>
      </c>
    </row>
    <row r="44" spans="1:43" x14ac:dyDescent="0.25">
      <c r="A44" s="102">
        <v>41</v>
      </c>
      <c r="B44" s="111">
        <f>'mL raw'!B44*(1-(Inputs!$B$4/((('mL raw'!B44/1000)/22.4*8.314*Inputs!$B$2)/('mL raw'!B44/1000))))*(((('mL raw'!B44/1000)/22.4*8.314*Inputs!$B$2)/('mL raw'!B44/1000))/Inputs!$B$3)*(Inputs!$B$1/Inputs!$B$2)</f>
        <v>1052.4510809515423</v>
      </c>
      <c r="C44" s="103">
        <f>'mL raw'!C44*(1-(Inputs!$B$4/((('mL raw'!C44/1000)/22.4*8.314*Inputs!$B$2)/('mL raw'!C44/1000))))*(((('mL raw'!C44/1000)/22.4*8.314*Inputs!$B$2)/('mL raw'!C44/1000))/Inputs!$B$3)*(Inputs!$B$1/Inputs!$B$2)</f>
        <v>1047.923598258795</v>
      </c>
      <c r="D44" s="103">
        <f>'mL raw'!D44*(1-(Inputs!$B$4/((('mL raw'!D44/1000)/22.4*8.314*Inputs!$B$2)/('mL raw'!D44/1000))))*(((('mL raw'!D44/1000)/22.4*8.314*Inputs!$B$2)/('mL raw'!D44/1000))/Inputs!$B$3)*(Inputs!$B$1/Inputs!$B$2)</f>
        <v>995.57457962390504</v>
      </c>
      <c r="E44" s="103">
        <f>'mL raw'!E44*(1-(Inputs!$B$4/((('mL raw'!E44/1000)/22.4*8.314*Inputs!$B$2)/('mL raw'!E44/1000))))*(((('mL raw'!E44/1000)/22.4*8.314*Inputs!$B$2)/('mL raw'!E44/1000))/Inputs!$B$3)*(Inputs!$B$1/Inputs!$B$2)</f>
        <v>3888.918987957707</v>
      </c>
      <c r="F44" s="103">
        <f>'mL raw'!F44*(1-(Inputs!$B$4/((('mL raw'!F44/1000)/22.4*8.314*Inputs!$B$2)/('mL raw'!F44/1000))))*(((('mL raw'!F44/1000)/22.4*8.314*Inputs!$B$2)/('mL raw'!F44/1000))/Inputs!$B$3)*(Inputs!$B$1/Inputs!$B$2)</f>
        <v>4305.2587505782576</v>
      </c>
      <c r="G44" s="103">
        <f>'mL raw'!G44*(1-(Inputs!$B$4/((('mL raw'!G44/1000)/22.4*8.314*Inputs!$B$2)/('mL raw'!G44/1000))))*(((('mL raw'!G44/1000)/22.4*8.314*Inputs!$B$2)/('mL raw'!G44/1000))/Inputs!$B$3)*(Inputs!$B$1/Inputs!$B$2)</f>
        <v>4722.2587710915022</v>
      </c>
      <c r="H44" s="103">
        <f>'mL raw'!H44*(1-(Inputs!$B$4/((('mL raw'!H44/1000)/22.4*8.314*Inputs!$B$2)/('mL raw'!H44/1000))))*(((('mL raw'!H44/1000)/22.4*8.314*Inputs!$B$2)/('mL raw'!H44/1000))/Inputs!$B$3)*(Inputs!$B$1/Inputs!$B$2)</f>
        <v>5330.9222255977129</v>
      </c>
      <c r="I44" s="103">
        <f>'mL raw'!I44*(1-(Inputs!$B$4/((('mL raw'!I44/1000)/22.4*8.314*Inputs!$B$2)/('mL raw'!I44/1000))))*(((('mL raw'!I44/1000)/22.4*8.314*Inputs!$B$2)/('mL raw'!I44/1000))/Inputs!$B$3)*(Inputs!$B$1/Inputs!$B$2)</f>
        <v>5846.30067212211</v>
      </c>
      <c r="J44" s="103">
        <f>'mL raw'!J44*(1-(Inputs!$B$4/((('mL raw'!J44/1000)/22.4*8.314*Inputs!$B$2)/('mL raw'!J44/1000))))*(((('mL raw'!J44/1000)/22.4*8.314*Inputs!$B$2)/('mL raw'!J44/1000))/Inputs!$B$3)*(Inputs!$B$1/Inputs!$B$2)</f>
        <v>6578.149384893487</v>
      </c>
      <c r="K44" s="103">
        <f>'mL raw'!K44*(1-(Inputs!$B$4/((('mL raw'!K44/1000)/22.4*8.314*Inputs!$B$2)/('mL raw'!K44/1000))))*(((('mL raw'!K44/1000)/22.4*8.314*Inputs!$B$2)/('mL raw'!K44/1000))/Inputs!$B$3)*(Inputs!$B$1/Inputs!$B$2)</f>
        <v>6898.8460756297527</v>
      </c>
      <c r="L44" s="103">
        <f>'mL raw'!L44*(1-(Inputs!$B$4/((('mL raw'!L44/1000)/22.4*8.314*Inputs!$B$2)/('mL raw'!L44/1000))))*(((('mL raw'!L44/1000)/22.4*8.314*Inputs!$B$2)/('mL raw'!L44/1000))/Inputs!$B$3)*(Inputs!$B$1/Inputs!$B$2)</f>
        <v>7519.4884947605233</v>
      </c>
      <c r="M44" s="103">
        <f>'mL raw'!M44*(1-(Inputs!$B$4/((('mL raw'!M44/1000)/22.4*8.314*Inputs!$B$2)/('mL raw'!M44/1000))))*(((('mL raw'!M44/1000)/22.4*8.314*Inputs!$B$2)/('mL raw'!M44/1000))/Inputs!$B$3)*(Inputs!$B$1/Inputs!$B$2)</f>
        <v>8019.5866871968983</v>
      </c>
      <c r="N44" s="103">
        <f>'mL raw'!N44*(1-(Inputs!$B$4/((('mL raw'!N44/1000)/22.4*8.314*Inputs!$B$2)/('mL raw'!N44/1000))))*(((('mL raw'!N44/1000)/22.4*8.314*Inputs!$B$2)/('mL raw'!N44/1000))/Inputs!$B$3)*(Inputs!$B$1/Inputs!$B$2)</f>
        <v>8456.3944444909121</v>
      </c>
      <c r="O44" s="104">
        <f>'mL raw'!O44*(1-(Inputs!$B$4/((('mL raw'!O44/1000)/22.4*8.314*Inputs!$B$2)/('mL raw'!O44/1000))))*(((('mL raw'!O44/1000)/22.4*8.314*Inputs!$B$2)/('mL raw'!O44/1000))/Inputs!$B$3)*(Inputs!$B$1/Inputs!$B$2)</f>
        <v>8434.3229663637703</v>
      </c>
      <c r="P44" s="111">
        <f>'mL raw'!P44*(1-(Inputs!$B$4/((('mL raw'!P44/1000)/22.4*8.314*Inputs!$B$2)/('mL raw'!P44/1000))))*(((('mL raw'!P44/1000)/22.4*8.314*Inputs!$B$2)/('mL raw'!P44/1000))/Inputs!$B$3)*(Inputs!$B$1/Inputs!$B$2)</f>
        <v>1312.0267553357196</v>
      </c>
      <c r="Q44" s="103">
        <f>'mL raw'!Q44*(1-(Inputs!$B$4/((('mL raw'!Q44/1000)/22.4*8.314*Inputs!$B$2)/('mL raw'!Q44/1000))))*(((('mL raw'!Q44/1000)/22.4*8.314*Inputs!$B$2)/('mL raw'!Q44/1000))/Inputs!$B$3)*(Inputs!$B$1/Inputs!$B$2)</f>
        <v>1324.4773327407745</v>
      </c>
      <c r="R44" s="103">
        <f>'mL raw'!R44*(1-(Inputs!$B$4/((('mL raw'!R44/1000)/22.4*8.314*Inputs!$B$2)/('mL raw'!R44/1000))))*(((('mL raw'!R44/1000)/22.4*8.314*Inputs!$B$2)/('mL raw'!R44/1000))/Inputs!$B$3)*(Inputs!$B$1/Inputs!$B$2)</f>
        <v>1296.5578561354994</v>
      </c>
      <c r="S44" s="103">
        <f>'mL raw'!S44*(1-(Inputs!$B$4/((('mL raw'!S44/1000)/22.4*8.314*Inputs!$B$2)/('mL raw'!S44/1000))))*(((('mL raw'!S44/1000)/22.4*8.314*Inputs!$B$2)/('mL raw'!S44/1000))/Inputs!$B$3)*(Inputs!$B$1/Inputs!$B$2)</f>
        <v>3530.2103071135843</v>
      </c>
      <c r="T44" s="103">
        <f>'mL raw'!T44*(1-(Inputs!$B$4/((('mL raw'!T44/1000)/22.4*8.314*Inputs!$B$2)/('mL raw'!T44/1000))))*(((('mL raw'!T44/1000)/22.4*8.314*Inputs!$B$2)/('mL raw'!T44/1000))/Inputs!$B$3)*(Inputs!$B$1/Inputs!$B$2)</f>
        <v>4032.1949506719379</v>
      </c>
      <c r="U44" s="103">
        <f>'mL raw'!U44*(1-(Inputs!$B$4/((('mL raw'!U44/1000)/22.4*8.314*Inputs!$B$2)/('mL raw'!U44/1000))))*(((('mL raw'!U44/1000)/22.4*8.314*Inputs!$B$2)/('mL raw'!U44/1000))/Inputs!$B$3)*(Inputs!$B$1/Inputs!$B$2)</f>
        <v>4206.8803245671043</v>
      </c>
      <c r="V44" s="103">
        <f>'mL raw'!V44*(1-(Inputs!$B$4/((('mL raw'!V44/1000)/22.4*8.314*Inputs!$B$2)/('mL raw'!V44/1000))))*(((('mL raw'!V44/1000)/22.4*8.314*Inputs!$B$2)/('mL raw'!V44/1000))/Inputs!$B$3)*(Inputs!$B$1/Inputs!$B$2)</f>
        <v>4610.6751872265013</v>
      </c>
      <c r="W44" s="103">
        <f>'mL raw'!W44*(1-(Inputs!$B$4/((('mL raw'!W44/1000)/22.4*8.314*Inputs!$B$2)/('mL raw'!W44/1000))))*(((('mL raw'!W44/1000)/22.4*8.314*Inputs!$B$2)/('mL raw'!W44/1000))/Inputs!$B$3)*(Inputs!$B$1/Inputs!$B$2)</f>
        <v>5079.8355812624386</v>
      </c>
      <c r="X44" s="103">
        <f>'mL raw'!X44*(1-(Inputs!$B$4/((('mL raw'!X44/1000)/22.4*8.314*Inputs!$B$2)/('mL raw'!X44/1000))))*(((('mL raw'!X44/1000)/22.4*8.314*Inputs!$B$2)/('mL raw'!X44/1000))/Inputs!$B$3)*(Inputs!$B$1/Inputs!$B$2)</f>
        <v>5654.4485930169449</v>
      </c>
      <c r="Y44" s="103">
        <f>'mL raw'!Y44*(1-(Inputs!$B$4/((('mL raw'!Y44/1000)/22.4*8.314*Inputs!$B$2)/('mL raw'!Y44/1000))))*(((('mL raw'!Y44/1000)/22.4*8.314*Inputs!$B$2)/('mL raw'!Y44/1000))/Inputs!$B$3)*(Inputs!$B$1/Inputs!$B$2)</f>
        <v>5939.1140673234304</v>
      </c>
      <c r="Z44" s="103">
        <f>'mL raw'!Z44*(1-(Inputs!$B$4/((('mL raw'!Z44/1000)/22.4*8.314*Inputs!$B$2)/('mL raw'!Z44/1000))))*(((('mL raw'!Z44/1000)/22.4*8.314*Inputs!$B$2)/('mL raw'!Z44/1000))/Inputs!$B$3)*(Inputs!$B$1/Inputs!$B$2)</f>
        <v>6391.2964012615621</v>
      </c>
      <c r="AA44" s="103">
        <f>'mL raw'!AA44*(1-(Inputs!$B$4/((('mL raw'!AA44/1000)/22.4*8.314*Inputs!$B$2)/('mL raw'!AA44/1000))))*(((('mL raw'!AA44/1000)/22.4*8.314*Inputs!$B$2)/('mL raw'!AA44/1000))/Inputs!$B$3)*(Inputs!$B$1/Inputs!$B$2)</f>
        <v>6758.305467042389</v>
      </c>
      <c r="AB44" s="103">
        <f>'mL raw'!AB44*(1-(Inputs!$B$4/((('mL raw'!AB44/1000)/22.4*8.314*Inputs!$B$2)/('mL raw'!AB44/1000))))*(((('mL raw'!AB44/1000)/22.4*8.314*Inputs!$B$2)/('mL raw'!AB44/1000))/Inputs!$B$3)*(Inputs!$B$1/Inputs!$B$2)</f>
        <v>7286.606103752335</v>
      </c>
      <c r="AC44" s="103">
        <f>'mL raw'!AC44*(1-(Inputs!$B$4/((('mL raw'!AC44/1000)/22.4*8.314*Inputs!$B$2)/('mL raw'!AC44/1000))))*(((('mL raw'!AC44/1000)/22.4*8.314*Inputs!$B$2)/('mL raw'!AC44/1000))/Inputs!$B$3)*(Inputs!$B$1/Inputs!$B$2)</f>
        <v>7889.3272372243164</v>
      </c>
      <c r="AD44" s="111">
        <f>'mL raw'!AD44*(1-(Inputs!$B$4/((('mL raw'!AD44/1000)/22.4*8.314*Inputs!$B$2)/('mL raw'!AD44/1000))))*(((('mL raw'!AD44/1000)/22.4*8.314*Inputs!$B$2)/('mL raw'!AD44/1000))/Inputs!$B$3)*(Inputs!$B$1/Inputs!$B$2)</f>
        <v>704.40084894659583</v>
      </c>
      <c r="AE44" s="103">
        <f>'mL raw'!AE44*(1-(Inputs!$B$4/((('mL raw'!AE44/1000)/22.4*8.314*Inputs!$B$2)/('mL raw'!AE44/1000))))*(((('mL raw'!AE44/1000)/22.4*8.314*Inputs!$B$2)/('mL raw'!AE44/1000))/Inputs!$B$3)*(Inputs!$B$1/Inputs!$B$2)</f>
        <v>1333.1550079018734</v>
      </c>
      <c r="AF44" s="103">
        <f>'mL raw'!AF44*(1-(Inputs!$B$4/((('mL raw'!AF44/1000)/22.4*8.314*Inputs!$B$2)/('mL raw'!AF44/1000))))*(((('mL raw'!AF44/1000)/22.4*8.314*Inputs!$B$2)/('mL raw'!AF44/1000))/Inputs!$B$3)*(Inputs!$B$1/Inputs!$B$2)</f>
        <v>1292.5963087793457</v>
      </c>
      <c r="AG44" s="103">
        <f>'mL raw'!AG44*(1-(Inputs!$B$4/((('mL raw'!AG44/1000)/22.4*8.314*Inputs!$B$2)/('mL raw'!AG44/1000))))*(((('mL raw'!AG44/1000)/22.4*8.314*Inputs!$B$2)/('mL raw'!AG44/1000))/Inputs!$B$3)*(Inputs!$B$1/Inputs!$B$2)</f>
        <v>3806.2924288150698</v>
      </c>
      <c r="AH44" s="103">
        <f>'mL raw'!AH44*(1-(Inputs!$B$4/((('mL raw'!AH44/1000)/22.4*8.314*Inputs!$B$2)/('mL raw'!AH44/1000))))*(((('mL raw'!AH44/1000)/22.4*8.314*Inputs!$B$2)/('mL raw'!AH44/1000))/Inputs!$B$3)*(Inputs!$B$1/Inputs!$B$2)</f>
        <v>4164.0578840982025</v>
      </c>
      <c r="AI44" s="103">
        <f>'mL raw'!AI44*(1-(Inputs!$B$4/((('mL raw'!AI44/1000)/22.4*8.314*Inputs!$B$2)/('mL raw'!AI44/1000))))*(((('mL raw'!AI44/1000)/22.4*8.314*Inputs!$B$2)/('mL raw'!AI44/1000))/Inputs!$B$3)*(Inputs!$B$1/Inputs!$B$2)</f>
        <v>4257.9088274166106</v>
      </c>
      <c r="AJ44" s="103">
        <f>'mL raw'!AJ44*(1-(Inputs!$B$4/((('mL raw'!AJ44/1000)/22.4*8.314*Inputs!$B$2)/('mL raw'!AJ44/1000))))*(((('mL raw'!AJ44/1000)/22.4*8.314*Inputs!$B$2)/('mL raw'!AJ44/1000))/Inputs!$B$3)*(Inputs!$B$1/Inputs!$B$2)</f>
        <v>4602.6577699580939</v>
      </c>
      <c r="AK44" s="103">
        <f>'mL raw'!AK44*(1-(Inputs!$B$4/((('mL raw'!AK44/1000)/22.4*8.314*Inputs!$B$2)/('mL raw'!AK44/1000))))*(((('mL raw'!AK44/1000)/22.4*8.314*Inputs!$B$2)/('mL raw'!AK44/1000))/Inputs!$B$3)*(Inputs!$B$1/Inputs!$B$2)</f>
        <v>4870.5338292789747</v>
      </c>
      <c r="AL44" s="103">
        <f>'mL raw'!AL44*(1-(Inputs!$B$4/((('mL raw'!AL44/1000)/22.4*8.314*Inputs!$B$2)/('mL raw'!AL44/1000))))*(((('mL raw'!AL44/1000)/22.4*8.314*Inputs!$B$2)/('mL raw'!AL44/1000))/Inputs!$B$3)*(Inputs!$B$1/Inputs!$B$2)</f>
        <v>5087.2870631942505</v>
      </c>
      <c r="AM44" s="103">
        <f>'mL raw'!AM44*(1-(Inputs!$B$4/((('mL raw'!AM44/1000)/22.4*8.314*Inputs!$B$2)/('mL raw'!AM44/1000))))*(((('mL raw'!AM44/1000)/22.4*8.314*Inputs!$B$2)/('mL raw'!AM44/1000))/Inputs!$B$3)*(Inputs!$B$1/Inputs!$B$2)</f>
        <v>5561.4465527034272</v>
      </c>
      <c r="AN44" s="103">
        <f>'mL raw'!AN44*(1-(Inputs!$B$4/((('mL raw'!AN44/1000)/22.4*8.314*Inputs!$B$2)/('mL raw'!AN44/1000))))*(((('mL raw'!AN44/1000)/22.4*8.314*Inputs!$B$2)/('mL raw'!AN44/1000))/Inputs!$B$3)*(Inputs!$B$1/Inputs!$B$2)</f>
        <v>5502.4949551416148</v>
      </c>
      <c r="AO44" s="103">
        <f>'mL raw'!AO44*(1-(Inputs!$B$4/((('mL raw'!AO44/1000)/22.4*8.314*Inputs!$B$2)/('mL raw'!AO44/1000))))*(((('mL raw'!AO44/1000)/22.4*8.314*Inputs!$B$2)/('mL raw'!AO44/1000))/Inputs!$B$3)*(Inputs!$B$1/Inputs!$B$2)</f>
        <v>6006.4603723780447</v>
      </c>
      <c r="AP44" s="103">
        <f>'mL raw'!AP44*(1-(Inputs!$B$4/((('mL raw'!AP44/1000)/22.4*8.314*Inputs!$B$2)/('mL raw'!AP44/1000))))*(((('mL raw'!AP44/1000)/22.4*8.314*Inputs!$B$2)/('mL raw'!AP44/1000))/Inputs!$B$3)*(Inputs!$B$1/Inputs!$B$2)</f>
        <v>6573.3389345324431</v>
      </c>
      <c r="AQ44" s="104">
        <f>'mL raw'!AQ44*(1-(Inputs!$B$4/((('mL raw'!AQ44/1000)/22.4*8.314*Inputs!$B$2)/('mL raw'!AQ44/1000))))*(((('mL raw'!AQ44/1000)/22.4*8.314*Inputs!$B$2)/('mL raw'!AQ44/1000))/Inputs!$B$3)*(Inputs!$B$1/Inputs!$B$2)</f>
        <v>6677.5653590217289</v>
      </c>
    </row>
    <row r="45" spans="1:43" x14ac:dyDescent="0.25">
      <c r="A45" s="102">
        <v>42</v>
      </c>
      <c r="B45" s="111">
        <f>'mL raw'!B45*(1-(Inputs!$B$4/((('mL raw'!B45/1000)/22.4*8.314*Inputs!$B$2)/('mL raw'!B45/1000))))*(((('mL raw'!B45/1000)/22.4*8.314*Inputs!$B$2)/('mL raw'!B45/1000))/Inputs!$B$3)*(Inputs!$B$1/Inputs!$B$2)</f>
        <v>1059.0536598784656</v>
      </c>
      <c r="C45" s="103">
        <f>'mL raw'!C45*(1-(Inputs!$B$4/((('mL raw'!C45/1000)/22.4*8.314*Inputs!$B$2)/('mL raw'!C45/1000))))*(((('mL raw'!C45/1000)/22.4*8.314*Inputs!$B$2)/('mL raw'!C45/1000))/Inputs!$B$3)*(Inputs!$B$1/Inputs!$B$2)</f>
        <v>1054.7148222979163</v>
      </c>
      <c r="D45" s="103">
        <f>'mL raw'!D45*(1-(Inputs!$B$4/((('mL raw'!D45/1000)/22.4*8.314*Inputs!$B$2)/('mL raw'!D45/1000))))*(((('mL raw'!D45/1000)/22.4*8.314*Inputs!$B$2)/('mL raw'!D45/1000))/Inputs!$B$3)*(Inputs!$B$1/Inputs!$B$2)</f>
        <v>1003.8749645606082</v>
      </c>
      <c r="E45" s="103">
        <f>'mL raw'!E45*(1-(Inputs!$B$4/((('mL raw'!E45/1000)/22.4*8.314*Inputs!$B$2)/('mL raw'!E45/1000))))*(((('mL raw'!E45/1000)/22.4*8.314*Inputs!$B$2)/('mL raw'!E45/1000))/Inputs!$B$3)*(Inputs!$B$1/Inputs!$B$2)</f>
        <v>3895.7102119968276</v>
      </c>
      <c r="F45" s="103">
        <f>'mL raw'!F45*(1-(Inputs!$B$4/((('mL raw'!F45/1000)/22.4*8.314*Inputs!$B$2)/('mL raw'!F45/1000))))*(((('mL raw'!F45/1000)/22.4*8.314*Inputs!$B$2)/('mL raw'!F45/1000))/Inputs!$B$3)*(Inputs!$B$1/Inputs!$B$2)</f>
        <v>4311.9556520612805</v>
      </c>
      <c r="G45" s="103">
        <f>'mL raw'!G45*(1-(Inputs!$B$4/((('mL raw'!G45/1000)/22.4*8.314*Inputs!$B$2)/('mL raw'!G45/1000))))*(((('mL raw'!G45/1000)/22.4*8.314*Inputs!$B$2)/('mL raw'!G45/1000))/Inputs!$B$3)*(Inputs!$B$1/Inputs!$B$2)</f>
        <v>4725.8430282232603</v>
      </c>
      <c r="H45" s="103">
        <f>'mL raw'!H45*(1-(Inputs!$B$4/((('mL raw'!H45/1000)/22.4*8.314*Inputs!$B$2)/('mL raw'!H45/1000))))*(((('mL raw'!H45/1000)/22.4*8.314*Inputs!$B$2)/('mL raw'!H45/1000))/Inputs!$B$3)*(Inputs!$B$1/Inputs!$B$2)</f>
        <v>5336.5815789636472</v>
      </c>
      <c r="I45" s="103">
        <f>'mL raw'!I45*(1-(Inputs!$B$4/((('mL raw'!I45/1000)/22.4*8.314*Inputs!$B$2)/('mL raw'!I45/1000))))*(((('mL raw'!I45/1000)/22.4*8.314*Inputs!$B$2)/('mL raw'!I45/1000))/Inputs!$B$3)*(Inputs!$B$1/Inputs!$B$2)</f>
        <v>5850.828154814857</v>
      </c>
      <c r="J45" s="103">
        <f>'mL raw'!J45*(1-(Inputs!$B$4/((('mL raw'!J45/1000)/22.4*8.314*Inputs!$B$2)/('mL raw'!J45/1000))))*(((('mL raw'!J45/1000)/22.4*8.314*Inputs!$B$2)/('mL raw'!J45/1000))/Inputs!$B$3)*(Inputs!$B$1/Inputs!$B$2)</f>
        <v>6582.5825450301354</v>
      </c>
      <c r="K45" s="103">
        <f>'mL raw'!K45*(1-(Inputs!$B$4/((('mL raw'!K45/1000)/22.4*8.314*Inputs!$B$2)/('mL raw'!K45/1000))))*(((('mL raw'!K45/1000)/22.4*8.314*Inputs!$B$2)/('mL raw'!K45/1000))/Inputs!$B$3)*(Inputs!$B$1/Inputs!$B$2)</f>
        <v>6903.1849132103016</v>
      </c>
      <c r="L45" s="103">
        <f>'mL raw'!L45*(1-(Inputs!$B$4/((('mL raw'!L45/1000)/22.4*8.314*Inputs!$B$2)/('mL raw'!L45/1000))))*(((('mL raw'!L45/1000)/22.4*8.314*Inputs!$B$2)/('mL raw'!L45/1000))/Inputs!$B$3)*(Inputs!$B$1/Inputs!$B$2)</f>
        <v>7528.6377827021179</v>
      </c>
      <c r="M45" s="103">
        <f>'mL raw'!M45*(1-(Inputs!$B$4/((('mL raw'!M45/1000)/22.4*8.314*Inputs!$B$2)/('mL raw'!M45/1000))))*(((('mL raw'!M45/1000)/22.4*8.314*Inputs!$B$2)/('mL raw'!M45/1000))/Inputs!$B$3)*(Inputs!$B$1/Inputs!$B$2)</f>
        <v>8024.9630728945358</v>
      </c>
      <c r="N45" s="103">
        <f>'mL raw'!N45*(1-(Inputs!$B$4/((('mL raw'!N45/1000)/22.4*8.314*Inputs!$B$2)/('mL raw'!N45/1000))))*(((('mL raw'!N45/1000)/22.4*8.314*Inputs!$B$2)/('mL raw'!N45/1000))/Inputs!$B$3)*(Inputs!$B$1/Inputs!$B$2)</f>
        <v>8464.6948294276153</v>
      </c>
      <c r="O45" s="104">
        <f>'mL raw'!O45*(1-(Inputs!$B$4/((('mL raw'!O45/1000)/22.4*8.314*Inputs!$B$2)/('mL raw'!O45/1000))))*(((('mL raw'!O45/1000)/22.4*8.314*Inputs!$B$2)/('mL raw'!O45/1000))/Inputs!$B$3)*(Inputs!$B$1/Inputs!$B$2)</f>
        <v>8459.7900565104719</v>
      </c>
      <c r="P45" s="111">
        <f>'mL raw'!P45*(1-(Inputs!$B$4/((('mL raw'!P45/1000)/22.4*8.314*Inputs!$B$2)/('mL raw'!P45/1000))))*(((('mL raw'!P45/1000)/22.4*8.314*Inputs!$B$2)/('mL raw'!P45/1000))/Inputs!$B$3)*(Inputs!$B$1/Inputs!$B$2)</f>
        <v>1317.2144959211591</v>
      </c>
      <c r="Q45" s="103">
        <f>'mL raw'!Q45*(1-(Inputs!$B$4/((('mL raw'!Q45/1000)/22.4*8.314*Inputs!$B$2)/('mL raw'!Q45/1000))))*(((('mL raw'!Q45/1000)/22.4*8.314*Inputs!$B$2)/('mL raw'!Q45/1000))/Inputs!$B$3)*(Inputs!$B$1/Inputs!$B$2)</f>
        <v>1330.1366861067081</v>
      </c>
      <c r="R45" s="103">
        <f>'mL raw'!R45*(1-(Inputs!$B$4/((('mL raw'!R45/1000)/22.4*8.314*Inputs!$B$2)/('mL raw'!R45/1000))))*(((('mL raw'!R45/1000)/22.4*8.314*Inputs!$B$2)/('mL raw'!R45/1000))/Inputs!$B$3)*(Inputs!$B$1/Inputs!$B$2)</f>
        <v>1301.9342418331366</v>
      </c>
      <c r="S45" s="103">
        <f>'mL raw'!S45*(1-(Inputs!$B$4/((('mL raw'!S45/1000)/22.4*8.314*Inputs!$B$2)/('mL raw'!S45/1000))))*(((('mL raw'!S45/1000)/22.4*8.314*Inputs!$B$2)/('mL raw'!S45/1000))/Inputs!$B$3)*(Inputs!$B$1/Inputs!$B$2)</f>
        <v>3533.9832093575405</v>
      </c>
      <c r="T45" s="103">
        <f>'mL raw'!T45*(1-(Inputs!$B$4/((('mL raw'!T45/1000)/22.4*8.314*Inputs!$B$2)/('mL raw'!T45/1000))))*(((('mL raw'!T45/1000)/22.4*8.314*Inputs!$B$2)/('mL raw'!T45/1000))/Inputs!$B$3)*(Inputs!$B$1/Inputs!$B$2)</f>
        <v>4035.873530359796</v>
      </c>
      <c r="U45" s="103">
        <f>'mL raw'!U45*(1-(Inputs!$B$4/((('mL raw'!U45/1000)/22.4*8.314*Inputs!$B$2)/('mL raw'!U45/1000))))*(((('mL raw'!U45/1000)/22.4*8.314*Inputs!$B$2)/('mL raw'!U45/1000))/Inputs!$B$3)*(Inputs!$B$1/Inputs!$B$2)</f>
        <v>4212.6340004891372</v>
      </c>
      <c r="V45" s="103">
        <f>'mL raw'!V45*(1-(Inputs!$B$4/((('mL raw'!V45/1000)/22.4*8.314*Inputs!$B$2)/('mL raw'!V45/1000))))*(((('mL raw'!V45/1000)/22.4*8.314*Inputs!$B$2)/('mL raw'!V45/1000))/Inputs!$B$3)*(Inputs!$B$1/Inputs!$B$2)</f>
        <v>4617.6550563778201</v>
      </c>
      <c r="W45" s="103">
        <f>'mL raw'!W45*(1-(Inputs!$B$4/((('mL raw'!W45/1000)/22.4*8.314*Inputs!$B$2)/('mL raw'!W45/1000))))*(((('mL raw'!W45/1000)/22.4*8.314*Inputs!$B$2)/('mL raw'!W45/1000))/Inputs!$B$3)*(Inputs!$B$1/Inputs!$B$2)</f>
        <v>5083.5141609502934</v>
      </c>
      <c r="X45" s="103">
        <f>'mL raw'!X45*(1-(Inputs!$B$4/((('mL raw'!X45/1000)/22.4*8.314*Inputs!$B$2)/('mL raw'!X45/1000))))*(((('mL raw'!X45/1000)/22.4*8.314*Inputs!$B$2)/('mL raw'!X45/1000))/Inputs!$B$3)*(Inputs!$B$1/Inputs!$B$2)</f>
        <v>5657.278269699912</v>
      </c>
      <c r="Y45" s="103">
        <f>'mL raw'!Y45*(1-(Inputs!$B$4/((('mL raw'!Y45/1000)/22.4*8.314*Inputs!$B$2)/('mL raw'!Y45/1000))))*(((('mL raw'!Y45/1000)/22.4*8.314*Inputs!$B$2)/('mL raw'!Y45/1000))/Inputs!$B$3)*(Inputs!$B$1/Inputs!$B$2)</f>
        <v>5942.5096793429893</v>
      </c>
      <c r="Z45" s="103">
        <f>'mL raw'!Z45*(1-(Inputs!$B$4/((('mL raw'!Z45/1000)/22.4*8.314*Inputs!$B$2)/('mL raw'!Z45/1000))))*(((('mL raw'!Z45/1000)/22.4*8.314*Inputs!$B$2)/('mL raw'!Z45/1000))/Inputs!$B$3)*(Inputs!$B$1/Inputs!$B$2)</f>
        <v>6394.5976907250242</v>
      </c>
      <c r="AA45" s="103">
        <f>'mL raw'!AA45*(1-(Inputs!$B$4/((('mL raw'!AA45/1000)/22.4*8.314*Inputs!$B$2)/('mL raw'!AA45/1000))))*(((('mL raw'!AA45/1000)/22.4*8.314*Inputs!$B$2)/('mL raw'!AA45/1000))/Inputs!$B$3)*(Inputs!$B$1/Inputs!$B$2)</f>
        <v>6761.5124339497506</v>
      </c>
      <c r="AB45" s="103">
        <f>'mL raw'!AB45*(1-(Inputs!$B$4/((('mL raw'!AB45/1000)/22.4*8.314*Inputs!$B$2)/('mL raw'!AB45/1000))))*(((('mL raw'!AB45/1000)/22.4*8.314*Inputs!$B$2)/('mL raw'!AB45/1000))/Inputs!$B$3)*(Inputs!$B$1/Inputs!$B$2)</f>
        <v>7290.8506187767871</v>
      </c>
      <c r="AC45" s="103">
        <f>'mL raw'!AC45*(1-(Inputs!$B$4/((('mL raw'!AC45/1000)/22.4*8.314*Inputs!$B$2)/('mL raw'!AC45/1000))))*(((('mL raw'!AC45/1000)/22.4*8.314*Inputs!$B$2)/('mL raw'!AC45/1000))/Inputs!$B$3)*(Inputs!$B$1/Inputs!$B$2)</f>
        <v>7893.6660748048644</v>
      </c>
      <c r="AD45" s="111">
        <f>'mL raw'!AD45*(1-(Inputs!$B$4/((('mL raw'!AD45/1000)/22.4*8.314*Inputs!$B$2)/('mL raw'!AD45/1000))))*(((('mL raw'!AD45/1000)/22.4*8.314*Inputs!$B$2)/('mL raw'!AD45/1000))/Inputs!$B$3)*(Inputs!$B$1/Inputs!$B$2)</f>
        <v>708.7396865271453</v>
      </c>
      <c r="AE45" s="103">
        <f>'mL raw'!AE45*(1-(Inputs!$B$4/((('mL raw'!AE45/1000)/22.4*8.314*Inputs!$B$2)/('mL raw'!AE45/1000))))*(((('mL raw'!AE45/1000)/22.4*8.314*Inputs!$B$2)/('mL raw'!AE45/1000))/Inputs!$B$3)*(Inputs!$B$1/Inputs!$B$2)</f>
        <v>1342.2099732873673</v>
      </c>
      <c r="AF45" s="103">
        <f>'mL raw'!AF45*(1-(Inputs!$B$4/((('mL raw'!AF45/1000)/22.4*8.314*Inputs!$B$2)/('mL raw'!AF45/1000))))*(((('mL raw'!AF45/1000)/22.4*8.314*Inputs!$B$2)/('mL raw'!AF45/1000))/Inputs!$B$3)*(Inputs!$B$1/Inputs!$B$2)</f>
        <v>1301.839919277038</v>
      </c>
      <c r="AG45" s="103">
        <f>'mL raw'!AG45*(1-(Inputs!$B$4/((('mL raw'!AG45/1000)/22.4*8.314*Inputs!$B$2)/('mL raw'!AG45/1000))))*(((('mL raw'!AG45/1000)/22.4*8.314*Inputs!$B$2)/('mL raw'!AG45/1000))/Inputs!$B$3)*(Inputs!$B$1/Inputs!$B$2)</f>
        <v>3813.0836528541899</v>
      </c>
      <c r="AH45" s="103">
        <f>'mL raw'!AH45*(1-(Inputs!$B$4/((('mL raw'!AH45/1000)/22.4*8.314*Inputs!$B$2)/('mL raw'!AH45/1000))))*(((('mL raw'!AH45/1000)/22.4*8.314*Inputs!$B$2)/('mL raw'!AH45/1000))/Inputs!$B$3)*(Inputs!$B$1/Inputs!$B$2)</f>
        <v>4170.5661404690272</v>
      </c>
      <c r="AI45" s="103">
        <f>'mL raw'!AI45*(1-(Inputs!$B$4/((('mL raw'!AI45/1000)/22.4*8.314*Inputs!$B$2)/('mL raw'!AI45/1000))))*(((('mL raw'!AI45/1000)/22.4*8.314*Inputs!$B$2)/('mL raw'!AI45/1000))/Inputs!$B$3)*(Inputs!$B$1/Inputs!$B$2)</f>
        <v>4269.4161792606756</v>
      </c>
      <c r="AJ45" s="103">
        <f>'mL raw'!AJ45*(1-(Inputs!$B$4/((('mL raw'!AJ45/1000)/22.4*8.314*Inputs!$B$2)/('mL raw'!AJ45/1000))))*(((('mL raw'!AJ45/1000)/22.4*8.314*Inputs!$B$2)/('mL raw'!AJ45/1000))/Inputs!$B$3)*(Inputs!$B$1/Inputs!$B$2)</f>
        <v>4609.2603488850173</v>
      </c>
      <c r="AK45" s="103">
        <f>'mL raw'!AK45*(1-(Inputs!$B$4/((('mL raw'!AK45/1000)/22.4*8.314*Inputs!$B$2)/('mL raw'!AK45/1000))))*(((('mL raw'!AK45/1000)/22.4*8.314*Inputs!$B$2)/('mL raw'!AK45/1000))/Inputs!$B$3)*(Inputs!$B$1/Inputs!$B$2)</f>
        <v>4893.171242742711</v>
      </c>
      <c r="AL45" s="103">
        <f>'mL raw'!AL45*(1-(Inputs!$B$4/((('mL raw'!AL45/1000)/22.4*8.314*Inputs!$B$2)/('mL raw'!AL45/1000))))*(((('mL raw'!AL45/1000)/22.4*8.314*Inputs!$B$2)/('mL raw'!AL45/1000))/Inputs!$B$3)*(Inputs!$B$1/Inputs!$B$2)</f>
        <v>5120.4886029410627</v>
      </c>
      <c r="AM45" s="103">
        <f>'mL raw'!AM45*(1-(Inputs!$B$4/((('mL raw'!AM45/1000)/22.4*8.314*Inputs!$B$2)/('mL raw'!AM45/1000))))*(((('mL raw'!AM45/1000)/22.4*8.314*Inputs!$B$2)/('mL raw'!AM45/1000))/Inputs!$B$3)*(Inputs!$B$1/Inputs!$B$2)</f>
        <v>5580.7826767037022</v>
      </c>
      <c r="AN45" s="103">
        <f>'mL raw'!AN45*(1-(Inputs!$B$4/((('mL raw'!AN45/1000)/22.4*8.314*Inputs!$B$2)/('mL raw'!AN45/1000))))*(((('mL raw'!AN45/1000)/22.4*8.314*Inputs!$B$2)/('mL raw'!AN45/1000))/Inputs!$B$3)*(Inputs!$B$1/Inputs!$B$2)</f>
        <v>5550.5994587520545</v>
      </c>
      <c r="AO45" s="103">
        <f>'mL raw'!AO45*(1-(Inputs!$B$4/((('mL raw'!AO45/1000)/22.4*8.314*Inputs!$B$2)/('mL raw'!AO45/1000))))*(((('mL raw'!AO45/1000)/22.4*8.314*Inputs!$B$2)/('mL raw'!AO45/1000))/Inputs!$B$3)*(Inputs!$B$1/Inputs!$B$2)</f>
        <v>6035.7946873248029</v>
      </c>
      <c r="AP45" s="103">
        <f>'mL raw'!AP45*(1-(Inputs!$B$4/((('mL raw'!AP45/1000)/22.4*8.314*Inputs!$B$2)/('mL raw'!AP45/1000))))*(((('mL raw'!AP45/1000)/22.4*8.314*Inputs!$B$2)/('mL raw'!AP45/1000))/Inputs!$B$3)*(Inputs!$B$1/Inputs!$B$2)</f>
        <v>6581.733642025245</v>
      </c>
      <c r="AQ45" s="104">
        <f>'mL raw'!AQ45*(1-(Inputs!$B$4/((('mL raw'!AQ45/1000)/22.4*8.314*Inputs!$B$2)/('mL raw'!AQ45/1000))))*(((('mL raw'!AQ45/1000)/22.4*8.314*Inputs!$B$2)/('mL raw'!AQ45/1000))/Inputs!$B$3)*(Inputs!$B$1/Inputs!$B$2)</f>
        <v>6709.1634153148607</v>
      </c>
    </row>
    <row r="46" spans="1:43" x14ac:dyDescent="0.25">
      <c r="A46" s="102">
        <v>43</v>
      </c>
      <c r="B46" s="111">
        <f>'mL raw'!B46*(1-(Inputs!$B$4/((('mL raw'!B46/1000)/22.4*8.314*Inputs!$B$2)/('mL raw'!B46/1000))))*(((('mL raw'!B46/1000)/22.4*8.314*Inputs!$B$2)/('mL raw'!B46/1000))/Inputs!$B$3)*(Inputs!$B$1/Inputs!$B$2)</f>
        <v>1070.6553342786306</v>
      </c>
      <c r="C46" s="103">
        <f>'mL raw'!C46*(1-(Inputs!$B$4/((('mL raw'!C46/1000)/22.4*8.314*Inputs!$B$2)/('mL raw'!C46/1000))))*(((('mL raw'!C46/1000)/22.4*8.314*Inputs!$B$2)/('mL raw'!C46/1000))/Inputs!$B$3)*(Inputs!$B$1/Inputs!$B$2)</f>
        <v>1066.4108192541798</v>
      </c>
      <c r="D46" s="103">
        <f>'mL raw'!D46*(1-(Inputs!$B$4/((('mL raw'!D46/1000)/22.4*8.314*Inputs!$B$2)/('mL raw'!D46/1000))))*(((('mL raw'!D46/1000)/22.4*8.314*Inputs!$B$2)/('mL raw'!D46/1000))/Inputs!$B$3)*(Inputs!$B$1/Inputs!$B$2)</f>
        <v>1012.0810269412127</v>
      </c>
      <c r="E46" s="103">
        <f>'mL raw'!E46*(1-(Inputs!$B$4/((('mL raw'!E46/1000)/22.4*8.314*Inputs!$B$2)/('mL raw'!E46/1000))))*(((('mL raw'!E46/1000)/22.4*8.314*Inputs!$B$2)/('mL raw'!E46/1000))/Inputs!$B$3)*(Inputs!$B$1/Inputs!$B$2)</f>
        <v>3901.5582104749601</v>
      </c>
      <c r="F46" s="103">
        <f>'mL raw'!F46*(1-(Inputs!$B$4/((('mL raw'!F46/1000)/22.4*8.314*Inputs!$B$2)/('mL raw'!F46/1000))))*(((('mL raw'!F46/1000)/22.4*8.314*Inputs!$B$2)/('mL raw'!F46/1000))/Inputs!$B$3)*(Inputs!$B$1/Inputs!$B$2)</f>
        <v>4318.0866182077079</v>
      </c>
      <c r="G46" s="103">
        <f>'mL raw'!G46*(1-(Inputs!$B$4/((('mL raw'!G46/1000)/22.4*8.314*Inputs!$B$2)/('mL raw'!G46/1000))))*(((('mL raw'!G46/1000)/22.4*8.314*Inputs!$B$2)/('mL raw'!G46/1000))/Inputs!$B$3)*(Inputs!$B$1/Inputs!$B$2)</f>
        <v>4728.9556725745242</v>
      </c>
      <c r="H46" s="103">
        <f>'mL raw'!H46*(1-(Inputs!$B$4/((('mL raw'!H46/1000)/22.4*8.314*Inputs!$B$2)/('mL raw'!H46/1000))))*(((('mL raw'!H46/1000)/22.4*8.314*Inputs!$B$2)/('mL raw'!H46/1000))/Inputs!$B$3)*(Inputs!$B$1/Inputs!$B$2)</f>
        <v>5341.2977067685915</v>
      </c>
      <c r="I46" s="103">
        <f>'mL raw'!I46*(1-(Inputs!$B$4/((('mL raw'!I46/1000)/22.4*8.314*Inputs!$B$2)/('mL raw'!I46/1000))))*(((('mL raw'!I46/1000)/22.4*8.314*Inputs!$B$2)/('mL raw'!I46/1000))/Inputs!$B$3)*(Inputs!$B$1/Inputs!$B$2)</f>
        <v>5857.6193788539767</v>
      </c>
      <c r="J46" s="103">
        <f>'mL raw'!J46*(1-(Inputs!$B$4/((('mL raw'!J46/1000)/22.4*8.314*Inputs!$B$2)/('mL raw'!J46/1000))))*(((('mL raw'!J46/1000)/22.4*8.314*Inputs!$B$2)/('mL raw'!J46/1000))/Inputs!$B$3)*(Inputs!$B$1/Inputs!$B$2)</f>
        <v>6588.8078337326624</v>
      </c>
      <c r="K46" s="103">
        <f>'mL raw'!K46*(1-(Inputs!$B$4/((('mL raw'!K46/1000)/22.4*8.314*Inputs!$B$2)/('mL raw'!K46/1000))))*(((('mL raw'!K46/1000)/22.4*8.314*Inputs!$B$2)/('mL raw'!K46/1000))/Inputs!$B$3)*(Inputs!$B$1/Inputs!$B$2)</f>
        <v>6908.3726537957409</v>
      </c>
      <c r="L46" s="103">
        <f>'mL raw'!L46*(1-(Inputs!$B$4/((('mL raw'!L46/1000)/22.4*8.314*Inputs!$B$2)/('mL raw'!L46/1000))))*(((('mL raw'!L46/1000)/22.4*8.314*Inputs!$B$2)/('mL raw'!L46/1000))/Inputs!$B$3)*(Inputs!$B$1/Inputs!$B$2)</f>
        <v>7538.5416510925006</v>
      </c>
      <c r="M46" s="103">
        <f>'mL raw'!M46*(1-(Inputs!$B$4/((('mL raw'!M46/1000)/22.4*8.314*Inputs!$B$2)/('mL raw'!M46/1000))))*(((('mL raw'!M46/1000)/22.4*8.314*Inputs!$B$2)/('mL raw'!M46/1000))/Inputs!$B$3)*(Inputs!$B$1/Inputs!$B$2)</f>
        <v>8029.3962330311861</v>
      </c>
      <c r="N46" s="103">
        <f>'mL raw'!N46*(1-(Inputs!$B$4/((('mL raw'!N46/1000)/22.4*8.314*Inputs!$B$2)/('mL raw'!N46/1000))))*(((('mL raw'!N46/1000)/22.4*8.314*Inputs!$B$2)/('mL raw'!N46/1000))/Inputs!$B$3)*(Inputs!$B$1/Inputs!$B$2)</f>
        <v>8474.4100527058017</v>
      </c>
      <c r="O46" s="104">
        <f>'mL raw'!O46*(1-(Inputs!$B$4/((('mL raw'!O46/1000)/22.4*8.314*Inputs!$B$2)/('mL raw'!O46/1000))))*(((('mL raw'!O46/1000)/22.4*8.314*Inputs!$B$2)/('mL raw'!O46/1000))/Inputs!$B$3)*(Inputs!$B$1/Inputs!$B$2)</f>
        <v>8484.7855338766803</v>
      </c>
      <c r="P46" s="111">
        <f>'mL raw'!P46*(1-(Inputs!$B$4/((('mL raw'!P46/1000)/22.4*8.314*Inputs!$B$2)/('mL raw'!P46/1000))))*(((('mL raw'!P46/1000)/22.4*8.314*Inputs!$B$2)/('mL raw'!P46/1000))/Inputs!$B$3)*(Inputs!$B$1/Inputs!$B$2)</f>
        <v>1327.4956545359396</v>
      </c>
      <c r="Q46" s="103">
        <f>'mL raw'!Q46*(1-(Inputs!$B$4/((('mL raw'!Q46/1000)/22.4*8.314*Inputs!$B$2)/('mL raw'!Q46/1000))))*(((('mL raw'!Q46/1000)/22.4*8.314*Inputs!$B$2)/('mL raw'!Q46/1000))/Inputs!$B$3)*(Inputs!$B$1/Inputs!$B$2)</f>
        <v>1340.3235221653899</v>
      </c>
      <c r="R46" s="103">
        <f>'mL raw'!R46*(1-(Inputs!$B$4/((('mL raw'!R46/1000)/22.4*8.314*Inputs!$B$2)/('mL raw'!R46/1000))))*(((('mL raw'!R46/1000)/22.4*8.314*Inputs!$B$2)/('mL raw'!R46/1000))/Inputs!$B$3)*(Inputs!$B$1/Inputs!$B$2)</f>
        <v>1309.4800463210488</v>
      </c>
      <c r="S46" s="103">
        <f>'mL raw'!S46*(1-(Inputs!$B$4/((('mL raw'!S46/1000)/22.4*8.314*Inputs!$B$2)/('mL raw'!S46/1000))))*(((('mL raw'!S46/1000)/22.4*8.314*Inputs!$B$2)/('mL raw'!S46/1000))/Inputs!$B$3)*(Inputs!$B$1/Inputs!$B$2)</f>
        <v>3537.6617890453981</v>
      </c>
      <c r="T46" s="103">
        <f>'mL raw'!T46*(1-(Inputs!$B$4/((('mL raw'!T46/1000)/22.4*8.314*Inputs!$B$2)/('mL raw'!T46/1000))))*(((('mL raw'!T46/1000)/22.4*8.314*Inputs!$B$2)/('mL raw'!T46/1000))/Inputs!$B$3)*(Inputs!$B$1/Inputs!$B$2)</f>
        <v>4038.9861747110599</v>
      </c>
      <c r="U46" s="103">
        <f>'mL raw'!U46*(1-(Inputs!$B$4/((('mL raw'!U46/1000)/22.4*8.314*Inputs!$B$2)/('mL raw'!U46/1000))))*(((('mL raw'!U46/1000)/22.4*8.314*Inputs!$B$2)/('mL raw'!U46/1000))/Inputs!$B$3)*(Inputs!$B$1/Inputs!$B$2)</f>
        <v>4225.2732230063903</v>
      </c>
      <c r="V46" s="103">
        <f>'mL raw'!V46*(1-(Inputs!$B$4/((('mL raw'!V46/1000)/22.4*8.314*Inputs!$B$2)/('mL raw'!V46/1000))))*(((('mL raw'!V46/1000)/22.4*8.314*Inputs!$B$2)/('mL raw'!V46/1000))/Inputs!$B$3)*(Inputs!$B$1/Inputs!$B$2)</f>
        <v>4633.3126006902366</v>
      </c>
      <c r="W46" s="103">
        <f>'mL raw'!W46*(1-(Inputs!$B$4/((('mL raw'!W46/1000)/22.4*8.314*Inputs!$B$2)/('mL raw'!W46/1000))))*(((('mL raw'!W46/1000)/22.4*8.314*Inputs!$B$2)/('mL raw'!W46/1000))/Inputs!$B$3)*(Inputs!$B$1/Inputs!$B$2)</f>
        <v>5086.249515077161</v>
      </c>
      <c r="X46" s="103">
        <f>'mL raw'!X46*(1-(Inputs!$B$4/((('mL raw'!X46/1000)/22.4*8.314*Inputs!$B$2)/('mL raw'!X46/1000))))*(((('mL raw'!X46/1000)/22.4*8.314*Inputs!$B$2)/('mL raw'!X46/1000))/Inputs!$B$3)*(Inputs!$B$1/Inputs!$B$2)</f>
        <v>5659.7306561584819</v>
      </c>
      <c r="Y46" s="103">
        <f>'mL raw'!Y46*(1-(Inputs!$B$4/((('mL raw'!Y46/1000)/22.4*8.314*Inputs!$B$2)/('mL raw'!Y46/1000))))*(((('mL raw'!Y46/1000)/22.4*8.314*Inputs!$B$2)/('mL raw'!Y46/1000))/Inputs!$B$3)*(Inputs!$B$1/Inputs!$B$2)</f>
        <v>5945.9052913625501</v>
      </c>
      <c r="Z46" s="103">
        <f>'mL raw'!Z46*(1-(Inputs!$B$4/((('mL raw'!Z46/1000)/22.4*8.314*Inputs!$B$2)/('mL raw'!Z46/1000))))*(((('mL raw'!Z46/1000)/22.4*8.314*Inputs!$B$2)/('mL raw'!Z46/1000))/Inputs!$B$3)*(Inputs!$B$1/Inputs!$B$2)</f>
        <v>6397.8989801884863</v>
      </c>
      <c r="AA46" s="103">
        <f>'mL raw'!AA46*(1-(Inputs!$B$4/((('mL raw'!AA46/1000)/22.4*8.314*Inputs!$B$2)/('mL raw'!AA46/1000))))*(((('mL raw'!AA46/1000)/22.4*8.314*Inputs!$B$2)/('mL raw'!AA46/1000))/Inputs!$B$3)*(Inputs!$B$1/Inputs!$B$2)</f>
        <v>6764.2477880766182</v>
      </c>
      <c r="AB46" s="103">
        <f>'mL raw'!AB46*(1-(Inputs!$B$4/((('mL raw'!AB46/1000)/22.4*8.314*Inputs!$B$2)/('mL raw'!AB46/1000))))*(((('mL raw'!AB46/1000)/22.4*8.314*Inputs!$B$2)/('mL raw'!AB46/1000))/Inputs!$B$3)*(Inputs!$B$1/Inputs!$B$2)</f>
        <v>7298.0191330403031</v>
      </c>
      <c r="AC46" s="103">
        <f>'mL raw'!AC46*(1-(Inputs!$B$4/((('mL raw'!AC46/1000)/22.4*8.314*Inputs!$B$2)/('mL raw'!AC46/1000))))*(((('mL raw'!AC46/1000)/22.4*8.314*Inputs!$B$2)/('mL raw'!AC46/1000))/Inputs!$B$3)*(Inputs!$B$1/Inputs!$B$2)</f>
        <v>7902.2494274098653</v>
      </c>
      <c r="AD46" s="111">
        <f>'mL raw'!AD46*(1-(Inputs!$B$4/((('mL raw'!AD46/1000)/22.4*8.314*Inputs!$B$2)/('mL raw'!AD46/1000))))*(((('mL raw'!AD46/1000)/22.4*8.314*Inputs!$B$2)/('mL raw'!AD46/1000))/Inputs!$B$3)*(Inputs!$B$1/Inputs!$B$2)</f>
        <v>713.0785241076951</v>
      </c>
      <c r="AE46" s="103">
        <f>'mL raw'!AE46*(1-(Inputs!$B$4/((('mL raw'!AE46/1000)/22.4*8.314*Inputs!$B$2)/('mL raw'!AE46/1000))))*(((('mL raw'!AE46/1000)/22.4*8.314*Inputs!$B$2)/('mL raw'!AE46/1000))/Inputs!$B$3)*(Inputs!$B$1/Inputs!$B$2)</f>
        <v>1352.8684221265432</v>
      </c>
      <c r="AF46" s="103">
        <f>'mL raw'!AF46*(1-(Inputs!$B$4/((('mL raw'!AF46/1000)/22.4*8.314*Inputs!$B$2)/('mL raw'!AF46/1000))))*(((('mL raw'!AF46/1000)/22.4*8.314*Inputs!$B$2)/('mL raw'!AF46/1000))/Inputs!$B$3)*(Inputs!$B$1/Inputs!$B$2)</f>
        <v>1312.2154004479169</v>
      </c>
      <c r="AG46" s="103">
        <f>'mL raw'!AG46*(1-(Inputs!$B$4/((('mL raw'!AG46/1000)/22.4*8.314*Inputs!$B$2)/('mL raw'!AG46/1000))))*(((('mL raw'!AG46/1000)/22.4*8.314*Inputs!$B$2)/('mL raw'!AG46/1000))/Inputs!$B$3)*(Inputs!$B$1/Inputs!$B$2)</f>
        <v>3820.346489673806</v>
      </c>
      <c r="AH46" s="103">
        <f>'mL raw'!AH46*(1-(Inputs!$B$4/((('mL raw'!AH46/1000)/22.4*8.314*Inputs!$B$2)/('mL raw'!AH46/1000))))*(((('mL raw'!AH46/1000)/22.4*8.314*Inputs!$B$2)/('mL raw'!AH46/1000))/Inputs!$B$3)*(Inputs!$B$1/Inputs!$B$2)</f>
        <v>4178.4892351813351</v>
      </c>
      <c r="AI46" s="103">
        <f>'mL raw'!AI46*(1-(Inputs!$B$4/((('mL raw'!AI46/1000)/22.4*8.314*Inputs!$B$2)/('mL raw'!AI46/1000))))*(((('mL raw'!AI46/1000)/22.4*8.314*Inputs!$B$2)/('mL raw'!AI46/1000))/Inputs!$B$3)*(Inputs!$B$1/Inputs!$B$2)</f>
        <v>4285.9226265779826</v>
      </c>
      <c r="AJ46" s="103">
        <f>'mL raw'!AJ46*(1-(Inputs!$B$4/((('mL raw'!AJ46/1000)/22.4*8.314*Inputs!$B$2)/('mL raw'!AJ46/1000))))*(((('mL raw'!AJ46/1000)/22.4*8.314*Inputs!$B$2)/('mL raw'!AJ46/1000))/Inputs!$B$3)*(Inputs!$B$1/Inputs!$B$2)</f>
        <v>4618.0323466022155</v>
      </c>
      <c r="AK46" s="103">
        <f>'mL raw'!AK46*(1-(Inputs!$B$4/((('mL raw'!AK46/1000)/22.4*8.314*Inputs!$B$2)/('mL raw'!AK46/1000))))*(((('mL raw'!AK46/1000)/22.4*8.314*Inputs!$B$2)/('mL raw'!AK46/1000))/Inputs!$B$3)*(Inputs!$B$1/Inputs!$B$2)</f>
        <v>4920.6191065674921</v>
      </c>
      <c r="AL46" s="103">
        <f>'mL raw'!AL46*(1-(Inputs!$B$4/((('mL raw'!AL46/1000)/22.4*8.314*Inputs!$B$2)/('mL raw'!AL46/1000))))*(((('mL raw'!AL46/1000)/22.4*8.314*Inputs!$B$2)/('mL raw'!AL46/1000))/Inputs!$B$3)*(Inputs!$B$1/Inputs!$B$2)</f>
        <v>5154.7276908049653</v>
      </c>
      <c r="AM46" s="103">
        <f>'mL raw'!AM46*(1-(Inputs!$B$4/((('mL raw'!AM46/1000)/22.4*8.314*Inputs!$B$2)/('mL raw'!AM46/1000))))*(((('mL raw'!AM46/1000)/22.4*8.314*Inputs!$B$2)/('mL raw'!AM46/1000))/Inputs!$B$3)*(Inputs!$B$1/Inputs!$B$2)</f>
        <v>5603.7973803918348</v>
      </c>
      <c r="AN46" s="103">
        <f>'mL raw'!AN46*(1-(Inputs!$B$4/((('mL raw'!AN46/1000)/22.4*8.314*Inputs!$B$2)/('mL raw'!AN46/1000))))*(((('mL raw'!AN46/1000)/22.4*8.314*Inputs!$B$2)/('mL raw'!AN46/1000))/Inputs!$B$3)*(Inputs!$B$1/Inputs!$B$2)</f>
        <v>5597.5720916893079</v>
      </c>
      <c r="AO46" s="103">
        <f>'mL raw'!AO46*(1-(Inputs!$B$4/((('mL raw'!AO46/1000)/22.4*8.314*Inputs!$B$2)/('mL raw'!AO46/1000))))*(((('mL raw'!AO46/1000)/22.4*8.314*Inputs!$B$2)/('mL raw'!AO46/1000))/Inputs!$B$3)*(Inputs!$B$1/Inputs!$B$2)</f>
        <v>6067.9586789545274</v>
      </c>
      <c r="AP46" s="103">
        <f>'mL raw'!AP46*(1-(Inputs!$B$4/((('mL raw'!AP46/1000)/22.4*8.314*Inputs!$B$2)/('mL raw'!AP46/1000))))*(((('mL raw'!AP46/1000)/22.4*8.314*Inputs!$B$2)/('mL raw'!AP46/1000))/Inputs!$B$3)*(Inputs!$B$1/Inputs!$B$2)</f>
        <v>6590.2226720741455</v>
      </c>
      <c r="AQ46" s="104">
        <f>'mL raw'!AQ46*(1-(Inputs!$B$4/((('mL raw'!AQ46/1000)/22.4*8.314*Inputs!$B$2)/('mL raw'!AQ46/1000))))*(((('mL raw'!AQ46/1000)/22.4*8.314*Inputs!$B$2)/('mL raw'!AQ46/1000))/Inputs!$B$3)*(Inputs!$B$1/Inputs!$B$2)</f>
        <v>6743.496825734861</v>
      </c>
    </row>
    <row r="47" spans="1:43" x14ac:dyDescent="0.25">
      <c r="A47" s="102">
        <v>44</v>
      </c>
      <c r="B47" s="111">
        <f>'mL raw'!B47*(1-(Inputs!$B$4/((('mL raw'!B47/1000)/22.4*8.314*Inputs!$B$2)/('mL raw'!B47/1000))))*(((('mL raw'!B47/1000)/22.4*8.314*Inputs!$B$2)/('mL raw'!B47/1000))/Inputs!$B$3)*(Inputs!$B$1/Inputs!$B$2)</f>
        <v>1076.5976553128612</v>
      </c>
      <c r="C47" s="103">
        <f>'mL raw'!C47*(1-(Inputs!$B$4/((('mL raw'!C47/1000)/22.4*8.314*Inputs!$B$2)/('mL raw'!C47/1000))))*(((('mL raw'!C47/1000)/22.4*8.314*Inputs!$B$2)/('mL raw'!C47/1000))/Inputs!$B$3)*(Inputs!$B$1/Inputs!$B$2)</f>
        <v>1072.2588177323116</v>
      </c>
      <c r="D47" s="103">
        <f>'mL raw'!D47*(1-(Inputs!$B$4/((('mL raw'!D47/1000)/22.4*8.314*Inputs!$B$2)/('mL raw'!D47/1000))))*(((('mL raw'!D47/1000)/22.4*8.314*Inputs!$B$2)/('mL raw'!D47/1000))/Inputs!$B$3)*(Inputs!$B$1/Inputs!$B$2)</f>
        <v>1016.3255419656634</v>
      </c>
      <c r="E47" s="103">
        <f>'mL raw'!E47*(1-(Inputs!$B$4/((('mL raw'!E47/1000)/22.4*8.314*Inputs!$B$2)/('mL raw'!E47/1000))))*(((('mL raw'!E47/1000)/22.4*8.314*Inputs!$B$2)/('mL raw'!E47/1000))/Inputs!$B$3)*(Inputs!$B$1/Inputs!$B$2)</f>
        <v>3906.2743382799049</v>
      </c>
      <c r="F47" s="103">
        <f>'mL raw'!F47*(1-(Inputs!$B$4/((('mL raw'!F47/1000)/22.4*8.314*Inputs!$B$2)/('mL raw'!F47/1000))))*(((('mL raw'!F47/1000)/22.4*8.314*Inputs!$B$2)/('mL raw'!F47/1000))/Inputs!$B$3)*(Inputs!$B$1/Inputs!$B$2)</f>
        <v>4323.08571368095</v>
      </c>
      <c r="G47" s="103">
        <f>'mL raw'!G47*(1-(Inputs!$B$4/((('mL raw'!G47/1000)/22.4*8.314*Inputs!$B$2)/('mL raw'!G47/1000))))*(((('mL raw'!G47/1000)/22.4*8.314*Inputs!$B$2)/('mL raw'!G47/1000))/Inputs!$B$3)*(Inputs!$B$1/Inputs!$B$2)</f>
        <v>4731.9739943696886</v>
      </c>
      <c r="H47" s="103">
        <f>'mL raw'!H47*(1-(Inputs!$B$4/((('mL raw'!H47/1000)/22.4*8.314*Inputs!$B$2)/('mL raw'!H47/1000))))*(((('mL raw'!H47/1000)/22.4*8.314*Inputs!$B$2)/('mL raw'!H47/1000))/Inputs!$B$3)*(Inputs!$B$1/Inputs!$B$2)</f>
        <v>5344.7876413442509</v>
      </c>
      <c r="I47" s="103">
        <f>'mL raw'!I47*(1-(Inputs!$B$4/((('mL raw'!I47/1000)/22.4*8.314*Inputs!$B$2)/('mL raw'!I47/1000))))*(((('mL raw'!I47/1000)/22.4*8.314*Inputs!$B$2)/('mL raw'!I47/1000))/Inputs!$B$3)*(Inputs!$B$1/Inputs!$B$2)</f>
        <v>5860.9206683174398</v>
      </c>
      <c r="J47" s="103">
        <f>'mL raw'!J47*(1-(Inputs!$B$4/((('mL raw'!J47/1000)/22.4*8.314*Inputs!$B$2)/('mL raw'!J47/1000))))*(((('mL raw'!J47/1000)/22.4*8.314*Inputs!$B$2)/('mL raw'!J47/1000))/Inputs!$B$3)*(Inputs!$B$1/Inputs!$B$2)</f>
        <v>6592.2034457522232</v>
      </c>
      <c r="K47" s="103">
        <f>'mL raw'!K47*(1-(Inputs!$B$4/((('mL raw'!K47/1000)/22.4*8.314*Inputs!$B$2)/('mL raw'!K47/1000))))*(((('mL raw'!K47/1000)/22.4*8.314*Inputs!$B$2)/('mL raw'!K47/1000))/Inputs!$B$3)*(Inputs!$B$1/Inputs!$B$2)</f>
        <v>6912.4285237079921</v>
      </c>
      <c r="L47" s="103">
        <f>'mL raw'!L47*(1-(Inputs!$B$4/((('mL raw'!L47/1000)/22.4*8.314*Inputs!$B$2)/('mL raw'!L47/1000))))*(((('mL raw'!L47/1000)/22.4*8.314*Inputs!$B$2)/('mL raw'!L47/1000))/Inputs!$B$3)*(Inputs!$B$1/Inputs!$B$2)</f>
        <v>7545.4271976877217</v>
      </c>
      <c r="M47" s="103">
        <f>'mL raw'!M47*(1-(Inputs!$B$4/((('mL raw'!M47/1000)/22.4*8.314*Inputs!$B$2)/('mL raw'!M47/1000))))*(((('mL raw'!M47/1000)/22.4*8.314*Inputs!$B$2)/('mL raw'!M47/1000))/Inputs!$B$3)*(Inputs!$B$1/Inputs!$B$2)</f>
        <v>8032.5088773824473</v>
      </c>
      <c r="N47" s="103">
        <f>'mL raw'!N47*(1-(Inputs!$B$4/((('mL raw'!N47/1000)/22.4*8.314*Inputs!$B$2)/('mL raw'!N47/1000))))*(((('mL raw'!N47/1000)/22.4*8.314*Inputs!$B$2)/('mL raw'!N47/1000))/Inputs!$B$3)*(Inputs!$B$1/Inputs!$B$2)</f>
        <v>8479.0318579546474</v>
      </c>
      <c r="O47" s="104">
        <f>'mL raw'!O47*(1-(Inputs!$B$4/((('mL raw'!O47/1000)/22.4*8.314*Inputs!$B$2)/('mL raw'!O47/1000))))*(((('mL raw'!O47/1000)/22.4*8.314*Inputs!$B$2)/('mL raw'!O47/1000))/Inputs!$B$3)*(Inputs!$B$1/Inputs!$B$2)</f>
        <v>8504.9705608818458</v>
      </c>
      <c r="P47" s="111">
        <f>'mL raw'!P47*(1-(Inputs!$B$4/((('mL raw'!P47/1000)/22.4*8.314*Inputs!$B$2)/('mL raw'!P47/1000))))*(((('mL raw'!P47/1000)/22.4*8.314*Inputs!$B$2)/('mL raw'!P47/1000))/Inputs!$B$3)*(Inputs!$B$1/Inputs!$B$2)</f>
        <v>1335.1357815799502</v>
      </c>
      <c r="Q47" s="103">
        <f>'mL raw'!Q47*(1-(Inputs!$B$4/((('mL raw'!Q47/1000)/22.4*8.314*Inputs!$B$2)/('mL raw'!Q47/1000))))*(((('mL raw'!Q47/1000)/22.4*8.314*Inputs!$B$2)/('mL raw'!Q47/1000))/Inputs!$B$3)*(Inputs!$B$1/Inputs!$B$2)</f>
        <v>1347.492036428906</v>
      </c>
      <c r="R47" s="103">
        <f>'mL raw'!R47*(1-(Inputs!$B$4/((('mL raw'!R47/1000)/22.4*8.314*Inputs!$B$2)/('mL raw'!R47/1000))))*(((('mL raw'!R47/1000)/22.4*8.314*Inputs!$B$2)/('mL raw'!R47/1000))/Inputs!$B$3)*(Inputs!$B$1/Inputs!$B$2)</f>
        <v>1313.8188839015986</v>
      </c>
      <c r="S47" s="103">
        <f>'mL raw'!S47*(1-(Inputs!$B$4/((('mL raw'!S47/1000)/22.4*8.314*Inputs!$B$2)/('mL raw'!S47/1000))))*(((('mL raw'!S47/1000)/22.4*8.314*Inputs!$B$2)/('mL raw'!S47/1000))/Inputs!$B$3)*(Inputs!$B$1/Inputs!$B$2)</f>
        <v>3537.6617890453981</v>
      </c>
      <c r="T47" s="103">
        <f>'mL raw'!T47*(1-(Inputs!$B$4/((('mL raw'!T47/1000)/22.4*8.314*Inputs!$B$2)/('mL raw'!T47/1000))))*(((('mL raw'!T47/1000)/22.4*8.314*Inputs!$B$2)/('mL raw'!T47/1000))/Inputs!$B$3)*(Inputs!$B$1/Inputs!$B$2)</f>
        <v>4038.9861747110599</v>
      </c>
      <c r="U47" s="103">
        <f>'mL raw'!U47*(1-(Inputs!$B$4/((('mL raw'!U47/1000)/22.4*8.314*Inputs!$B$2)/('mL raw'!U47/1000))))*(((('mL raw'!U47/1000)/22.4*8.314*Inputs!$B$2)/('mL raw'!U47/1000))/Inputs!$B$3)*(Inputs!$B$1/Inputs!$B$2)</f>
        <v>4228.9518026942469</v>
      </c>
      <c r="V47" s="103">
        <f>'mL raw'!V47*(1-(Inputs!$B$4/((('mL raw'!V47/1000)/22.4*8.314*Inputs!$B$2)/('mL raw'!V47/1000))))*(((('mL raw'!V47/1000)/22.4*8.314*Inputs!$B$2)/('mL raw'!V47/1000))/Inputs!$B$3)*(Inputs!$B$1/Inputs!$B$2)</f>
        <v>4635.1990518122157</v>
      </c>
      <c r="W47" s="103">
        <f>'mL raw'!W47*(1-(Inputs!$B$4/((('mL raw'!W47/1000)/22.4*8.314*Inputs!$B$2)/('mL raw'!W47/1000))))*(((('mL raw'!W47/1000)/22.4*8.314*Inputs!$B$2)/('mL raw'!W47/1000))/Inputs!$B$3)*(Inputs!$B$1/Inputs!$B$2)</f>
        <v>5086.249515077161</v>
      </c>
      <c r="X47" s="103">
        <f>'mL raw'!X47*(1-(Inputs!$B$4/((('mL raw'!X47/1000)/22.4*8.314*Inputs!$B$2)/('mL raw'!X47/1000))))*(((('mL raw'!X47/1000)/22.4*8.314*Inputs!$B$2)/('mL raw'!X47/1000))/Inputs!$B$3)*(Inputs!$B$1/Inputs!$B$2)</f>
        <v>5659.7306561584819</v>
      </c>
      <c r="Y47" s="103">
        <f>'mL raw'!Y47*(1-(Inputs!$B$4/((('mL raw'!Y47/1000)/22.4*8.314*Inputs!$B$2)/('mL raw'!Y47/1000))))*(((('mL raw'!Y47/1000)/22.4*8.314*Inputs!$B$2)/('mL raw'!Y47/1000))/Inputs!$B$3)*(Inputs!$B$1/Inputs!$B$2)</f>
        <v>5946.0939364747474</v>
      </c>
      <c r="Z47" s="103">
        <f>'mL raw'!Z47*(1-(Inputs!$B$4/((('mL raw'!Z47/1000)/22.4*8.314*Inputs!$B$2)/('mL raw'!Z47/1000))))*(((('mL raw'!Z47/1000)/22.4*8.314*Inputs!$B$2)/('mL raw'!Z47/1000))/Inputs!$B$3)*(Inputs!$B$1/Inputs!$B$2)</f>
        <v>6398.2762704128791</v>
      </c>
      <c r="AA47" s="103">
        <f>'mL raw'!AA47*(1-(Inputs!$B$4/((('mL raw'!AA47/1000)/22.4*8.314*Inputs!$B$2)/('mL raw'!AA47/1000))))*(((('mL raw'!AA47/1000)/22.4*8.314*Inputs!$B$2)/('mL raw'!AA47/1000))/Inputs!$B$3)*(Inputs!$B$1/Inputs!$B$2)</f>
        <v>6764.2477880766182</v>
      </c>
      <c r="AB47" s="103">
        <f>'mL raw'!AB47*(1-(Inputs!$B$4/((('mL raw'!AB47/1000)/22.4*8.314*Inputs!$B$2)/('mL raw'!AB47/1000))))*(((('mL raw'!AB47/1000)/22.4*8.314*Inputs!$B$2)/('mL raw'!AB47/1000))/Inputs!$B$3)*(Inputs!$B$1/Inputs!$B$2)</f>
        <v>7301.8863578403571</v>
      </c>
      <c r="AC47" s="103">
        <f>'mL raw'!AC47*(1-(Inputs!$B$4/((('mL raw'!AC47/1000)/22.4*8.314*Inputs!$B$2)/('mL raw'!AC47/1000))))*(((('mL raw'!AC47/1000)/22.4*8.314*Inputs!$B$2)/('mL raw'!AC47/1000))/Inputs!$B$3)*(Inputs!$B$1/Inputs!$B$2)</f>
        <v>7904.513168756238</v>
      </c>
      <c r="AD47" s="111">
        <f>'mL raw'!AD47*(1-(Inputs!$B$4/((('mL raw'!AD47/1000)/22.4*8.314*Inputs!$B$2)/('mL raw'!AD47/1000))))*(((('mL raw'!AD47/1000)/22.4*8.314*Inputs!$B$2)/('mL raw'!AD47/1000))/Inputs!$B$3)*(Inputs!$B$1/Inputs!$B$2)</f>
        <v>718.3605872492335</v>
      </c>
      <c r="AE47" s="103">
        <f>'mL raw'!AE47*(1-(Inputs!$B$4/((('mL raw'!AE47/1000)/22.4*8.314*Inputs!$B$2)/('mL raw'!AE47/1000))))*(((('mL raw'!AE47/1000)/22.4*8.314*Inputs!$B$2)/('mL raw'!AE47/1000))/Inputs!$B$3)*(Inputs!$B$1/Inputs!$B$2)</f>
        <v>1365.6019671998954</v>
      </c>
      <c r="AF47" s="103">
        <f>'mL raw'!AF47*(1-(Inputs!$B$4/((('mL raw'!AF47/1000)/22.4*8.314*Inputs!$B$2)/('mL raw'!AF47/1000))))*(((('mL raw'!AF47/1000)/22.4*8.314*Inputs!$B$2)/('mL raw'!AF47/1000))/Inputs!$B$3)*(Inputs!$B$1/Inputs!$B$2)</f>
        <v>1323.5341071797857</v>
      </c>
      <c r="AG47" s="103">
        <f>'mL raw'!AG47*(1-(Inputs!$B$4/((('mL raw'!AG47/1000)/22.4*8.314*Inputs!$B$2)/('mL raw'!AG47/1000))))*(((('mL raw'!AG47/1000)/22.4*8.314*Inputs!$B$2)/('mL raw'!AG47/1000))/Inputs!$B$3)*(Inputs!$B$1/Inputs!$B$2)</f>
        <v>3828.2695843861129</v>
      </c>
      <c r="AH47" s="103">
        <f>'mL raw'!AH47*(1-(Inputs!$B$4/((('mL raw'!AH47/1000)/22.4*8.314*Inputs!$B$2)/('mL raw'!AH47/1000))))*(((('mL raw'!AH47/1000)/22.4*8.314*Inputs!$B$2)/('mL raw'!AH47/1000))/Inputs!$B$3)*(Inputs!$B$1/Inputs!$B$2)</f>
        <v>4187.6385231229269</v>
      </c>
      <c r="AI47" s="103">
        <f>'mL raw'!AI47*(1-(Inputs!$B$4/((('mL raw'!AI47/1000)/22.4*8.314*Inputs!$B$2)/('mL raw'!AI47/1000))))*(((('mL raw'!AI47/1000)/22.4*8.314*Inputs!$B$2)/('mL raw'!AI47/1000))/Inputs!$B$3)*(Inputs!$B$1/Inputs!$B$2)</f>
        <v>4299.882364880621</v>
      </c>
      <c r="AJ47" s="103">
        <f>'mL raw'!AJ47*(1-(Inputs!$B$4/((('mL raw'!AJ47/1000)/22.4*8.314*Inputs!$B$2)/('mL raw'!AJ47/1000))))*(((('mL raw'!AJ47/1000)/22.4*8.314*Inputs!$B$2)/('mL raw'!AJ47/1000))/Inputs!$B$3)*(Inputs!$B$1/Inputs!$B$2)</f>
        <v>4625.6724736462274</v>
      </c>
      <c r="AK47" s="103">
        <f>'mL raw'!AK47*(1-(Inputs!$B$4/((('mL raw'!AK47/1000)/22.4*8.314*Inputs!$B$2)/('mL raw'!AK47/1000))))*(((('mL raw'!AK47/1000)/22.4*8.314*Inputs!$B$2)/('mL raw'!AK47/1000))/Inputs!$B$3)*(Inputs!$B$1/Inputs!$B$2)</f>
        <v>4946.2748418263927</v>
      </c>
      <c r="AL47" s="103">
        <f>'mL raw'!AL47*(1-(Inputs!$B$4/((('mL raw'!AL47/1000)/22.4*8.314*Inputs!$B$2)/('mL raw'!AL47/1000))))*(((('mL raw'!AL47/1000)/22.4*8.314*Inputs!$B$2)/('mL raw'!AL47/1000))/Inputs!$B$3)*(Inputs!$B$1/Inputs!$B$2)</f>
        <v>5186.5143922102943</v>
      </c>
      <c r="AM47" s="103">
        <f>'mL raw'!AM47*(1-(Inputs!$B$4/((('mL raw'!AM47/1000)/22.4*8.314*Inputs!$B$2)/('mL raw'!AM47/1000))))*(((('mL raw'!AM47/1000)/22.4*8.314*Inputs!$B$2)/('mL raw'!AM47/1000))/Inputs!$B$3)*(Inputs!$B$1/Inputs!$B$2)</f>
        <v>5623.5107946165062</v>
      </c>
      <c r="AN47" s="103">
        <f>'mL raw'!AN47*(1-(Inputs!$B$4/((('mL raw'!AN47/1000)/22.4*8.314*Inputs!$B$2)/('mL raw'!AN47/1000))))*(((('mL raw'!AN47/1000)/22.4*8.314*Inputs!$B$2)/('mL raw'!AN47/1000))/Inputs!$B$3)*(Inputs!$B$1/Inputs!$B$2)</f>
        <v>5639.2626614850215</v>
      </c>
      <c r="AO47" s="103">
        <f>'mL raw'!AO47*(1-(Inputs!$B$4/((('mL raw'!AO47/1000)/22.4*8.314*Inputs!$B$2)/('mL raw'!AO47/1000))))*(((('mL raw'!AO47/1000)/22.4*8.314*Inputs!$B$2)/('mL raw'!AO47/1000))/Inputs!$B$3)*(Inputs!$B$1/Inputs!$B$2)</f>
        <v>6097.7646066817824</v>
      </c>
      <c r="AP47" s="103">
        <f>'mL raw'!AP47*(1-(Inputs!$B$4/((('mL raw'!AP47/1000)/22.4*8.314*Inputs!$B$2)/('mL raw'!AP47/1000))))*(((('mL raw'!AP47/1000)/22.4*8.314*Inputs!$B$2)/('mL raw'!AP47/1000))/Inputs!$B$3)*(Inputs!$B$1/Inputs!$B$2)</f>
        <v>6600.3151855767292</v>
      </c>
      <c r="AQ47" s="104">
        <f>'mL raw'!AQ47*(1-(Inputs!$B$4/((('mL raw'!AQ47/1000)/22.4*8.314*Inputs!$B$2)/('mL raw'!AQ47/1000))))*(((('mL raw'!AQ47/1000)/22.4*8.314*Inputs!$B$2)/('mL raw'!AQ47/1000))/Inputs!$B$3)*(Inputs!$B$1/Inputs!$B$2)</f>
        <v>6774.5289466914001</v>
      </c>
    </row>
    <row r="48" spans="1:43" x14ac:dyDescent="0.25">
      <c r="A48" s="102">
        <v>45</v>
      </c>
      <c r="B48" s="111">
        <f>'mL raw'!B48*(1-(Inputs!$B$4/((('mL raw'!B48/1000)/22.4*8.314*Inputs!$B$2)/('mL raw'!B48/1000))))*(((('mL raw'!B48/1000)/22.4*8.314*Inputs!$B$2)/('mL raw'!B48/1000))/Inputs!$B$3)*(Inputs!$B$1/Inputs!$B$2)</f>
        <v>1081.3137831178062</v>
      </c>
      <c r="C48" s="103">
        <f>'mL raw'!C48*(1-(Inputs!$B$4/((('mL raw'!C48/1000)/22.4*8.314*Inputs!$B$2)/('mL raw'!C48/1000))))*(((('mL raw'!C48/1000)/22.4*8.314*Inputs!$B$2)/('mL raw'!C48/1000))/Inputs!$B$3)*(Inputs!$B$1/Inputs!$B$2)</f>
        <v>1076.9749455372566</v>
      </c>
      <c r="D48" s="103">
        <f>'mL raw'!D48*(1-(Inputs!$B$4/((('mL raw'!D48/1000)/22.4*8.314*Inputs!$B$2)/('mL raw'!D48/1000))))*(((('mL raw'!D48/1000)/22.4*8.314*Inputs!$B$2)/('mL raw'!D48/1000))/Inputs!$B$3)*(Inputs!$B$1/Inputs!$B$2)</f>
        <v>1020.6643795462127</v>
      </c>
      <c r="E48" s="103">
        <f>'mL raw'!E48*(1-(Inputs!$B$4/((('mL raw'!E48/1000)/22.4*8.314*Inputs!$B$2)/('mL raw'!E48/1000))))*(((('mL raw'!E48/1000)/22.4*8.314*Inputs!$B$2)/('mL raw'!E48/1000))/Inputs!$B$3)*(Inputs!$B$1/Inputs!$B$2)</f>
        <v>3909.4813051872679</v>
      </c>
      <c r="F48" s="103">
        <f>'mL raw'!F48*(1-(Inputs!$B$4/((('mL raw'!F48/1000)/22.4*8.314*Inputs!$B$2)/('mL raw'!F48/1000))))*(((('mL raw'!F48/1000)/22.4*8.314*Inputs!$B$2)/('mL raw'!F48/1000))/Inputs!$B$3)*(Inputs!$B$1/Inputs!$B$2)</f>
        <v>4326.5756482566094</v>
      </c>
      <c r="G48" s="103">
        <f>'mL raw'!G48*(1-(Inputs!$B$4/((('mL raw'!G48/1000)/22.4*8.314*Inputs!$B$2)/('mL raw'!G48/1000))))*(((('mL raw'!G48/1000)/22.4*8.314*Inputs!$B$2)/('mL raw'!G48/1000))/Inputs!$B$3)*(Inputs!$B$1/Inputs!$B$2)</f>
        <v>4734.992316164853</v>
      </c>
      <c r="H48" s="103">
        <f>'mL raw'!H48*(1-(Inputs!$B$4/((('mL raw'!H48/1000)/22.4*8.314*Inputs!$B$2)/('mL raw'!H48/1000))))*(((('mL raw'!H48/1000)/22.4*8.314*Inputs!$B$2)/('mL raw'!H48/1000))/Inputs!$B$3)*(Inputs!$B$1/Inputs!$B$2)</f>
        <v>5348.5605435882071</v>
      </c>
      <c r="I48" s="103">
        <f>'mL raw'!I48*(1-(Inputs!$B$4/((('mL raw'!I48/1000)/22.4*8.314*Inputs!$B$2)/('mL raw'!I48/1000))))*(((('mL raw'!I48/1000)/22.4*8.314*Inputs!$B$2)/('mL raw'!I48/1000))/Inputs!$B$3)*(Inputs!$B$1/Inputs!$B$2)</f>
        <v>5864.0333126687037</v>
      </c>
      <c r="J48" s="103">
        <f>'mL raw'!J48*(1-(Inputs!$B$4/((('mL raw'!J48/1000)/22.4*8.314*Inputs!$B$2)/('mL raw'!J48/1000))))*(((('mL raw'!J48/1000)/22.4*8.314*Inputs!$B$2)/('mL raw'!J48/1000))/Inputs!$B$3)*(Inputs!$B$1/Inputs!$B$2)</f>
        <v>6595.1274449912898</v>
      </c>
      <c r="K48" s="103">
        <f>'mL raw'!K48*(1-(Inputs!$B$4/((('mL raw'!K48/1000)/22.4*8.314*Inputs!$B$2)/('mL raw'!K48/1000))))*(((('mL raw'!K48/1000)/22.4*8.314*Inputs!$B$2)/('mL raw'!K48/1000))/Inputs!$B$3)*(Inputs!$B$1/Inputs!$B$2)</f>
        <v>6915.541168059257</v>
      </c>
      <c r="L48" s="103">
        <f>'mL raw'!L48*(1-(Inputs!$B$4/((('mL raw'!L48/1000)/22.4*8.314*Inputs!$B$2)/('mL raw'!L48/1000))))*(((('mL raw'!L48/1000)/22.4*8.314*Inputs!$B$2)/('mL raw'!L48/1000))/Inputs!$B$3)*(Inputs!$B$1/Inputs!$B$2)</f>
        <v>7550.143325492666</v>
      </c>
      <c r="M48" s="103">
        <f>'mL raw'!M48*(1-(Inputs!$B$4/((('mL raw'!M48/1000)/22.4*8.314*Inputs!$B$2)/('mL raw'!M48/1000))))*(((('mL raw'!M48/1000)/22.4*8.314*Inputs!$B$2)/('mL raw'!M48/1000))/Inputs!$B$3)*(Inputs!$B$1/Inputs!$B$2)</f>
        <v>8035.7158442898108</v>
      </c>
      <c r="N48" s="103">
        <f>'mL raw'!N48*(1-(Inputs!$B$4/((('mL raw'!N48/1000)/22.4*8.314*Inputs!$B$2)/('mL raw'!N48/1000))))*(((('mL raw'!N48/1000)/22.4*8.314*Inputs!$B$2)/('mL raw'!N48/1000))/Inputs!$B$3)*(Inputs!$B$1/Inputs!$B$2)</f>
        <v>8483.0877278669013</v>
      </c>
      <c r="O48" s="104">
        <f>'mL raw'!O48*(1-(Inputs!$B$4/((('mL raw'!O48/1000)/22.4*8.314*Inputs!$B$2)/('mL raw'!O48/1000))))*(((('mL raw'!O48/1000)/22.4*8.314*Inputs!$B$2)/('mL raw'!O48/1000))/Inputs!$B$3)*(Inputs!$B$1/Inputs!$B$2)</f>
        <v>8524.9669427748122</v>
      </c>
      <c r="P48" s="111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11">
        <f>'mL raw'!AD48*(1-(Inputs!$B$4/((('mL raw'!AD48/1000)/22.4*8.314*Inputs!$B$2)/('mL raw'!AD48/1000))))*(((('mL raw'!AD48/1000)/22.4*8.314*Inputs!$B$2)/('mL raw'!AD48/1000))/Inputs!$B$3)*(Inputs!$B$1/Inputs!$B$2)</f>
        <v>723.07671505417864</v>
      </c>
      <c r="AE48" s="103">
        <f>'mL raw'!AE48*(1-(Inputs!$B$4/((('mL raw'!AE48/1000)/22.4*8.314*Inputs!$B$2)/('mL raw'!AE48/1000))))*(((('mL raw'!AE48/1000)/22.4*8.314*Inputs!$B$2)/('mL raw'!AE48/1000))/Inputs!$B$3)*(Inputs!$B$1/Inputs!$B$2)</f>
        <v>1377.3922867122581</v>
      </c>
      <c r="AF48" s="103">
        <f>'mL raw'!AF48*(1-(Inputs!$B$4/((('mL raw'!AF48/1000)/22.4*8.314*Inputs!$B$2)/('mL raw'!AF48/1000))))*(((('mL raw'!AF48/1000)/22.4*8.314*Inputs!$B$2)/('mL raw'!AF48/1000))/Inputs!$B$3)*(Inputs!$B$1/Inputs!$B$2)</f>
        <v>1333.7209432384668</v>
      </c>
      <c r="AG48" s="103">
        <f>'mL raw'!AG48*(1-(Inputs!$B$4/((('mL raw'!AG48/1000)/22.4*8.314*Inputs!$B$2)/('mL raw'!AG48/1000))))*(((('mL raw'!AG48/1000)/22.4*8.314*Inputs!$B$2)/('mL raw'!AG48/1000))/Inputs!$B$3)*(Inputs!$B$1/Inputs!$B$2)</f>
        <v>3835.1551309813335</v>
      </c>
      <c r="AH48" s="103">
        <f>'mL raw'!AH48*(1-(Inputs!$B$4/((('mL raw'!AH48/1000)/22.4*8.314*Inputs!$B$2)/('mL raw'!AH48/1000))))*(((('mL raw'!AH48/1000)/22.4*8.314*Inputs!$B$2)/('mL raw'!AH48/1000))/Inputs!$B$3)*(Inputs!$B$1/Inputs!$B$2)</f>
        <v>4195.7502629474338</v>
      </c>
      <c r="AI48" s="103">
        <f>'mL raw'!AI48*(1-(Inputs!$B$4/((('mL raw'!AI48/1000)/22.4*8.314*Inputs!$B$2)/('mL raw'!AI48/1000))))*(((('mL raw'!AI48/1000)/22.4*8.314*Inputs!$B$2)/('mL raw'!AI48/1000))/Inputs!$B$3)*(Inputs!$B$1/Inputs!$B$2)</f>
        <v>4313.8421031832586</v>
      </c>
      <c r="AJ48" s="103">
        <f>'mL raw'!AJ48*(1-(Inputs!$B$4/((('mL raw'!AJ48/1000)/22.4*8.314*Inputs!$B$2)/('mL raw'!AJ48/1000))))*(((('mL raw'!AJ48/1000)/22.4*8.314*Inputs!$B$2)/('mL raw'!AJ48/1000))/Inputs!$B$3)*(Inputs!$B$1/Inputs!$B$2)</f>
        <v>4632.3693751292476</v>
      </c>
      <c r="AK48" s="103">
        <f>'mL raw'!AK48*(1-(Inputs!$B$4/((('mL raw'!AK48/1000)/22.4*8.314*Inputs!$B$2)/('mL raw'!AK48/1000))))*(((('mL raw'!AK48/1000)/22.4*8.314*Inputs!$B$2)/('mL raw'!AK48/1000))/Inputs!$B$3)*(Inputs!$B$1/Inputs!$B$2)</f>
        <v>4969.1009004023263</v>
      </c>
      <c r="AL48" s="103">
        <f>'mL raw'!AL48*(1-(Inputs!$B$4/((('mL raw'!AL48/1000)/22.4*8.314*Inputs!$B$2)/('mL raw'!AL48/1000))))*(((('mL raw'!AL48/1000)/22.4*8.314*Inputs!$B$2)/('mL raw'!AL48/1000))/Inputs!$B$3)*(Inputs!$B$1/Inputs!$B$2)</f>
        <v>5213.9622560350745</v>
      </c>
      <c r="AM48" s="103">
        <f>'mL raw'!AM48*(1-(Inputs!$B$4/((('mL raw'!AM48/1000)/22.4*8.314*Inputs!$B$2)/('mL raw'!AM48/1000))))*(((('mL raw'!AM48/1000)/22.4*8.314*Inputs!$B$2)/('mL raw'!AM48/1000))/Inputs!$B$3)*(Inputs!$B$1/Inputs!$B$2)</f>
        <v>5640.8661449387018</v>
      </c>
      <c r="AN48" s="103">
        <f>'mL raw'!AN48*(1-(Inputs!$B$4/((('mL raw'!AN48/1000)/22.4*8.314*Inputs!$B$2)/('mL raw'!AN48/1000))))*(((('mL raw'!AN48/1000)/22.4*8.314*Inputs!$B$2)/('mL raw'!AN48/1000))/Inputs!$B$3)*(Inputs!$B$1/Inputs!$B$2)</f>
        <v>5677.2746515928775</v>
      </c>
      <c r="AO48" s="103">
        <f>'mL raw'!AO48*(1-(Inputs!$B$4/((('mL raw'!AO48/1000)/22.4*8.314*Inputs!$B$2)/('mL raw'!AO48/1000))))*(((('mL raw'!AO48/1000)/22.4*8.314*Inputs!$B$2)/('mL raw'!AO48/1000))/Inputs!$B$3)*(Inputs!$B$1/Inputs!$B$2)</f>
        <v>6123.2316968284858</v>
      </c>
      <c r="AP48" s="103">
        <f>'mL raw'!AP48*(1-(Inputs!$B$4/((('mL raw'!AP48/1000)/22.4*8.314*Inputs!$B$2)/('mL raw'!AP48/1000))))*(((('mL raw'!AP48/1000)/22.4*8.314*Inputs!$B$2)/('mL raw'!AP48/1000))/Inputs!$B$3)*(Inputs!$B$1/Inputs!$B$2)</f>
        <v>6608.8042156256306</v>
      </c>
      <c r="AQ48" s="104">
        <f>'mL raw'!AQ48*(1-(Inputs!$B$4/((('mL raw'!AQ48/1000)/22.4*8.314*Inputs!$B$2)/('mL raw'!AQ48/1000))))*(((('mL raw'!AQ48/1000)/22.4*8.314*Inputs!$B$2)/('mL raw'!AQ48/1000))/Inputs!$B$3)*(Inputs!$B$1/Inputs!$B$2)</f>
        <v>6803.0143586332688</v>
      </c>
    </row>
    <row r="49" spans="1:43" x14ac:dyDescent="0.25">
      <c r="A49" s="102">
        <v>46</v>
      </c>
      <c r="B49" s="111">
        <f>'mL raw'!B49*(1-(Inputs!$B$4/((('mL raw'!B49/1000)/22.4*8.314*Inputs!$B$2)/('mL raw'!B49/1000))))*(((('mL raw'!B49/1000)/22.4*8.314*Inputs!$B$2)/('mL raw'!B49/1000))/Inputs!$B$3)*(Inputs!$B$1/Inputs!$B$2)</f>
        <v>1089.1425552740152</v>
      </c>
      <c r="C49" s="103">
        <f>'mL raw'!C49*(1-(Inputs!$B$4/((('mL raw'!C49/1000)/22.4*8.314*Inputs!$B$2)/('mL raw'!C49/1000))))*(((('mL raw'!C49/1000)/22.4*8.314*Inputs!$B$2)/('mL raw'!C49/1000))/Inputs!$B$3)*(Inputs!$B$1/Inputs!$B$2)</f>
        <v>1084.8980402495645</v>
      </c>
      <c r="D49" s="103">
        <f>'mL raw'!D49*(1-(Inputs!$B$4/((('mL raw'!D49/1000)/22.4*8.314*Inputs!$B$2)/('mL raw'!D49/1000))))*(((('mL raw'!D49/1000)/22.4*8.314*Inputs!$B$2)/('mL raw'!D49/1000))/Inputs!$B$3)*(Inputs!$B$1/Inputs!$B$2)</f>
        <v>1028.3988291463227</v>
      </c>
      <c r="E49" s="103">
        <f>'mL raw'!E49*(1-(Inputs!$B$4/((('mL raw'!E49/1000)/22.4*8.314*Inputs!$B$2)/('mL raw'!E49/1000))))*(((('mL raw'!E49/1000)/22.4*8.314*Inputs!$B$2)/('mL raw'!E49/1000))/Inputs!$B$3)*(Inputs!$B$1/Inputs!$B$2)</f>
        <v>3912.7825946507296</v>
      </c>
      <c r="F49" s="103">
        <f>'mL raw'!F49*(1-(Inputs!$B$4/((('mL raw'!F49/1000)/22.4*8.314*Inputs!$B$2)/('mL raw'!F49/1000))))*(((('mL raw'!F49/1000)/22.4*8.314*Inputs!$B$2)/('mL raw'!F49/1000))/Inputs!$B$3)*(Inputs!$B$1/Inputs!$B$2)</f>
        <v>4330.2542279444669</v>
      </c>
      <c r="G49" s="103">
        <f>'mL raw'!G49*(1-(Inputs!$B$4/((('mL raw'!G49/1000)/22.4*8.314*Inputs!$B$2)/('mL raw'!G49/1000))))*(((('mL raw'!G49/1000)/22.4*8.314*Inputs!$B$2)/('mL raw'!G49/1000))/Inputs!$B$3)*(Inputs!$B$1/Inputs!$B$2)</f>
        <v>4739.1425086332047</v>
      </c>
      <c r="H49" s="103">
        <f>'mL raw'!H49*(1-(Inputs!$B$4/((('mL raw'!H49/1000)/22.4*8.314*Inputs!$B$2)/('mL raw'!H49/1000))))*(((('mL raw'!H49/1000)/22.4*8.314*Inputs!$B$2)/('mL raw'!H49/1000))/Inputs!$B$3)*(Inputs!$B$1/Inputs!$B$2)</f>
        <v>5355.6347352956254</v>
      </c>
      <c r="I49" s="103">
        <f>'mL raw'!I49*(1-(Inputs!$B$4/((('mL raw'!I49/1000)/22.4*8.314*Inputs!$B$2)/('mL raw'!I49/1000))))*(((('mL raw'!I49/1000)/22.4*8.314*Inputs!$B$2)/('mL raw'!I49/1000))/Inputs!$B$3)*(Inputs!$B$1/Inputs!$B$2)</f>
        <v>5867.9948600248572</v>
      </c>
      <c r="J49" s="103">
        <f>'mL raw'!J49*(1-(Inputs!$B$4/((('mL raw'!J49/1000)/22.4*8.314*Inputs!$B$2)/('mL raw'!J49/1000))))*(((('mL raw'!J49/1000)/22.4*8.314*Inputs!$B$2)/('mL raw'!J49/1000))/Inputs!$B$3)*(Inputs!$B$1/Inputs!$B$2)</f>
        <v>6597.9571216742561</v>
      </c>
      <c r="K49" s="103">
        <f>'mL raw'!K49*(1-(Inputs!$B$4/((('mL raw'!K49/1000)/22.4*8.314*Inputs!$B$2)/('mL raw'!K49/1000))))*(((('mL raw'!K49/1000)/22.4*8.314*Inputs!$B$2)/('mL raw'!K49/1000))/Inputs!$B$3)*(Inputs!$B$1/Inputs!$B$2)</f>
        <v>6918.5594898544223</v>
      </c>
      <c r="L49" s="103">
        <f>'mL raw'!L49*(1-(Inputs!$B$4/((('mL raw'!L49/1000)/22.4*8.314*Inputs!$B$2)/('mL raw'!L49/1000))))*(((('mL raw'!L49/1000)/22.4*8.314*Inputs!$B$2)/('mL raw'!L49/1000))/Inputs!$B$3)*(Inputs!$B$1/Inputs!$B$2)</f>
        <v>7557.4061623122825</v>
      </c>
      <c r="M49" s="103">
        <f>'mL raw'!M49*(1-(Inputs!$B$4/((('mL raw'!M49/1000)/22.4*8.314*Inputs!$B$2)/('mL raw'!M49/1000))))*(((('mL raw'!M49/1000)/22.4*8.314*Inputs!$B$2)/('mL raw'!M49/1000))/Inputs!$B$3)*(Inputs!$B$1/Inputs!$B$2)</f>
        <v>8038.6398435288775</v>
      </c>
      <c r="N49" s="103">
        <f>'mL raw'!N49*(1-(Inputs!$B$4/((('mL raw'!N49/1000)/22.4*8.314*Inputs!$B$2)/('mL raw'!N49/1000))))*(((('mL raw'!N49/1000)/22.4*8.314*Inputs!$B$2)/('mL raw'!N49/1000))/Inputs!$B$3)*(Inputs!$B$1/Inputs!$B$2)</f>
        <v>8488.3697910084393</v>
      </c>
      <c r="O49" s="104">
        <f>'mL raw'!O49*(1-(Inputs!$B$4/((('mL raw'!O49/1000)/22.4*8.314*Inputs!$B$2)/('mL raw'!O49/1000))))*(((('mL raw'!O49/1000)/22.4*8.314*Inputs!$B$2)/('mL raw'!O49/1000))/Inputs!$B$3)*(Inputs!$B$1/Inputs!$B$2)</f>
        <v>8544.0200991067904</v>
      </c>
      <c r="P49" s="111"/>
      <c r="Q49" s="103"/>
      <c r="R49" s="103"/>
      <c r="S49" s="103"/>
      <c r="T49" s="103"/>
      <c r="U49" s="103"/>
      <c r="V49" s="103"/>
      <c r="W49" s="103"/>
      <c r="X49" s="103"/>
      <c r="Y49" s="103"/>
      <c r="Z49" s="103"/>
      <c r="AA49" s="103"/>
      <c r="AB49" s="103"/>
      <c r="AC49" s="103"/>
      <c r="AD49" s="111">
        <f>'mL raw'!AD49*(1-(Inputs!$B$4/((('mL raw'!AD49/1000)/22.4*8.314*Inputs!$B$2)/('mL raw'!AD49/1000))))*(((('mL raw'!AD49/1000)/22.4*8.314*Inputs!$B$2)/('mL raw'!AD49/1000))/Inputs!$B$3)*(Inputs!$B$1/Inputs!$B$2)</f>
        <v>726.75529474203563</v>
      </c>
      <c r="AE49" s="103">
        <f>'mL raw'!AE49*(1-(Inputs!$B$4/((('mL raw'!AE49/1000)/22.4*8.314*Inputs!$B$2)/('mL raw'!AE49/1000))))*(((('mL raw'!AE49/1000)/22.4*8.314*Inputs!$B$2)/('mL raw'!AE49/1000))/Inputs!$B$3)*(Inputs!$B$1/Inputs!$B$2)</f>
        <v>1386.6358972099504</v>
      </c>
      <c r="AF49" s="103">
        <f>'mL raw'!AF49*(1-(Inputs!$B$4/((('mL raw'!AF49/1000)/22.4*8.314*Inputs!$B$2)/('mL raw'!AF49/1000))))*(((('mL raw'!AF49/1000)/22.4*8.314*Inputs!$B$2)/('mL raw'!AF49/1000))/Inputs!$B$3)*(Inputs!$B$1/Inputs!$B$2)</f>
        <v>1342.4929409556644</v>
      </c>
      <c r="AG49" s="103">
        <f>'mL raw'!AG49*(1-(Inputs!$B$4/((('mL raw'!AG49/1000)/22.4*8.314*Inputs!$B$2)/('mL raw'!AG49/1000))))*(((('mL raw'!AG49/1000)/22.4*8.314*Inputs!$B$2)/('mL raw'!AG49/1000))/Inputs!$B$3)*(Inputs!$B$1/Inputs!$B$2)</f>
        <v>3841.003129459466</v>
      </c>
      <c r="AH49" s="103">
        <f>'mL raw'!AH49*(1-(Inputs!$B$4/((('mL raw'!AH49/1000)/22.4*8.314*Inputs!$B$2)/('mL raw'!AH49/1000))))*(((('mL raw'!AH49/1000)/22.4*8.314*Inputs!$B$2)/('mL raw'!AH49/1000))/Inputs!$B$3)*(Inputs!$B$1/Inputs!$B$2)</f>
        <v>4202.2585193182576</v>
      </c>
      <c r="AI49" s="103">
        <f>'mL raw'!AI49*(1-(Inputs!$B$4/((('mL raw'!AI49/1000)/22.4*8.314*Inputs!$B$2)/('mL raw'!AI49/1000))))*(((('mL raw'!AI49/1000)/22.4*8.314*Inputs!$B$2)/('mL raw'!AI49/1000))/Inputs!$B$3)*(Inputs!$B$1/Inputs!$B$2)</f>
        <v>4323.4630039053454</v>
      </c>
      <c r="AJ49" s="103">
        <f>'mL raw'!AJ49*(1-(Inputs!$B$4/((('mL raw'!AJ49/1000)/22.4*8.314*Inputs!$B$2)/('mL raw'!AJ49/1000))))*(((('mL raw'!AJ49/1000)/22.4*8.314*Inputs!$B$2)/('mL raw'!AJ49/1000))/Inputs!$B$3)*(Inputs!$B$1/Inputs!$B$2)</f>
        <v>4638.0287284951819</v>
      </c>
      <c r="AK49" s="103">
        <f>'mL raw'!AK49*(1-(Inputs!$B$4/((('mL raw'!AK49/1000)/22.4*8.314*Inputs!$B$2)/('mL raw'!AK49/1000))))*(((('mL raw'!AK49/1000)/22.4*8.314*Inputs!$B$2)/('mL raw'!AK49/1000))/Inputs!$B$3)*(Inputs!$B$1/Inputs!$B$2)</f>
        <v>4987.8710890660086</v>
      </c>
      <c r="AL49" s="103">
        <f>'mL raw'!AL49*(1-(Inputs!$B$4/((('mL raw'!AL49/1000)/22.4*8.314*Inputs!$B$2)/('mL raw'!AL49/1000))))*(((('mL raw'!AL49/1000)/22.4*8.314*Inputs!$B$2)/('mL raw'!AL49/1000))/Inputs!$B$3)*(Inputs!$B$1/Inputs!$B$2)</f>
        <v>5235.562121381724</v>
      </c>
      <c r="AM49" s="103">
        <f>'mL raw'!AM49*(1-(Inputs!$B$4/((('mL raw'!AM49/1000)/22.4*8.314*Inputs!$B$2)/('mL raw'!AM49/1000))))*(((('mL raw'!AM49/1000)/22.4*8.314*Inputs!$B$2)/('mL raw'!AM49/1000))/Inputs!$B$3)*(Inputs!$B$1/Inputs!$B$2)</f>
        <v>5654.165625348649</v>
      </c>
      <c r="AN49" s="103">
        <f>'mL raw'!AN49*(1-(Inputs!$B$4/((('mL raw'!AN49/1000)/22.4*8.314*Inputs!$B$2)/('mL raw'!AN49/1000))))*(((('mL raw'!AN49/1000)/22.4*8.314*Inputs!$B$2)/('mL raw'!AN49/1000))/Inputs!$B$3)*(Inputs!$B$1/Inputs!$B$2)</f>
        <v>5710.6648364518896</v>
      </c>
      <c r="AO49" s="103">
        <f>'mL raw'!AO49*(1-(Inputs!$B$4/((('mL raw'!AO49/1000)/22.4*8.314*Inputs!$B$2)/('mL raw'!AO49/1000))))*(((('mL raw'!AO49/1000)/22.4*8.314*Inputs!$B$2)/('mL raw'!AO49/1000))/Inputs!$B$3)*(Inputs!$B$1/Inputs!$B$2)</f>
        <v>6143.9826591702422</v>
      </c>
      <c r="AP49" s="103">
        <f>'mL raw'!AP49*(1-(Inputs!$B$4/((('mL raw'!AP49/1000)/22.4*8.314*Inputs!$B$2)/('mL raw'!AP49/1000))))*(((('mL raw'!AP49/1000)/22.4*8.314*Inputs!$B$2)/('mL raw'!AP49/1000))/Inputs!$B$3)*(Inputs!$B$1/Inputs!$B$2)</f>
        <v>6615.9727298891457</v>
      </c>
      <c r="AQ49" s="104">
        <f>'mL raw'!AQ49*(1-(Inputs!$B$4/((('mL raw'!AQ49/1000)/22.4*8.314*Inputs!$B$2)/('mL raw'!AQ49/1000))))*(((('mL raw'!AQ49/1000)/22.4*8.314*Inputs!$B$2)/('mL raw'!AQ49/1000))/Inputs!$B$3)*(Inputs!$B$1/Inputs!$B$2)</f>
        <v>6827.4439006628809</v>
      </c>
    </row>
    <row r="50" spans="1:43" x14ac:dyDescent="0.25">
      <c r="A50" s="102">
        <v>47</v>
      </c>
      <c r="B50" s="111">
        <f>'mL raw'!B50*(1-(Inputs!$B$4/((('mL raw'!B50/1000)/22.4*8.314*Inputs!$B$2)/('mL raw'!B50/1000))))*(((('mL raw'!B50/1000)/22.4*8.314*Inputs!$B$2)/('mL raw'!B50/1000))/Inputs!$B$3)*(Inputs!$B$1/Inputs!$B$2)</f>
        <v>1097.1599725424219</v>
      </c>
      <c r="C50" s="103">
        <f>'mL raw'!C50*(1-(Inputs!$B$4/((('mL raw'!C50/1000)/22.4*8.314*Inputs!$B$2)/('mL raw'!C50/1000))))*(((('mL raw'!C50/1000)/22.4*8.314*Inputs!$B$2)/('mL raw'!C50/1000))/Inputs!$B$3)*(Inputs!$B$1/Inputs!$B$2)</f>
        <v>1093.1041026301689</v>
      </c>
      <c r="D50" s="103">
        <f>'mL raw'!D50*(1-(Inputs!$B$4/((('mL raw'!D50/1000)/22.4*8.314*Inputs!$B$2)/('mL raw'!D50/1000))))*(((('mL raw'!D50/1000)/22.4*8.314*Inputs!$B$2)/('mL raw'!D50/1000))/Inputs!$B$3)*(Inputs!$B$1/Inputs!$B$2)</f>
        <v>1036.2276013025314</v>
      </c>
      <c r="E50" s="103">
        <f>'mL raw'!E50*(1-(Inputs!$B$4/((('mL raw'!E50/1000)/22.4*8.314*Inputs!$B$2)/('mL raw'!E50/1000))))*(((('mL raw'!E50/1000)/22.4*8.314*Inputs!$B$2)/('mL raw'!E50/1000))/Inputs!$B$3)*(Inputs!$B$1/Inputs!$B$2)</f>
        <v>3917.2157547873771</v>
      </c>
      <c r="F50" s="103">
        <f>'mL raw'!F50*(1-(Inputs!$B$4/((('mL raw'!F50/1000)/22.4*8.314*Inputs!$B$2)/('mL raw'!F50/1000))))*(((('mL raw'!F50/1000)/22.4*8.314*Inputs!$B$2)/('mL raw'!F50/1000))/Inputs!$B$3)*(Inputs!$B$1/Inputs!$B$2)</f>
        <v>4337.0454519835885</v>
      </c>
      <c r="G50" s="103">
        <f>'mL raw'!G50*(1-(Inputs!$B$4/((('mL raw'!G50/1000)/22.4*8.314*Inputs!$B$2)/('mL raw'!G50/1000))))*(((('mL raw'!G50/1000)/22.4*8.314*Inputs!$B$2)/('mL raw'!G50/1000))/Inputs!$B$3)*(Inputs!$B$1/Inputs!$B$2)</f>
        <v>4743.5756687698531</v>
      </c>
      <c r="H50" s="103">
        <f>'mL raw'!H50*(1-(Inputs!$B$4/((('mL raw'!H50/1000)/22.4*8.314*Inputs!$B$2)/('mL raw'!H50/1000))))*(((('mL raw'!H50/1000)/22.4*8.314*Inputs!$B$2)/('mL raw'!H50/1000))/Inputs!$B$3)*(Inputs!$B$1/Inputs!$B$2)</f>
        <v>5360.3508631005689</v>
      </c>
      <c r="I50" s="103">
        <f>'mL raw'!I50*(1-(Inputs!$B$4/((('mL raw'!I50/1000)/22.4*8.314*Inputs!$B$2)/('mL raw'!I50/1000))))*(((('mL raw'!I50/1000)/22.4*8.314*Inputs!$B$2)/('mL raw'!I50/1000))/Inputs!$B$3)*(Inputs!$B$1/Inputs!$B$2)</f>
        <v>5874.0315036151878</v>
      </c>
      <c r="J50" s="103">
        <f>'mL raw'!J50*(1-(Inputs!$B$4/((('mL raw'!J50/1000)/22.4*8.314*Inputs!$B$2)/('mL raw'!J50/1000))))*(((('mL raw'!J50/1000)/22.4*8.314*Inputs!$B$2)/('mL raw'!J50/1000))/Inputs!$B$3)*(Inputs!$B$1/Inputs!$B$2)</f>
        <v>6602.3902818109054</v>
      </c>
      <c r="K50" s="103">
        <f>'mL raw'!K50*(1-(Inputs!$B$4/((('mL raw'!K50/1000)/22.4*8.314*Inputs!$B$2)/('mL raw'!K50/1000))))*(((('mL raw'!K50/1000)/22.4*8.314*Inputs!$B$2)/('mL raw'!K50/1000))/Inputs!$B$3)*(Inputs!$B$1/Inputs!$B$2)</f>
        <v>6922.709682322773</v>
      </c>
      <c r="L50" s="103">
        <f>'mL raw'!L50*(1-(Inputs!$B$4/((('mL raw'!L50/1000)/22.4*8.314*Inputs!$B$2)/('mL raw'!L50/1000))))*(((('mL raw'!L50/1000)/22.4*8.314*Inputs!$B$2)/('mL raw'!L50/1000))/Inputs!$B$3)*(Inputs!$B$1/Inputs!$B$2)</f>
        <v>7563.7257735709072</v>
      </c>
      <c r="M50" s="103">
        <f>'mL raw'!M50*(1-(Inputs!$B$4/((('mL raw'!M50/1000)/22.4*8.314*Inputs!$B$2)/('mL raw'!M50/1000))))*(((('mL raw'!M50/1000)/22.4*8.314*Inputs!$B$2)/('mL raw'!M50/1000))/Inputs!$B$3)*(Inputs!$B$1/Inputs!$B$2)</f>
        <v>8041.6581653240437</v>
      </c>
      <c r="N50" s="103">
        <f>'mL raw'!N50*(1-(Inputs!$B$4/((('mL raw'!N50/1000)/22.4*8.314*Inputs!$B$2)/('mL raw'!N50/1000))))*(((('mL raw'!N50/1000)/22.4*8.314*Inputs!$B$2)/('mL raw'!N50/1000))/Inputs!$B$3)*(Inputs!$B$1/Inputs!$B$2)</f>
        <v>8493.9348218182768</v>
      </c>
      <c r="O50" s="104">
        <f>'mL raw'!O50*(1-(Inputs!$B$4/((('mL raw'!O50/1000)/22.4*8.314*Inputs!$B$2)/('mL raw'!O50/1000))))*(((('mL raw'!O50/1000)/22.4*8.314*Inputs!$B$2)/('mL raw'!O50/1000))/Inputs!$B$3)*(Inputs!$B$1/Inputs!$B$2)</f>
        <v>8560.149256199702</v>
      </c>
      <c r="P50" s="111"/>
      <c r="Q50" s="103"/>
      <c r="R50" s="103"/>
      <c r="S50" s="103"/>
      <c r="T50" s="103"/>
      <c r="U50" s="103"/>
      <c r="V50" s="103"/>
      <c r="W50" s="103"/>
      <c r="X50" s="103"/>
      <c r="Y50" s="103"/>
      <c r="Z50" s="103"/>
      <c r="AA50" s="103"/>
      <c r="AB50" s="103"/>
      <c r="AC50" s="103"/>
      <c r="AD50" s="111">
        <f>'mL raw'!AD50*(1-(Inputs!$B$4/((('mL raw'!AD50/1000)/22.4*8.314*Inputs!$B$2)/('mL raw'!AD50/1000))))*(((('mL raw'!AD50/1000)/22.4*8.314*Inputs!$B$2)/('mL raw'!AD50/1000))/Inputs!$B$3)*(Inputs!$B$1/Inputs!$B$2)</f>
        <v>730.43387442989285</v>
      </c>
      <c r="AE50" s="103">
        <f>'mL raw'!AE50*(1-(Inputs!$B$4/((('mL raw'!AE50/1000)/22.4*8.314*Inputs!$B$2)/('mL raw'!AE50/1000))))*(((('mL raw'!AE50/1000)/22.4*8.314*Inputs!$B$2)/('mL raw'!AE50/1000))/Inputs!$B$3)*(Inputs!$B$1/Inputs!$B$2)</f>
        <v>1394.0873791417634</v>
      </c>
      <c r="AF50" s="103">
        <f>'mL raw'!AF50*(1-(Inputs!$B$4/((('mL raw'!AF50/1000)/22.4*8.314*Inputs!$B$2)/('mL raw'!AF50/1000))))*(((('mL raw'!AF50/1000)/22.4*8.314*Inputs!$B$2)/('mL raw'!AF50/1000))/Inputs!$B$3)*(Inputs!$B$1/Inputs!$B$2)</f>
        <v>1352.2081642338512</v>
      </c>
      <c r="AG50" s="103">
        <f>'mL raw'!AG50*(1-(Inputs!$B$4/((('mL raw'!AG50/1000)/22.4*8.314*Inputs!$B$2)/('mL raw'!AG50/1000))))*(((('mL raw'!AG50/1000)/22.4*8.314*Inputs!$B$2)/('mL raw'!AG50/1000))/Inputs!$B$3)*(Inputs!$B$1/Inputs!$B$2)</f>
        <v>3846.2851926010035</v>
      </c>
      <c r="AH50" s="103">
        <f>'mL raw'!AH50*(1-(Inputs!$B$4/((('mL raw'!AH50/1000)/22.4*8.314*Inputs!$B$2)/('mL raw'!AH50/1000))))*(((('mL raw'!AH50/1000)/22.4*8.314*Inputs!$B$2)/('mL raw'!AH50/1000))/Inputs!$B$3)*(Inputs!$B$1/Inputs!$B$2)</f>
        <v>4208.2951629085883</v>
      </c>
      <c r="AI50" s="103">
        <f>'mL raw'!AI50*(1-(Inputs!$B$4/((('mL raw'!AI50/1000)/22.4*8.314*Inputs!$B$2)/('mL raw'!AI50/1000))))*(((('mL raw'!AI50/1000)/22.4*8.314*Inputs!$B$2)/('mL raw'!AI50/1000))/Inputs!$B$3)*(Inputs!$B$1/Inputs!$B$2)</f>
        <v>4332.7066144030387</v>
      </c>
      <c r="AJ50" s="103">
        <f>'mL raw'!AJ50*(1-(Inputs!$B$4/((('mL raw'!AJ50/1000)/22.4*8.314*Inputs!$B$2)/('mL raw'!AJ50/1000))))*(((('mL raw'!AJ50/1000)/22.4*8.314*Inputs!$B$2)/('mL raw'!AJ50/1000))/Inputs!$B$3)*(Inputs!$B$1/Inputs!$B$2)</f>
        <v>4643.1221465245244</v>
      </c>
      <c r="AK50" s="103">
        <f>'mL raw'!AK50*(1-(Inputs!$B$4/((('mL raw'!AK50/1000)/22.4*8.314*Inputs!$B$2)/('mL raw'!AK50/1000))))*(((('mL raw'!AK50/1000)/22.4*8.314*Inputs!$B$2)/('mL raw'!AK50/1000))/Inputs!$B$3)*(Inputs!$B$1/Inputs!$B$2)</f>
        <v>5005.6037296126015</v>
      </c>
      <c r="AL50" s="103">
        <f>'mL raw'!AL50*(1-(Inputs!$B$4/((('mL raw'!AL50/1000)/22.4*8.314*Inputs!$B$2)/('mL raw'!AL50/1000))))*(((('mL raw'!AL50/1000)/22.4*8.314*Inputs!$B$2)/('mL raw'!AL50/1000))/Inputs!$B$3)*(Inputs!$B$1/Inputs!$B$2)</f>
        <v>5255.4641807185917</v>
      </c>
      <c r="AM50" s="103">
        <f>'mL raw'!AM50*(1-(Inputs!$B$4/((('mL raw'!AM50/1000)/22.4*8.314*Inputs!$B$2)/('mL raw'!AM50/1000))))*(((('mL raw'!AM50/1000)/22.4*8.314*Inputs!$B$2)/('mL raw'!AM50/1000))/Inputs!$B$3)*(Inputs!$B$1/Inputs!$B$2)</f>
        <v>5667.6537508707888</v>
      </c>
      <c r="AN50" s="103">
        <f>'mL raw'!AN50*(1-(Inputs!$B$4/((('mL raw'!AN50/1000)/22.4*8.314*Inputs!$B$2)/('mL raw'!AN50/1000))))*(((('mL raw'!AN50/1000)/22.4*8.314*Inputs!$B$2)/('mL raw'!AN50/1000))/Inputs!$B$3)*(Inputs!$B$1/Inputs!$B$2)</f>
        <v>5741.1310220718342</v>
      </c>
      <c r="AO50" s="103">
        <f>'mL raw'!AO50*(1-(Inputs!$B$4/((('mL raw'!AO50/1000)/22.4*8.314*Inputs!$B$2)/('mL raw'!AO50/1000))))*(((('mL raw'!AO50/1000)/22.4*8.314*Inputs!$B$2)/('mL raw'!AO50/1000))/Inputs!$B$3)*(Inputs!$B$1/Inputs!$B$2)</f>
        <v>6161.5266546046387</v>
      </c>
      <c r="AP50" s="103">
        <f>'mL raw'!AP50*(1-(Inputs!$B$4/((('mL raw'!AP50/1000)/22.4*8.314*Inputs!$B$2)/('mL raw'!AP50/1000))))*(((('mL raw'!AP50/1000)/22.4*8.314*Inputs!$B$2)/('mL raw'!AP50/1000))/Inputs!$B$3)*(Inputs!$B$1/Inputs!$B$2)</f>
        <v>6621.9150509233768</v>
      </c>
      <c r="AQ50" s="104">
        <f>'mL raw'!AQ50*(1-(Inputs!$B$4/((('mL raw'!AQ50/1000)/22.4*8.314*Inputs!$B$2)/('mL raw'!AQ50/1000))))*(((('mL raw'!AQ50/1000)/22.4*8.314*Inputs!$B$2)/('mL raw'!AQ50/1000))/Inputs!$B$3)*(Inputs!$B$1/Inputs!$B$2)</f>
        <v>6849.9869915705212</v>
      </c>
    </row>
    <row r="51" spans="1:43" x14ac:dyDescent="0.25">
      <c r="A51" s="102">
        <v>48</v>
      </c>
      <c r="B51" s="111">
        <f>'mL raw'!B51*(1-(Inputs!$B$4/((('mL raw'!B51/1000)/22.4*8.314*Inputs!$B$2)/('mL raw'!B51/1000))))*(((('mL raw'!B51/1000)/22.4*8.314*Inputs!$B$2)/('mL raw'!B51/1000))/Inputs!$B$3)*(Inputs!$B$1/Inputs!$B$2)</f>
        <v>1105.8376477035206</v>
      </c>
      <c r="C51" s="103">
        <f>'mL raw'!C51*(1-(Inputs!$B$4/((('mL raw'!C51/1000)/22.4*8.314*Inputs!$B$2)/('mL raw'!C51/1000))))*(((('mL raw'!C51/1000)/22.4*8.314*Inputs!$B$2)/('mL raw'!C51/1000))/Inputs!$B$3)*(Inputs!$B$1/Inputs!$B$2)</f>
        <v>1101.4988101229712</v>
      </c>
      <c r="D51" s="103">
        <f>'mL raw'!D51*(1-(Inputs!$B$4/((('mL raw'!D51/1000)/22.4*8.314*Inputs!$B$2)/('mL raw'!D51/1000))))*(((('mL raw'!D51/1000)/22.4*8.314*Inputs!$B$2)/('mL raw'!D51/1000))/Inputs!$B$3)*(Inputs!$B$1/Inputs!$B$2)</f>
        <v>1044.5279862392347</v>
      </c>
      <c r="E51" s="103">
        <f>'mL raw'!E51*(1-(Inputs!$B$4/((('mL raw'!E51/1000)/22.4*8.314*Inputs!$B$2)/('mL raw'!E51/1000))))*(((('mL raw'!E51/1000)/22.4*8.314*Inputs!$B$2)/('mL raw'!E51/1000))/Inputs!$B$3)*(Inputs!$B$1/Inputs!$B$2)</f>
        <v>3922.1205277045206</v>
      </c>
      <c r="F51" s="103">
        <f>'mL raw'!F51*(1-(Inputs!$B$4/((('mL raw'!F51/1000)/22.4*8.314*Inputs!$B$2)/('mL raw'!F51/1000))))*(((('mL raw'!F51/1000)/22.4*8.314*Inputs!$B$2)/('mL raw'!F51/1000))/Inputs!$B$3)*(Inputs!$B$1/Inputs!$B$2)</f>
        <v>4343.3650632422141</v>
      </c>
      <c r="G51" s="103">
        <f>'mL raw'!G51*(1-(Inputs!$B$4/((('mL raw'!G51/1000)/22.4*8.314*Inputs!$B$2)/('mL raw'!G51/1000))))*(((('mL raw'!G51/1000)/22.4*8.314*Inputs!$B$2)/('mL raw'!G51/1000))/Inputs!$B$3)*(Inputs!$B$1/Inputs!$B$2)</f>
        <v>4750.5555379211719</v>
      </c>
      <c r="H51" s="103">
        <f>'mL raw'!H51*(1-(Inputs!$B$4/((('mL raw'!H51/1000)/22.4*8.314*Inputs!$B$2)/('mL raw'!H51/1000))))*(((('mL raw'!H51/1000)/22.4*8.314*Inputs!$B$2)/('mL raw'!H51/1000))/Inputs!$B$3)*(Inputs!$B$1/Inputs!$B$2)</f>
        <v>5365.2556360177123</v>
      </c>
      <c r="I51" s="103">
        <f>'mL raw'!I51*(1-(Inputs!$B$4/((('mL raw'!I51/1000)/22.4*8.314*Inputs!$B$2)/('mL raw'!I51/1000))))*(((('mL raw'!I51/1000)/22.4*8.314*Inputs!$B$2)/('mL raw'!I51/1000))/Inputs!$B$3)*(Inputs!$B$1/Inputs!$B$2)</f>
        <v>5880.6340825421121</v>
      </c>
      <c r="J51" s="103">
        <f>'mL raw'!J51*(1-(Inputs!$B$4/((('mL raw'!J51/1000)/22.4*8.314*Inputs!$B$2)/('mL raw'!J51/1000))))*(((('mL raw'!J51/1000)/22.4*8.314*Inputs!$B$2)/('mL raw'!J51/1000))/Inputs!$B$3)*(Inputs!$B$1/Inputs!$B$2)</f>
        <v>6606.351829167058</v>
      </c>
      <c r="K51" s="103">
        <f>'mL raw'!K51*(1-(Inputs!$B$4/((('mL raw'!K51/1000)/22.4*8.314*Inputs!$B$2)/('mL raw'!K51/1000))))*(((('mL raw'!K51/1000)/22.4*8.314*Inputs!$B$2)/('mL raw'!K51/1000))/Inputs!$B$3)*(Inputs!$B$1/Inputs!$B$2)</f>
        <v>6926.765552235026</v>
      </c>
      <c r="L51" s="103">
        <f>'mL raw'!L51*(1-(Inputs!$B$4/((('mL raw'!L51/1000)/22.4*8.314*Inputs!$B$2)/('mL raw'!L51/1000))))*(((('mL raw'!L51/1000)/22.4*8.314*Inputs!$B$2)/('mL raw'!L51/1000))/Inputs!$B$3)*(Inputs!$B$1/Inputs!$B$2)</f>
        <v>7569.1964818246443</v>
      </c>
      <c r="M51" s="103">
        <f>'mL raw'!M51*(1-(Inputs!$B$4/((('mL raw'!M51/1000)/22.4*8.314*Inputs!$B$2)/('mL raw'!M51/1000))))*(((('mL raw'!M51/1000)/22.4*8.314*Inputs!$B$2)/('mL raw'!M51/1000))/Inputs!$B$3)*(Inputs!$B$1/Inputs!$B$2)</f>
        <v>8050.6188081534374</v>
      </c>
      <c r="N51" s="103">
        <f>'mL raw'!N51*(1-(Inputs!$B$4/((('mL raw'!N51/1000)/22.4*8.314*Inputs!$B$2)/('mL raw'!N51/1000))))*(((('mL raw'!N51/1000)/22.4*8.314*Inputs!$B$2)/('mL raw'!N51/1000))/Inputs!$B$3)*(Inputs!$B$1/Inputs!$B$2)</f>
        <v>8499.7828202964029</v>
      </c>
      <c r="O51" s="104">
        <f>'mL raw'!O51*(1-(Inputs!$B$4/((('mL raw'!O51/1000)/22.4*8.314*Inputs!$B$2)/('mL raw'!O51/1000))))*(((('mL raw'!O51/1000)/22.4*8.314*Inputs!$B$2)/('mL raw'!O51/1000))/Inputs!$B$3)*(Inputs!$B$1/Inputs!$B$2)</f>
        <v>8576.1840907365149</v>
      </c>
      <c r="P51" s="111"/>
      <c r="Q51" s="103"/>
      <c r="R51" s="103"/>
      <c r="S51" s="103"/>
      <c r="T51" s="103"/>
      <c r="U51" s="103"/>
      <c r="V51" s="103"/>
      <c r="W51" s="103"/>
      <c r="X51" s="103"/>
      <c r="Y51" s="103"/>
      <c r="Z51" s="103"/>
      <c r="AA51" s="103"/>
      <c r="AB51" s="103"/>
      <c r="AC51" s="103"/>
      <c r="AD51" s="111">
        <f>'mL raw'!AD51*(1-(Inputs!$B$4/((('mL raw'!AD51/1000)/22.4*8.314*Inputs!$B$2)/('mL raw'!AD51/1000))))*(((('mL raw'!AD51/1000)/22.4*8.314*Inputs!$B$2)/('mL raw'!AD51/1000))/Inputs!$B$3)*(Inputs!$B$1/Inputs!$B$2)</f>
        <v>734.39542178604688</v>
      </c>
      <c r="AE51" s="103">
        <f>'mL raw'!AE51*(1-(Inputs!$B$4/((('mL raw'!AE51/1000)/22.4*8.314*Inputs!$B$2)/('mL raw'!AE51/1000))))*(((('mL raw'!AE51/1000)/22.4*8.314*Inputs!$B$2)/('mL raw'!AE51/1000))/Inputs!$B$3)*(Inputs!$B$1/Inputs!$B$2)</f>
        <v>1402.5764091906644</v>
      </c>
      <c r="AF51" s="103">
        <f>'mL raw'!AF51*(1-(Inputs!$B$4/((('mL raw'!AF51/1000)/22.4*8.314*Inputs!$B$2)/('mL raw'!AF51/1000))))*(((('mL raw'!AF51/1000)/22.4*8.314*Inputs!$B$2)/('mL raw'!AF51/1000))/Inputs!$B$3)*(Inputs!$B$1/Inputs!$B$2)</f>
        <v>1361.168807063247</v>
      </c>
      <c r="AG51" s="103">
        <f>'mL raw'!AG51*(1-(Inputs!$B$4/((('mL raw'!AG51/1000)/22.4*8.314*Inputs!$B$2)/('mL raw'!AG51/1000))))*(((('mL raw'!AG51/1000)/22.4*8.314*Inputs!$B$2)/('mL raw'!AG51/1000))/Inputs!$B$3)*(Inputs!$B$1/Inputs!$B$2)</f>
        <v>3851.0956429620483</v>
      </c>
      <c r="AH51" s="103">
        <f>'mL raw'!AH51*(1-(Inputs!$B$4/((('mL raw'!AH51/1000)/22.4*8.314*Inputs!$B$2)/('mL raw'!AH51/1000))))*(((('mL raw'!AH51/1000)/22.4*8.314*Inputs!$B$2)/('mL raw'!AH51/1000))/Inputs!$B$3)*(Inputs!$B$1/Inputs!$B$2)</f>
        <v>4214.8977418355107</v>
      </c>
      <c r="AI51" s="103">
        <f>'mL raw'!AI51*(1-(Inputs!$B$4/((('mL raw'!AI51/1000)/22.4*8.314*Inputs!$B$2)/('mL raw'!AI51/1000))))*(((('mL raw'!AI51/1000)/22.4*8.314*Inputs!$B$2)/('mL raw'!AI51/1000))/Inputs!$B$3)*(Inputs!$B$1/Inputs!$B$2)</f>
        <v>4342.5161602373246</v>
      </c>
      <c r="AJ51" s="103">
        <f>'mL raw'!AJ51*(1-(Inputs!$B$4/((('mL raw'!AJ51/1000)/22.4*8.314*Inputs!$B$2)/('mL raw'!AJ51/1000))))*(((('mL raw'!AJ51/1000)/22.4*8.314*Inputs!$B$2)/('mL raw'!AJ51/1000))/Inputs!$B$3)*(Inputs!$B$1/Inputs!$B$2)</f>
        <v>4647.9325968855674</v>
      </c>
      <c r="AK51" s="103">
        <f>'mL raw'!AK51*(1-(Inputs!$B$4/((('mL raw'!AK51/1000)/22.4*8.314*Inputs!$B$2)/('mL raw'!AK51/1000))))*(((('mL raw'!AK51/1000)/22.4*8.314*Inputs!$B$2)/('mL raw'!AK51/1000))/Inputs!$B$3)*(Inputs!$B$1/Inputs!$B$2)</f>
        <v>5021.2612739250189</v>
      </c>
      <c r="AL51" s="103">
        <f>'mL raw'!AL51*(1-(Inputs!$B$4/((('mL raw'!AL51/1000)/22.4*8.314*Inputs!$B$2)/('mL raw'!AL51/1000))))*(((('mL raw'!AL51/1000)/22.4*8.314*Inputs!$B$2)/('mL raw'!AL51/1000))/Inputs!$B$3)*(Inputs!$B$1/Inputs!$B$2)</f>
        <v>5272.9138535968877</v>
      </c>
      <c r="AM51" s="103">
        <f>'mL raw'!AM51*(1-(Inputs!$B$4/((('mL raw'!AM51/1000)/22.4*8.314*Inputs!$B$2)/('mL raw'!AM51/1000))))*(((('mL raw'!AM51/1000)/22.4*8.314*Inputs!$B$2)/('mL raw'!AM51/1000))/Inputs!$B$3)*(Inputs!$B$1/Inputs!$B$2)</f>
        <v>5677.4632967050766</v>
      </c>
      <c r="AN51" s="103">
        <f>'mL raw'!AN51*(1-(Inputs!$B$4/((('mL raw'!AN51/1000)/22.4*8.314*Inputs!$B$2)/('mL raw'!AN51/1000))))*(((('mL raw'!AN51/1000)/22.4*8.314*Inputs!$B$2)/('mL raw'!AN51/1000))/Inputs!$B$3)*(Inputs!$B$1/Inputs!$B$2)</f>
        <v>5768.5788858966162</v>
      </c>
      <c r="AO51" s="103">
        <f>'mL raw'!AO51*(1-(Inputs!$B$4/((('mL raw'!AO51/1000)/22.4*8.314*Inputs!$B$2)/('mL raw'!AO51/1000))))*(((('mL raw'!AO51/1000)/22.4*8.314*Inputs!$B$2)/('mL raw'!AO51/1000))/Inputs!$B$3)*(Inputs!$B$1/Inputs!$B$2)</f>
        <v>6176.4296184682653</v>
      </c>
      <c r="AP51" s="103">
        <f>'mL raw'!AP51*(1-(Inputs!$B$4/((('mL raw'!AP51/1000)/22.4*8.314*Inputs!$B$2)/('mL raw'!AP51/1000))))*(((('mL raw'!AP51/1000)/22.4*8.314*Inputs!$B$2)/('mL raw'!AP51/1000))/Inputs!$B$3)*(Inputs!$B$1/Inputs!$B$2)</f>
        <v>6626.5368561722225</v>
      </c>
      <c r="AQ51" s="104">
        <f>'mL raw'!AQ51*(1-(Inputs!$B$4/((('mL raw'!AQ51/1000)/22.4*8.314*Inputs!$B$2)/('mL raw'!AQ51/1000))))*(((('mL raw'!AQ51/1000)/22.4*8.314*Inputs!$B$2)/('mL raw'!AQ51/1000))/Inputs!$B$3)*(Inputs!$B$1/Inputs!$B$2)</f>
        <v>6868.4742125659059</v>
      </c>
    </row>
    <row r="52" spans="1:43" x14ac:dyDescent="0.25">
      <c r="A52" s="102">
        <v>49</v>
      </c>
      <c r="B52" s="111">
        <f>'mL raw'!B52*(1-(Inputs!$B$4/((('mL raw'!B52/1000)/22.4*8.314*Inputs!$B$2)/('mL raw'!B52/1000))))*(((('mL raw'!B52/1000)/22.4*8.314*Inputs!$B$2)/('mL raw'!B52/1000))/Inputs!$B$3)*(Inputs!$B$1/Inputs!$B$2)</f>
        <v>1113.3834521914325</v>
      </c>
      <c r="C52" s="103">
        <f>'mL raw'!C52*(1-(Inputs!$B$4/((('mL raw'!C52/1000)/22.4*8.314*Inputs!$B$2)/('mL raw'!C52/1000))))*(((('mL raw'!C52/1000)/22.4*8.314*Inputs!$B$2)/('mL raw'!C52/1000))/Inputs!$B$3)*(Inputs!$B$1/Inputs!$B$2)</f>
        <v>1108.9502920547845</v>
      </c>
      <c r="D52" s="103">
        <f>'mL raw'!D52*(1-(Inputs!$B$4/((('mL raw'!D52/1000)/22.4*8.314*Inputs!$B$2)/('mL raw'!D52/1000))))*(((('mL raw'!D52/1000)/22.4*8.314*Inputs!$B$2)/('mL raw'!D52/1000))/Inputs!$B$3)*(Inputs!$B$1/Inputs!$B$2)</f>
        <v>1051.6965005027512</v>
      </c>
      <c r="E52" s="103">
        <f>'mL raw'!E52*(1-(Inputs!$B$4/((('mL raw'!E52/1000)/22.4*8.314*Inputs!$B$2)/('mL raw'!E52/1000))))*(((('mL raw'!E52/1000)/22.4*8.314*Inputs!$B$2)/('mL raw'!E52/1000))/Inputs!$B$3)*(Inputs!$B$1/Inputs!$B$2)</f>
        <v>3928.4401389631466</v>
      </c>
      <c r="F52" s="103">
        <f>'mL raw'!F52*(1-(Inputs!$B$4/((('mL raw'!F52/1000)/22.4*8.314*Inputs!$B$2)/('mL raw'!F52/1000))))*(((('mL raw'!F52/1000)/22.4*8.314*Inputs!$B$2)/('mL raw'!F52/1000))/Inputs!$B$3)*(Inputs!$B$1/Inputs!$B$2)</f>
        <v>4347.420933154468</v>
      </c>
      <c r="G52" s="103">
        <f>'mL raw'!G52*(1-(Inputs!$B$4/((('mL raw'!G52/1000)/22.4*8.314*Inputs!$B$2)/('mL raw'!G52/1000))))*(((('mL raw'!G52/1000)/22.4*8.314*Inputs!$B$2)/('mL raw'!G52/1000))/Inputs!$B$3)*(Inputs!$B$1/Inputs!$B$2)</f>
        <v>4752.5363115992495</v>
      </c>
      <c r="H52" s="103">
        <f>'mL raw'!H52*(1-(Inputs!$B$4/((('mL raw'!H52/1000)/22.4*8.314*Inputs!$B$2)/('mL raw'!H52/1000))))*(((('mL raw'!H52/1000)/22.4*8.314*Inputs!$B$2)/('mL raw'!H52/1000))/Inputs!$B$3)*(Inputs!$B$1/Inputs!$B$2)</f>
        <v>5371.9525375007343</v>
      </c>
      <c r="I52" s="103">
        <f>'mL raw'!I52*(1-(Inputs!$B$4/((('mL raw'!I52/1000)/22.4*8.314*Inputs!$B$2)/('mL raw'!I52/1000))))*(((('mL raw'!I52/1000)/22.4*8.314*Inputs!$B$2)/('mL raw'!I52/1000))/Inputs!$B$3)*(Inputs!$B$1/Inputs!$B$2)</f>
        <v>5883.3694366689788</v>
      </c>
      <c r="J52" s="103">
        <f>'mL raw'!J52*(1-(Inputs!$B$4/((('mL raw'!J52/1000)/22.4*8.314*Inputs!$B$2)/('mL raw'!J52/1000))))*(((('mL raw'!J52/1000)/22.4*8.314*Inputs!$B$2)/('mL raw'!J52/1000))/Inputs!$B$3)*(Inputs!$B$1/Inputs!$B$2)</f>
        <v>6608.8042156256306</v>
      </c>
      <c r="K52" s="103">
        <f>'mL raw'!K52*(1-(Inputs!$B$4/((('mL raw'!K52/1000)/22.4*8.314*Inputs!$B$2)/('mL raw'!K52/1000))))*(((('mL raw'!K52/1000)/22.4*8.314*Inputs!$B$2)/('mL raw'!K52/1000))/Inputs!$B$3)*(Inputs!$B$1/Inputs!$B$2)</f>
        <v>6927.7087777960151</v>
      </c>
      <c r="L52" s="103">
        <f>'mL raw'!L52*(1-(Inputs!$B$4/((('mL raw'!L52/1000)/22.4*8.314*Inputs!$B$2)/('mL raw'!L52/1000))))*(((('mL raw'!L52/1000)/22.4*8.314*Inputs!$B$2)/('mL raw'!L52/1000))/Inputs!$B$3)*(Inputs!$B$1/Inputs!$B$2)</f>
        <v>7575.7047381954671</v>
      </c>
      <c r="M52" s="103">
        <f>'mL raw'!M52*(1-(Inputs!$B$4/((('mL raw'!M52/1000)/22.4*8.314*Inputs!$B$2)/('mL raw'!M52/1000))))*(((('mL raw'!M52/1000)/22.4*8.314*Inputs!$B$2)/('mL raw'!M52/1000))/Inputs!$B$3)*(Inputs!$B$1/Inputs!$B$2)</f>
        <v>8053.7314525047004</v>
      </c>
      <c r="N52" s="103">
        <f>'mL raw'!N52*(1-(Inputs!$B$4/((('mL raw'!N52/1000)/22.4*8.314*Inputs!$B$2)/('mL raw'!N52/1000))))*(((('mL raw'!N52/1000)/22.4*8.314*Inputs!$B$2)/('mL raw'!N52/1000))/Inputs!$B$3)*(Inputs!$B$1/Inputs!$B$2)</f>
        <v>8502.329529311075</v>
      </c>
      <c r="O52" s="104">
        <f>'mL raw'!O52*(1-(Inputs!$B$4/((('mL raw'!O52/1000)/22.4*8.314*Inputs!$B$2)/('mL raw'!O52/1000))))*(((('mL raw'!O52/1000)/22.4*8.314*Inputs!$B$2)/('mL raw'!O52/1000))/Inputs!$B$3)*(Inputs!$B$1/Inputs!$B$2)</f>
        <v>8587.0311846878885</v>
      </c>
      <c r="P52" s="111"/>
      <c r="Q52" s="103"/>
      <c r="R52" s="103"/>
      <c r="S52" s="103"/>
      <c r="T52" s="103"/>
      <c r="U52" s="103"/>
      <c r="V52" s="103"/>
      <c r="W52" s="103"/>
      <c r="X52" s="103"/>
      <c r="Y52" s="103"/>
      <c r="Z52" s="103"/>
      <c r="AA52" s="103"/>
      <c r="AB52" s="103"/>
      <c r="AC52" s="103"/>
      <c r="AD52" s="111">
        <f>'mL raw'!AD52*(1-(Inputs!$B$4/((('mL raw'!AD52/1000)/22.4*8.314*Inputs!$B$2)/('mL raw'!AD52/1000))))*(((('mL raw'!AD52/1000)/22.4*8.314*Inputs!$B$2)/('mL raw'!AD52/1000))/Inputs!$B$3)*(Inputs!$B$1/Inputs!$B$2)</f>
        <v>738.35696914220068</v>
      </c>
      <c r="AE52" s="103">
        <f>'mL raw'!AE52*(1-(Inputs!$B$4/((('mL raw'!AE52/1000)/22.4*8.314*Inputs!$B$2)/('mL raw'!AE52/1000))))*(((('mL raw'!AE52/1000)/22.4*8.314*Inputs!$B$2)/('mL raw'!AE52/1000))/Inputs!$B$3)*(Inputs!$B$1/Inputs!$B$2)</f>
        <v>1410.9711166834668</v>
      </c>
      <c r="AF52" s="103">
        <f>'mL raw'!AF52*(1-(Inputs!$B$4/((('mL raw'!AF52/1000)/22.4*8.314*Inputs!$B$2)/('mL raw'!AF52/1000))))*(((('mL raw'!AF52/1000)/22.4*8.314*Inputs!$B$2)/('mL raw'!AF52/1000))/Inputs!$B$3)*(Inputs!$B$1/Inputs!$B$2)</f>
        <v>1370.2237724487416</v>
      </c>
      <c r="AG52" s="103">
        <f>'mL raw'!AG52*(1-(Inputs!$B$4/((('mL raw'!AG52/1000)/22.4*8.314*Inputs!$B$2)/('mL raw'!AG52/1000))))*(((('mL raw'!AG52/1000)/22.4*8.314*Inputs!$B$2)/('mL raw'!AG52/1000))/Inputs!$B$3)*(Inputs!$B$1/Inputs!$B$2)</f>
        <v>3855.9060933230912</v>
      </c>
      <c r="AH52" s="103">
        <f>'mL raw'!AH52*(1-(Inputs!$B$4/((('mL raw'!AH52/1000)/22.4*8.314*Inputs!$B$2)/('mL raw'!AH52/1000))))*(((('mL raw'!AH52/1000)/22.4*8.314*Inputs!$B$2)/('mL raw'!AH52/1000))/Inputs!$B$3)*(Inputs!$B$1/Inputs!$B$2)</f>
        <v>4221.4059982063354</v>
      </c>
      <c r="AI52" s="103">
        <f>'mL raw'!AI52*(1-(Inputs!$B$4/((('mL raw'!AI52/1000)/22.4*8.314*Inputs!$B$2)/('mL raw'!AI52/1000))))*(((('mL raw'!AI52/1000)/22.4*8.314*Inputs!$B$2)/('mL raw'!AI52/1000))/Inputs!$B$3)*(Inputs!$B$1/Inputs!$B$2)</f>
        <v>4350.8165451740279</v>
      </c>
      <c r="AJ52" s="103">
        <f>'mL raw'!AJ52*(1-(Inputs!$B$4/((('mL raw'!AJ52/1000)/22.4*8.314*Inputs!$B$2)/('mL raw'!AJ52/1000))))*(((('mL raw'!AJ52/1000)/22.4*8.314*Inputs!$B$2)/('mL raw'!AJ52/1000))/Inputs!$B$3)*(Inputs!$B$1/Inputs!$B$2)</f>
        <v>4652.7430472466112</v>
      </c>
      <c r="AK52" s="103">
        <f>'mL raw'!AK52*(1-(Inputs!$B$4/((('mL raw'!AK52/1000)/22.4*8.314*Inputs!$B$2)/('mL raw'!AK52/1000))))*(((('mL raw'!AK52/1000)/22.4*8.314*Inputs!$B$2)/('mL raw'!AK52/1000))/Inputs!$B$3)*(Inputs!$B$1/Inputs!$B$2)</f>
        <v>5035.5983024520519</v>
      </c>
      <c r="AL52" s="103">
        <f>'mL raw'!AL52*(1-(Inputs!$B$4/((('mL raw'!AL52/1000)/22.4*8.314*Inputs!$B$2)/('mL raw'!AL52/1000))))*(((('mL raw'!AL52/1000)/22.4*8.314*Inputs!$B$2)/('mL raw'!AL52/1000))/Inputs!$B$3)*(Inputs!$B$1/Inputs!$B$2)</f>
        <v>5289.0430106898002</v>
      </c>
      <c r="AM52" s="103">
        <f>'mL raw'!AM52*(1-(Inputs!$B$4/((('mL raw'!AM52/1000)/22.4*8.314*Inputs!$B$2)/('mL raw'!AM52/1000))))*(((('mL raw'!AM52/1000)/22.4*8.314*Inputs!$B$2)/('mL raw'!AM52/1000))/Inputs!$B$3)*(Inputs!$B$1/Inputs!$B$2)</f>
        <v>5686.2352944222739</v>
      </c>
      <c r="AN52" s="103">
        <f>'mL raw'!AN52*(1-(Inputs!$B$4/((('mL raw'!AN52/1000)/22.4*8.314*Inputs!$B$2)/('mL raw'!AN52/1000))))*(((('mL raw'!AN52/1000)/22.4*8.314*Inputs!$B$2)/('mL raw'!AN52/1000))/Inputs!$B$3)*(Inputs!$B$1/Inputs!$B$2)</f>
        <v>5795.177846716505</v>
      </c>
      <c r="AO52" s="103">
        <f>'mL raw'!AO52*(1-(Inputs!$B$4/((('mL raw'!AO52/1000)/22.4*8.314*Inputs!$B$2)/('mL raw'!AO52/1000))))*(((('mL raw'!AO52/1000)/22.4*8.314*Inputs!$B$2)/('mL raw'!AO52/1000))/Inputs!$B$3)*(Inputs!$B$1/Inputs!$B$2)</f>
        <v>6188.9745184294188</v>
      </c>
      <c r="AP52" s="103">
        <f>'mL raw'!AP52*(1-(Inputs!$B$4/((('mL raw'!AP52/1000)/22.4*8.314*Inputs!$B$2)/('mL raw'!AP52/1000))))*(((('mL raw'!AP52/1000)/22.4*8.314*Inputs!$B$2)/('mL raw'!AP52/1000))/Inputs!$B$3)*(Inputs!$B$1/Inputs!$B$2)</f>
        <v>6630.8756937527742</v>
      </c>
      <c r="AQ52" s="104">
        <f>'mL raw'!AQ52*(1-(Inputs!$B$4/((('mL raw'!AQ52/1000)/22.4*8.314*Inputs!$B$2)/('mL raw'!AQ52/1000))))*(((('mL raw'!AQ52/1000)/22.4*8.314*Inputs!$B$2)/('mL raw'!AQ52/1000))/Inputs!$B$3)*(Inputs!$B$1/Inputs!$B$2)</f>
        <v>6886.4898207807955</v>
      </c>
    </row>
    <row r="53" spans="1:43" x14ac:dyDescent="0.25">
      <c r="A53" s="102">
        <v>50</v>
      </c>
      <c r="B53" s="111">
        <f>'mL raw'!B53*(1-(Inputs!$B$4/((('mL raw'!B53/1000)/22.4*8.314*Inputs!$B$2)/('mL raw'!B53/1000))))*(((('mL raw'!B53/1000)/22.4*8.314*Inputs!$B$2)/('mL raw'!B53/1000))/Inputs!$B$3)*(Inputs!$B$1/Inputs!$B$2)</f>
        <v>1117.2506769914878</v>
      </c>
      <c r="C53" s="103">
        <f>'mL raw'!C53*(1-(Inputs!$B$4/((('mL raw'!C53/1000)/22.4*8.314*Inputs!$B$2)/('mL raw'!C53/1000))))*(((('mL raw'!C53/1000)/22.4*8.314*Inputs!$B$2)/('mL raw'!C53/1000))/Inputs!$B$3)*(Inputs!$B$1/Inputs!$B$2)</f>
        <v>1112.8175168548396</v>
      </c>
      <c r="D53" s="103">
        <f>'mL raw'!D53*(1-(Inputs!$B$4/((('mL raw'!D53/1000)/22.4*8.314*Inputs!$B$2)/('mL raw'!D53/1000))))*(((('mL raw'!D53/1000)/22.4*8.314*Inputs!$B$2)/('mL raw'!D53/1000))/Inputs!$B$3)*(Inputs!$B$1/Inputs!$B$2)</f>
        <v>1054.2432095174215</v>
      </c>
      <c r="E53" s="103">
        <f>'mL raw'!E53*(1-(Inputs!$B$4/((('mL raw'!E53/1000)/22.4*8.314*Inputs!$B$2)/('mL raw'!E53/1000))))*(((('mL raw'!E53/1000)/22.4*8.314*Inputs!$B$2)/('mL raw'!E53/1000))/Inputs!$B$3)*(Inputs!$B$1/Inputs!$B$2)</f>
        <v>3930.3265900851247</v>
      </c>
      <c r="F53" s="103">
        <f>'mL raw'!F53*(1-(Inputs!$B$4/((('mL raw'!F53/1000)/22.4*8.314*Inputs!$B$2)/('mL raw'!F53/1000))))*(((('mL raw'!F53/1000)/22.4*8.314*Inputs!$B$2)/('mL raw'!F53/1000))/Inputs!$B$3)*(Inputs!$B$1/Inputs!$B$2)</f>
        <v>4350.1562872813347</v>
      </c>
      <c r="G53" s="103">
        <f>'mL raw'!G53*(1-(Inputs!$B$4/((('mL raw'!G53/1000)/22.4*8.314*Inputs!$B$2)/('mL raw'!G53/1000))))*(((('mL raw'!G53/1000)/22.4*8.314*Inputs!$B$2)/('mL raw'!G53/1000))/Inputs!$B$3)*(Inputs!$B$1/Inputs!$B$2)</f>
        <v>4754.2341176090285</v>
      </c>
      <c r="H53" s="103">
        <f>'mL raw'!H53*(1-(Inputs!$B$4/((('mL raw'!H53/1000)/22.4*8.314*Inputs!$B$2)/('mL raw'!H53/1000))))*(((('mL raw'!H53/1000)/22.4*8.314*Inputs!$B$2)/('mL raw'!H53/1000))/Inputs!$B$3)*(Inputs!$B$1/Inputs!$B$2)</f>
        <v>5374.0276337349105</v>
      </c>
      <c r="I53" s="103">
        <f>'mL raw'!I53*(1-(Inputs!$B$4/((('mL raw'!I53/1000)/22.4*8.314*Inputs!$B$2)/('mL raw'!I53/1000))))*(((('mL raw'!I53/1000)/22.4*8.314*Inputs!$B$2)/('mL raw'!I53/1000))/Inputs!$B$3)*(Inputs!$B$1/Inputs!$B$2)</f>
        <v>5885.0672426787587</v>
      </c>
      <c r="J53" s="103">
        <f>'mL raw'!J53*(1-(Inputs!$B$4/((('mL raw'!J53/1000)/22.4*8.314*Inputs!$B$2)/('mL raw'!J53/1000))))*(((('mL raw'!J53/1000)/22.4*8.314*Inputs!$B$2)/('mL raw'!J53/1000))/Inputs!$B$3)*(Inputs!$B$1/Inputs!$B$2)</f>
        <v>6611.2566020842005</v>
      </c>
      <c r="K53" s="103">
        <f>'mL raw'!K53*(1-(Inputs!$B$4/((('mL raw'!K53/1000)/22.4*8.314*Inputs!$B$2)/('mL raw'!K53/1000))))*(((('mL raw'!K53/1000)/22.4*8.314*Inputs!$B$2)/('mL raw'!K53/1000))/Inputs!$B$3)*(Inputs!$B$1/Inputs!$B$2)</f>
        <v>6928.5576808009064</v>
      </c>
      <c r="L53" s="103">
        <f>'mL raw'!L53*(1-(Inputs!$B$4/((('mL raw'!L53/1000)/22.4*8.314*Inputs!$B$2)/('mL raw'!L53/1000))))*(((('mL raw'!L53/1000)/22.4*8.314*Inputs!$B$2)/('mL raw'!L53/1000))/Inputs!$B$3)*(Inputs!$B$1/Inputs!$B$2)</f>
        <v>7577.7798344296471</v>
      </c>
      <c r="M53" s="103">
        <f>'mL raw'!M53*(1-(Inputs!$B$4/((('mL raw'!M53/1000)/22.4*8.314*Inputs!$B$2)/('mL raw'!M53/1000))))*(((('mL raw'!M53/1000)/22.4*8.314*Inputs!$B$2)/('mL raw'!M53/1000))/Inputs!$B$3)*(Inputs!$B$1/Inputs!$B$2)</f>
        <v>8055.3349359583826</v>
      </c>
      <c r="N53" s="103">
        <f>'mL raw'!N53*(1-(Inputs!$B$4/((('mL raw'!N53/1000)/22.4*8.314*Inputs!$B$2)/('mL raw'!N53/1000))))*(((('mL raw'!N53/1000)/22.4*8.314*Inputs!$B$2)/('mL raw'!N53/1000))/Inputs!$B$3)*(Inputs!$B$1/Inputs!$B$2)</f>
        <v>8504.8762383257472</v>
      </c>
      <c r="O53" s="104">
        <f>'mL raw'!O53*(1-(Inputs!$B$4/((('mL raw'!O53/1000)/22.4*8.314*Inputs!$B$2)/('mL raw'!O53/1000))))*(((('mL raw'!O53/1000)/22.4*8.314*Inputs!$B$2)/('mL raw'!O53/1000))/Inputs!$B$3)*(Inputs!$B$1/Inputs!$B$2)</f>
        <v>8595.5202147367891</v>
      </c>
      <c r="P53" s="111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11">
        <f>'mL raw'!AD53*(1-(Inputs!$B$4/((('mL raw'!AD53/1000)/22.4*8.314*Inputs!$B$2)/('mL raw'!AD53/1000))))*(((('mL raw'!AD53/1000)/22.4*8.314*Inputs!$B$2)/('mL raw'!AD53/1000))/Inputs!$B$3)*(Inputs!$B$1/Inputs!$B$2)</f>
        <v>742.60148416665118</v>
      </c>
      <c r="AE53" s="103">
        <f>'mL raw'!AE53*(1-(Inputs!$B$4/((('mL raw'!AE53/1000)/22.4*8.314*Inputs!$B$2)/('mL raw'!AE53/1000))))*(((('mL raw'!AE53/1000)/22.4*8.314*Inputs!$B$2)/('mL raw'!AE53/1000))/Inputs!$B$3)*(Inputs!$B$1/Inputs!$B$2)</f>
        <v>1420.309049737258</v>
      </c>
      <c r="AF53" s="103">
        <f>'mL raw'!AF53*(1-(Inputs!$B$4/((('mL raw'!AF53/1000)/22.4*8.314*Inputs!$B$2)/('mL raw'!AF53/1000))))*(((('mL raw'!AF53/1000)/22.4*8.314*Inputs!$B$2)/('mL raw'!AF53/1000))/Inputs!$B$3)*(Inputs!$B$1/Inputs!$B$2)</f>
        <v>1380.5049310635216</v>
      </c>
      <c r="AG53" s="103">
        <f>'mL raw'!AG53*(1-(Inputs!$B$4/((('mL raw'!AG53/1000)/22.4*8.314*Inputs!$B$2)/('mL raw'!AG53/1000))))*(((('mL raw'!AG53/1000)/22.4*8.314*Inputs!$B$2)/('mL raw'!AG53/1000))/Inputs!$B$3)*(Inputs!$B$1/Inputs!$B$2)</f>
        <v>3860.2449309036415</v>
      </c>
      <c r="AH53" s="103">
        <f>'mL raw'!AH53*(1-(Inputs!$B$4/((('mL raw'!AH53/1000)/22.4*8.314*Inputs!$B$2)/('mL raw'!AH53/1000))))*(((('mL raw'!AH53/1000)/22.4*8.314*Inputs!$B$2)/('mL raw'!AH53/1000))/Inputs!$B$3)*(Inputs!$B$1/Inputs!$B$2)</f>
        <v>4227.4426417966633</v>
      </c>
      <c r="AI53" s="103">
        <f>'mL raw'!AI53*(1-(Inputs!$B$4/((('mL raw'!AI53/1000)/22.4*8.314*Inputs!$B$2)/('mL raw'!AI53/1000))))*(((('mL raw'!AI53/1000)/22.4*8.314*Inputs!$B$2)/('mL raw'!AI53/1000))/Inputs!$B$3)*(Inputs!$B$1/Inputs!$B$2)</f>
        <v>4358.645317330237</v>
      </c>
      <c r="AJ53" s="103">
        <f>'mL raw'!AJ53*(1-(Inputs!$B$4/((('mL raw'!AJ53/1000)/22.4*8.314*Inputs!$B$2)/('mL raw'!AJ53/1000))))*(((('mL raw'!AJ53/1000)/22.4*8.314*Inputs!$B$2)/('mL raw'!AJ53/1000))/Inputs!$B$3)*(Inputs!$B$1/Inputs!$B$2)</f>
        <v>4657.8364652759519</v>
      </c>
      <c r="AK53" s="103">
        <f>'mL raw'!AK53*(1-(Inputs!$B$4/((('mL raw'!AK53/1000)/22.4*8.314*Inputs!$B$2)/('mL raw'!AK53/1000))))*(((('mL raw'!AK53/1000)/22.4*8.314*Inputs!$B$2)/('mL raw'!AK53/1000))/Inputs!$B$3)*(Inputs!$B$1/Inputs!$B$2)</f>
        <v>5050.5012663156776</v>
      </c>
      <c r="AL53" s="103">
        <f>'mL raw'!AL53*(1-(Inputs!$B$4/((('mL raw'!AL53/1000)/22.4*8.314*Inputs!$B$2)/('mL raw'!AL53/1000))))*(((('mL raw'!AL53/1000)/22.4*8.314*Inputs!$B$2)/('mL raw'!AL53/1000))/Inputs!$B$3)*(Inputs!$B$1/Inputs!$B$2)</f>
        <v>5303.6630068851291</v>
      </c>
      <c r="AM53" s="103">
        <f>'mL raw'!AM53*(1-(Inputs!$B$4/((('mL raw'!AM53/1000)/22.4*8.314*Inputs!$B$2)/('mL raw'!AM53/1000))))*(((('mL raw'!AM53/1000)/22.4*8.314*Inputs!$B$2)/('mL raw'!AM53/1000))/Inputs!$B$3)*(Inputs!$B$1/Inputs!$B$2)</f>
        <v>5695.5732274760658</v>
      </c>
      <c r="AN53" s="103">
        <f>'mL raw'!AN53*(1-(Inputs!$B$4/((('mL raw'!AN53/1000)/22.4*8.314*Inputs!$B$2)/('mL raw'!AN53/1000))))*(((('mL raw'!AN53/1000)/22.4*8.314*Inputs!$B$2)/('mL raw'!AN53/1000))/Inputs!$B$3)*(Inputs!$B$1/Inputs!$B$2)</f>
        <v>5820.8335819754066</v>
      </c>
      <c r="AO53" s="103">
        <f>'mL raw'!AO53*(1-(Inputs!$B$4/((('mL raw'!AO53/1000)/22.4*8.314*Inputs!$B$2)/('mL raw'!AO53/1000))))*(((('mL raw'!AO53/1000)/22.4*8.314*Inputs!$B$2)/('mL raw'!AO53/1000))/Inputs!$B$3)*(Inputs!$B$1/Inputs!$B$2)</f>
        <v>6198.8783868198043</v>
      </c>
      <c r="AP53" s="103">
        <f>'mL raw'!AP53*(1-(Inputs!$B$4/((('mL raw'!AP53/1000)/22.4*8.314*Inputs!$B$2)/('mL raw'!AP53/1000))))*(((('mL raw'!AP53/1000)/22.4*8.314*Inputs!$B$2)/('mL raw'!AP53/1000))/Inputs!$B$3)*(Inputs!$B$1/Inputs!$B$2)</f>
        <v>6635.1202087772235</v>
      </c>
      <c r="AQ53" s="104">
        <f>'mL raw'!AQ53*(1-(Inputs!$B$4/((('mL raw'!AQ53/1000)/22.4*8.314*Inputs!$B$2)/('mL raw'!AQ53/1000))))*(((('mL raw'!AQ53/1000)/22.4*8.314*Inputs!$B$2)/('mL raw'!AQ53/1000))/Inputs!$B$3)*(Inputs!$B$1/Inputs!$B$2)</f>
        <v>6903.562203434697</v>
      </c>
    </row>
    <row r="54" spans="1:43" x14ac:dyDescent="0.25">
      <c r="A54" s="102">
        <v>51</v>
      </c>
      <c r="B54" s="111">
        <f>'mL raw'!B54*(1-(Inputs!$B$4/((('mL raw'!B54/1000)/22.4*8.314*Inputs!$B$2)/('mL raw'!B54/1000))))*(((('mL raw'!B54/1000)/22.4*8.314*Inputs!$B$2)/('mL raw'!B54/1000))/Inputs!$B$3)*(Inputs!$B$1/Inputs!$B$2)</f>
        <v>1121.0235792354438</v>
      </c>
      <c r="C54" s="103">
        <f>'mL raw'!C54*(1-(Inputs!$B$4/((('mL raw'!C54/1000)/22.4*8.314*Inputs!$B$2)/('mL raw'!C54/1000))))*(((('mL raw'!C54/1000)/22.4*8.314*Inputs!$B$2)/('mL raw'!C54/1000))/Inputs!$B$3)*(Inputs!$B$1/Inputs!$B$2)</f>
        <v>1116.6847416548944</v>
      </c>
      <c r="D54" s="103">
        <f>'mL raw'!D54*(1-(Inputs!$B$4/((('mL raw'!D54/1000)/22.4*8.314*Inputs!$B$2)/('mL raw'!D54/1000))))*(((('mL raw'!D54/1000)/22.4*8.314*Inputs!$B$2)/('mL raw'!D54/1000))/Inputs!$B$3)*(Inputs!$B$1/Inputs!$B$2)</f>
        <v>1056.4126283076964</v>
      </c>
      <c r="E54" s="103">
        <f>'mL raw'!E54*(1-(Inputs!$B$4/((('mL raw'!E54/1000)/22.4*8.314*Inputs!$B$2)/('mL raw'!E54/1000))))*(((('mL raw'!E54/1000)/22.4*8.314*Inputs!$B$2)/('mL raw'!E54/1000))/Inputs!$B$3)*(Inputs!$B$1/Inputs!$B$2)</f>
        <v>3931.9300735388065</v>
      </c>
      <c r="F54" s="103">
        <f>'mL raw'!F54*(1-(Inputs!$B$4/((('mL raw'!F54/1000)/22.4*8.314*Inputs!$B$2)/('mL raw'!F54/1000))))*(((('mL raw'!F54/1000)/22.4*8.314*Inputs!$B$2)/('mL raw'!F54/1000))/Inputs!$B$3)*(Inputs!$B$1/Inputs!$B$2)</f>
        <v>4352.8916414082023</v>
      </c>
      <c r="G54" s="103">
        <f>'mL raw'!G54*(1-(Inputs!$B$4/((('mL raw'!G54/1000)/22.4*8.314*Inputs!$B$2)/('mL raw'!G54/1000))))*(((('mL raw'!G54/1000)/22.4*8.314*Inputs!$B$2)/('mL raw'!G54/1000))/Inputs!$B$3)*(Inputs!$B$1/Inputs!$B$2)</f>
        <v>4755.9319236188094</v>
      </c>
      <c r="H54" s="103">
        <f>'mL raw'!H54*(1-(Inputs!$B$4/((('mL raw'!H54/1000)/22.4*8.314*Inputs!$B$2)/('mL raw'!H54/1000))))*(((('mL raw'!H54/1000)/22.4*8.314*Inputs!$B$2)/('mL raw'!H54/1000))/Inputs!$B$3)*(Inputs!$B$1/Inputs!$B$2)</f>
        <v>5376.1027299690859</v>
      </c>
      <c r="I54" s="103">
        <f>'mL raw'!I54*(1-(Inputs!$B$4/((('mL raw'!I54/1000)/22.4*8.314*Inputs!$B$2)/('mL raw'!I54/1000))))*(((('mL raw'!I54/1000)/22.4*8.314*Inputs!$B$2)/('mL raw'!I54/1000))/Inputs!$B$3)*(Inputs!$B$1/Inputs!$B$2)</f>
        <v>5886.8593712446363</v>
      </c>
      <c r="J54" s="103">
        <f>'mL raw'!J54*(1-(Inputs!$B$4/((('mL raw'!J54/1000)/22.4*8.314*Inputs!$B$2)/('mL raw'!J54/1000))))*(((('mL raw'!J54/1000)/22.4*8.314*Inputs!$B$2)/('mL raw'!J54/1000))/Inputs!$B$3)*(Inputs!$B$1/Inputs!$B$2)</f>
        <v>6613.7089885427722</v>
      </c>
      <c r="K54" s="103">
        <f>'mL raw'!K54*(1-(Inputs!$B$4/((('mL raw'!K54/1000)/22.4*8.314*Inputs!$B$2)/('mL raw'!K54/1000))))*(((('mL raw'!K54/1000)/22.4*8.314*Inputs!$B$2)/('mL raw'!K54/1000))/Inputs!$B$3)*(Inputs!$B$1/Inputs!$B$2)</f>
        <v>6929.5009063618963</v>
      </c>
      <c r="L54" s="103">
        <f>'mL raw'!L54*(1-(Inputs!$B$4/((('mL raw'!L54/1000)/22.4*8.314*Inputs!$B$2)/('mL raw'!L54/1000))))*(((('mL raw'!L54/1000)/22.4*8.314*Inputs!$B$2)/('mL raw'!L54/1000))/Inputs!$B$3)*(Inputs!$B$1/Inputs!$B$2)</f>
        <v>7579.7606081077211</v>
      </c>
      <c r="M54" s="103">
        <f>'mL raw'!M54*(1-(Inputs!$B$4/((('mL raw'!M54/1000)/22.4*8.314*Inputs!$B$2)/('mL raw'!M54/1000))))*(((('mL raw'!M54/1000)/22.4*8.314*Inputs!$B$2)/('mL raw'!M54/1000))/Inputs!$B$3)*(Inputs!$B$1/Inputs!$B$2)</f>
        <v>8057.0327419681626</v>
      </c>
      <c r="N54" s="103">
        <f>'mL raw'!N54*(1-(Inputs!$B$4/((('mL raw'!N54/1000)/22.4*8.314*Inputs!$B$2)/('mL raw'!N54/1000))))*(((('mL raw'!N54/1000)/22.4*8.314*Inputs!$B$2)/('mL raw'!N54/1000))/Inputs!$B$3)*(Inputs!$B$1/Inputs!$B$2)</f>
        <v>8507.3286247843171</v>
      </c>
      <c r="O54" s="104">
        <f>'mL raw'!O54*(1-(Inputs!$B$4/((('mL raw'!O54/1000)/22.4*8.314*Inputs!$B$2)/('mL raw'!O54/1000))))*(((('mL raw'!O54/1000)/22.4*8.314*Inputs!$B$2)/('mL raw'!O54/1000))/Inputs!$B$3)*(Inputs!$B$1/Inputs!$B$2)</f>
        <v>8605.04679290278</v>
      </c>
      <c r="P54" s="111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11">
        <f>'mL raw'!AD54*(1-(Inputs!$B$4/((('mL raw'!AD54/1000)/22.4*8.314*Inputs!$B$2)/('mL raw'!AD54/1000))))*(((('mL raw'!AD54/1000)/22.4*8.314*Inputs!$B$2)/('mL raw'!AD54/1000))/Inputs!$B$3)*(Inputs!$B$1/Inputs!$B$2)</f>
        <v>746.94032174720053</v>
      </c>
      <c r="AE54" s="103">
        <f>'mL raw'!AE54*(1-(Inputs!$B$4/((('mL raw'!AE54/1000)/22.4*8.314*Inputs!$B$2)/('mL raw'!AE54/1000))))*(((('mL raw'!AE54/1000)/22.4*8.314*Inputs!$B$2)/('mL raw'!AE54/1000))/Inputs!$B$3)*(Inputs!$B$1/Inputs!$B$2)</f>
        <v>1427.9491767812692</v>
      </c>
      <c r="AF54" s="103">
        <f>'mL raw'!AF54*(1-(Inputs!$B$4/((('mL raw'!AF54/1000)/22.4*8.314*Inputs!$B$2)/('mL raw'!AF54/1000))))*(((('mL raw'!AF54/1000)/22.4*8.314*Inputs!$B$2)/('mL raw'!AF54/1000))/Inputs!$B$3)*(Inputs!$B$1/Inputs!$B$2)</f>
        <v>1388.4280257758294</v>
      </c>
      <c r="AG54" s="103">
        <f>'mL raw'!AG54*(1-(Inputs!$B$4/((('mL raw'!AG54/1000)/22.4*8.314*Inputs!$B$2)/('mL raw'!AG54/1000))))*(((('mL raw'!AG54/1000)/22.4*8.314*Inputs!$B$2)/('mL raw'!AG54/1000))/Inputs!$B$3)*(Inputs!$B$1/Inputs!$B$2)</f>
        <v>3864.5837684841904</v>
      </c>
      <c r="AH54" s="103">
        <f>'mL raw'!AH54*(1-(Inputs!$B$4/((('mL raw'!AH54/1000)/22.4*8.314*Inputs!$B$2)/('mL raw'!AH54/1000))))*(((('mL raw'!AH54/1000)/22.4*8.314*Inputs!$B$2)/('mL raw'!AH54/1000))/Inputs!$B$3)*(Inputs!$B$1/Inputs!$B$2)</f>
        <v>4233.4792853869949</v>
      </c>
      <c r="AI54" s="103">
        <f>'mL raw'!AI54*(1-(Inputs!$B$4/((('mL raw'!AI54/1000)/22.4*8.314*Inputs!$B$2)/('mL raw'!AI54/1000))))*(((('mL raw'!AI54/1000)/22.4*8.314*Inputs!$B$2)/('mL raw'!AI54/1000))/Inputs!$B$3)*(Inputs!$B$1/Inputs!$B$2)</f>
        <v>4367.3229924913348</v>
      </c>
      <c r="AJ54" s="103">
        <f>'mL raw'!AJ54*(1-(Inputs!$B$4/((('mL raw'!AJ54/1000)/22.4*8.314*Inputs!$B$2)/('mL raw'!AJ54/1000))))*(((('mL raw'!AJ54/1000)/22.4*8.314*Inputs!$B$2)/('mL raw'!AJ54/1000))/Inputs!$B$3)*(Inputs!$B$1/Inputs!$B$2)</f>
        <v>4663.2128509735876</v>
      </c>
      <c r="AK54" s="103">
        <f>'mL raw'!AK54*(1-(Inputs!$B$4/((('mL raw'!AK54/1000)/22.4*8.314*Inputs!$B$2)/('mL raw'!AK54/1000))))*(((('mL raw'!AK54/1000)/22.4*8.314*Inputs!$B$2)/('mL raw'!AK54/1000))/Inputs!$B$3)*(Inputs!$B$1/Inputs!$B$2)</f>
        <v>5061.6313279353499</v>
      </c>
      <c r="AL54" s="103">
        <f>'mL raw'!AL54*(1-(Inputs!$B$4/((('mL raw'!AL54/1000)/22.4*8.314*Inputs!$B$2)/('mL raw'!AL54/1000))))*(((('mL raw'!AL54/1000)/22.4*8.314*Inputs!$B$2)/('mL raw'!AL54/1000))/Inputs!$B$3)*(Inputs!$B$1/Inputs!$B$2)</f>
        <v>5317.2454549633703</v>
      </c>
      <c r="AM54" s="103">
        <f>'mL raw'!AM54*(1-(Inputs!$B$4/((('mL raw'!AM54/1000)/22.4*8.314*Inputs!$B$2)/('mL raw'!AM54/1000))))*(((('mL raw'!AM54/1000)/22.4*8.314*Inputs!$B$2)/('mL raw'!AM54/1000))/Inputs!$B$3)*(Inputs!$B$1/Inputs!$B$2)</f>
        <v>5701.2325808419992</v>
      </c>
      <c r="AN54" s="103">
        <f>'mL raw'!AN54*(1-(Inputs!$B$4/((('mL raw'!AN54/1000)/22.4*8.314*Inputs!$B$2)/('mL raw'!AN54/1000))))*(((('mL raw'!AN54/1000)/22.4*8.314*Inputs!$B$2)/('mL raw'!AN54/1000))/Inputs!$B$3)*(Inputs!$B$1/Inputs!$B$2)</f>
        <v>5842.3391247659565</v>
      </c>
      <c r="AO54" s="103">
        <f>'mL raw'!AO54*(1-(Inputs!$B$4/((('mL raw'!AO54/1000)/22.4*8.314*Inputs!$B$2)/('mL raw'!AO54/1000))))*(((('mL raw'!AO54/1000)/22.4*8.314*Inputs!$B$2)/('mL raw'!AO54/1000))/Inputs!$B$3)*(Inputs!$B$1/Inputs!$B$2)</f>
        <v>6206.3298687516162</v>
      </c>
      <c r="AP54" s="103">
        <f>'mL raw'!AP54*(1-(Inputs!$B$4/((('mL raw'!AP54/1000)/22.4*8.314*Inputs!$B$2)/('mL raw'!AP54/1000))))*(((('mL raw'!AP54/1000)/22.4*8.314*Inputs!$B$2)/('mL raw'!AP54/1000))/Inputs!$B$3)*(Inputs!$B$1/Inputs!$B$2)</f>
        <v>6639.3647238016738</v>
      </c>
      <c r="AQ54" s="104">
        <f>'mL raw'!AQ54*(1-(Inputs!$B$4/((('mL raw'!AQ54/1000)/22.4*8.314*Inputs!$B$2)/('mL raw'!AQ54/1000))))*(((('mL raw'!AQ54/1000)/22.4*8.314*Inputs!$B$2)/('mL raw'!AQ54/1000))/Inputs!$B$3)*(Inputs!$B$1/Inputs!$B$2)</f>
        <v>6917.89923196173</v>
      </c>
    </row>
    <row r="55" spans="1:43" x14ac:dyDescent="0.25">
      <c r="A55" s="102">
        <v>52</v>
      </c>
      <c r="B55" s="111">
        <f>'mL raw'!B55*(1-(Inputs!$B$4/((('mL raw'!B55/1000)/22.4*8.314*Inputs!$B$2)/('mL raw'!B55/1000))))*(((('mL raw'!B55/1000)/22.4*8.314*Inputs!$B$2)/('mL raw'!B55/1000))/Inputs!$B$3)*(Inputs!$B$1/Inputs!$B$2)</f>
        <v>1125.1737717037956</v>
      </c>
      <c r="C55" s="103">
        <f>'mL raw'!C55*(1-(Inputs!$B$4/((('mL raw'!C55/1000)/22.4*8.314*Inputs!$B$2)/('mL raw'!C55/1000))))*(((('mL raw'!C55/1000)/22.4*8.314*Inputs!$B$2)/('mL raw'!C55/1000))/Inputs!$B$3)*(Inputs!$B$1/Inputs!$B$2)</f>
        <v>1121.0235792354438</v>
      </c>
      <c r="D55" s="103">
        <f>'mL raw'!D55*(1-(Inputs!$B$4/((('mL raw'!D55/1000)/22.4*8.314*Inputs!$B$2)/('mL raw'!D55/1000))))*(((('mL raw'!D55/1000)/22.4*8.314*Inputs!$B$2)/('mL raw'!D55/1000))/Inputs!$B$3)*(Inputs!$B$1/Inputs!$B$2)</f>
        <v>1058.67636965407</v>
      </c>
      <c r="E55" s="103">
        <f>'mL raw'!E55*(1-(Inputs!$B$4/((('mL raw'!E55/1000)/22.4*8.314*Inputs!$B$2)/('mL raw'!E55/1000))))*(((('mL raw'!E55/1000)/22.4*8.314*Inputs!$B$2)/('mL raw'!E55/1000))/Inputs!$B$3)*(Inputs!$B$1/Inputs!$B$2)</f>
        <v>3933.5335569924873</v>
      </c>
      <c r="F55" s="103">
        <f>'mL raw'!F55*(1-(Inputs!$B$4/((('mL raw'!F55/1000)/22.4*8.314*Inputs!$B$2)/('mL raw'!F55/1000))))*(((('mL raw'!F55/1000)/22.4*8.314*Inputs!$B$2)/('mL raw'!F55/1000))/Inputs!$B$3)*(Inputs!$B$1/Inputs!$B$2)</f>
        <v>4355.1553827545777</v>
      </c>
      <c r="G55" s="103">
        <f>'mL raw'!G55*(1-(Inputs!$B$4/((('mL raw'!G55/1000)/22.4*8.314*Inputs!$B$2)/('mL raw'!G55/1000))))*(((('mL raw'!G55/1000)/22.4*8.314*Inputs!$B$2)/('mL raw'!G55/1000))/Inputs!$B$3)*(Inputs!$B$1/Inputs!$B$2)</f>
        <v>4757.5354070724907</v>
      </c>
      <c r="H55" s="103">
        <f>'mL raw'!H55*(1-(Inputs!$B$4/((('mL raw'!H55/1000)/22.4*8.314*Inputs!$B$2)/('mL raw'!H55/1000))))*(((('mL raw'!H55/1000)/22.4*8.314*Inputs!$B$2)/('mL raw'!H55/1000))/Inputs!$B$3)*(Inputs!$B$1/Inputs!$B$2)</f>
        <v>5378.1778262032612</v>
      </c>
      <c r="I55" s="103">
        <f>'mL raw'!I55*(1-(Inputs!$B$4/((('mL raw'!I55/1000)/22.4*8.314*Inputs!$B$2)/('mL raw'!I55/1000))))*(((('mL raw'!I55/1000)/22.4*8.314*Inputs!$B$2)/('mL raw'!I55/1000))/Inputs!$B$3)*(Inputs!$B$1/Inputs!$B$2)</f>
        <v>5888.5571772544181</v>
      </c>
      <c r="J55" s="103">
        <f>'mL raw'!J55*(1-(Inputs!$B$4/((('mL raw'!J55/1000)/22.4*8.314*Inputs!$B$2)/('mL raw'!J55/1000))))*(((('mL raw'!J55/1000)/22.4*8.314*Inputs!$B$2)/('mL raw'!J55/1000))/Inputs!$B$3)*(Inputs!$B$1/Inputs!$B$2)</f>
        <v>6615.1238268842562</v>
      </c>
      <c r="K55" s="103">
        <f>'mL raw'!K55*(1-(Inputs!$B$4/((('mL raw'!K55/1000)/22.4*8.314*Inputs!$B$2)/('mL raw'!K55/1000))))*(((('mL raw'!K55/1000)/22.4*8.314*Inputs!$B$2)/('mL raw'!K55/1000))/Inputs!$B$3)*(Inputs!$B$1/Inputs!$B$2)</f>
        <v>6930.3498093667849</v>
      </c>
      <c r="L55" s="103">
        <f>'mL raw'!L55*(1-(Inputs!$B$4/((('mL raw'!L55/1000)/22.4*8.314*Inputs!$B$2)/('mL raw'!L55/1000))))*(((('mL raw'!L55/1000)/22.4*8.314*Inputs!$B$2)/('mL raw'!L55/1000))/Inputs!$B$3)*(Inputs!$B$1/Inputs!$B$2)</f>
        <v>7581.7413817857969</v>
      </c>
      <c r="M55" s="103">
        <f>'mL raw'!M55*(1-(Inputs!$B$4/((('mL raw'!M55/1000)/22.4*8.314*Inputs!$B$2)/('mL raw'!M55/1000))))*(((('mL raw'!M55/1000)/22.4*8.314*Inputs!$B$2)/('mL raw'!M55/1000))/Inputs!$B$3)*(Inputs!$B$1/Inputs!$B$2)</f>
        <v>8058.7305479779416</v>
      </c>
      <c r="N55" s="103">
        <f>'mL raw'!N55*(1-(Inputs!$B$4/((('mL raw'!N55/1000)/22.4*8.314*Inputs!$B$2)/('mL raw'!N55/1000))))*(((('mL raw'!N55/1000)/22.4*8.314*Inputs!$B$2)/('mL raw'!N55/1000))/Inputs!$B$3)*(Inputs!$B$1/Inputs!$B$2)</f>
        <v>8508.8377856819006</v>
      </c>
      <c r="O55" s="104">
        <f>'mL raw'!O55*(1-(Inputs!$B$4/((('mL raw'!O55/1000)/22.4*8.314*Inputs!$B$2)/('mL raw'!O55/1000))))*(((('mL raw'!O55/1000)/22.4*8.314*Inputs!$B$2)/('mL raw'!O55/1000))/Inputs!$B$3)*(Inputs!$B$1/Inputs!$B$2)</f>
        <v>8610.6118237126157</v>
      </c>
      <c r="P55" s="111"/>
      <c r="Q55" s="103"/>
      <c r="R55" s="103"/>
      <c r="S55" s="103"/>
      <c r="T55" s="103"/>
      <c r="U55" s="103"/>
      <c r="V55" s="103"/>
      <c r="W55" s="103"/>
      <c r="X55" s="103"/>
      <c r="Y55" s="103"/>
      <c r="Z55" s="103"/>
      <c r="AA55" s="103"/>
      <c r="AB55" s="103"/>
      <c r="AC55" s="103"/>
      <c r="AD55" s="111">
        <f>'mL raw'!AD55*(1-(Inputs!$B$4/((('mL raw'!AD55/1000)/22.4*8.314*Inputs!$B$2)/('mL raw'!AD55/1000))))*(((('mL raw'!AD55/1000)/22.4*8.314*Inputs!$B$2)/('mL raw'!AD55/1000))/Inputs!$B$3)*(Inputs!$B$1/Inputs!$B$2)</f>
        <v>751.27915932774988</v>
      </c>
      <c r="AE55" s="103">
        <f>'mL raw'!AE55*(1-(Inputs!$B$4/((('mL raw'!AE55/1000)/22.4*8.314*Inputs!$B$2)/('mL raw'!AE55/1000))))*(((('mL raw'!AE55/1000)/22.4*8.314*Inputs!$B$2)/('mL raw'!AE55/1000))/Inputs!$B$3)*(Inputs!$B$1/Inputs!$B$2)</f>
        <v>1439.0792384009396</v>
      </c>
      <c r="AF55" s="103">
        <f>'mL raw'!AF55*(1-(Inputs!$B$4/((('mL raw'!AF55/1000)/22.4*8.314*Inputs!$B$2)/('mL raw'!AF55/1000))))*(((('mL raw'!AF55/1000)/22.4*8.314*Inputs!$B$2)/('mL raw'!AF55/1000))/Inputs!$B$3)*(Inputs!$B$1/Inputs!$B$2)</f>
        <v>1401.9161512979722</v>
      </c>
      <c r="AG55" s="103">
        <f>'mL raw'!AG55*(1-(Inputs!$B$4/((('mL raw'!AG55/1000)/22.4*8.314*Inputs!$B$2)/('mL raw'!AG55/1000))))*(((('mL raw'!AG55/1000)/22.4*8.314*Inputs!$B$2)/('mL raw'!AG55/1000))/Inputs!$B$3)*(Inputs!$B$1/Inputs!$B$2)</f>
        <v>3869.7715090696302</v>
      </c>
      <c r="AH55" s="103">
        <f>'mL raw'!AH55*(1-(Inputs!$B$4/((('mL raw'!AH55/1000)/22.4*8.314*Inputs!$B$2)/('mL raw'!AH55/1000))))*(((('mL raw'!AH55/1000)/22.4*8.314*Inputs!$B$2)/('mL raw'!AH55/1000))/Inputs!$B$3)*(Inputs!$B$1/Inputs!$B$2)</f>
        <v>4242.7228958846872</v>
      </c>
      <c r="AI55" s="103">
        <f>'mL raw'!AI55*(1-(Inputs!$B$4/((('mL raw'!AI55/1000)/22.4*8.314*Inputs!$B$2)/('mL raw'!AI55/1000))))*(((('mL raw'!AI55/1000)/22.4*8.314*Inputs!$B$2)/('mL raw'!AI55/1000))/Inputs!$B$3)*(Inputs!$B$1/Inputs!$B$2)</f>
        <v>4374.9631195353468</v>
      </c>
      <c r="AJ55" s="103">
        <f>'mL raw'!AJ55*(1-(Inputs!$B$4/((('mL raw'!AJ55/1000)/22.4*8.314*Inputs!$B$2)/('mL raw'!AJ55/1000))))*(((('mL raw'!AJ55/1000)/22.4*8.314*Inputs!$B$2)/('mL raw'!AJ55/1000))/Inputs!$B$3)*(Inputs!$B$1/Inputs!$B$2)</f>
        <v>4668.8722043395228</v>
      </c>
      <c r="AK55" s="103">
        <f>'mL raw'!AK55*(1-(Inputs!$B$4/((('mL raw'!AK55/1000)/22.4*8.314*Inputs!$B$2)/('mL raw'!AK55/1000))))*(((('mL raw'!AK55/1000)/22.4*8.314*Inputs!$B$2)/('mL raw'!AK55/1000))/Inputs!$B$3)*(Inputs!$B$1/Inputs!$B$2)</f>
        <v>5073.7046151160102</v>
      </c>
      <c r="AL55" s="103">
        <f>'mL raw'!AL55*(1-(Inputs!$B$4/((('mL raw'!AL55/1000)/22.4*8.314*Inputs!$B$2)/('mL raw'!AL55/1000))))*(((('mL raw'!AL55/1000)/22.4*8.314*Inputs!$B$2)/('mL raw'!AL55/1000))/Inputs!$B$3)*(Inputs!$B$1/Inputs!$B$2)</f>
        <v>5330.3562902611202</v>
      </c>
      <c r="AM55" s="103">
        <f>'mL raw'!AM55*(1-(Inputs!$B$4/((('mL raw'!AM55/1000)/22.4*8.314*Inputs!$B$2)/('mL raw'!AM55/1000))))*(((('mL raw'!AM55/1000)/22.4*8.314*Inputs!$B$2)/('mL raw'!AM55/1000))/Inputs!$B$3)*(Inputs!$B$1/Inputs!$B$2)</f>
        <v>5707.4578695445271</v>
      </c>
      <c r="AN55" s="103">
        <f>'mL raw'!AN55*(1-(Inputs!$B$4/((('mL raw'!AN55/1000)/22.4*8.314*Inputs!$B$2)/('mL raw'!AN55/1000))))*(((('mL raw'!AN55/1000)/22.4*8.314*Inputs!$B$2)/('mL raw'!AN55/1000))/Inputs!$B$3)*(Inputs!$B$1/Inputs!$B$2)</f>
        <v>5864.0333126687037</v>
      </c>
      <c r="AO55" s="103">
        <f>'mL raw'!AO55*(1-(Inputs!$B$4/((('mL raw'!AO55/1000)/22.4*8.314*Inputs!$B$2)/('mL raw'!AO55/1000))))*(((('mL raw'!AO55/1000)/22.4*8.314*Inputs!$B$2)/('mL raw'!AO55/1000))/Inputs!$B$3)*(Inputs!$B$1/Inputs!$B$2)</f>
        <v>6218.0258657078821</v>
      </c>
      <c r="AP55" s="103">
        <f>'mL raw'!AP55*(1-(Inputs!$B$4/((('mL raw'!AP55/1000)/22.4*8.314*Inputs!$B$2)/('mL raw'!AP55/1000))))*(((('mL raw'!AP55/1000)/22.4*8.314*Inputs!$B$2)/('mL raw'!AP55/1000))/Inputs!$B$3)*(Inputs!$B$1/Inputs!$B$2)</f>
        <v>6644.3638192749158</v>
      </c>
      <c r="AQ55" s="104">
        <f>'mL raw'!AQ55*(1-(Inputs!$B$4/((('mL raw'!AQ55/1000)/22.4*8.314*Inputs!$B$2)/('mL raw'!AQ55/1000))))*(((('mL raw'!AQ55/1000)/22.4*8.314*Inputs!$B$2)/('mL raw'!AQ55/1000))/Inputs!$B$3)*(Inputs!$B$1/Inputs!$B$2)</f>
        <v>6933.6510988302462</v>
      </c>
    </row>
    <row r="56" spans="1:43" x14ac:dyDescent="0.25">
      <c r="A56" s="102">
        <v>53</v>
      </c>
      <c r="B56" s="111">
        <f>'mL raw'!B56*(1-(Inputs!$B$4/((('mL raw'!B56/1000)/22.4*8.314*Inputs!$B$2)/('mL raw'!B56/1000))))*(((('mL raw'!B56/1000)/22.4*8.314*Inputs!$B$2)/('mL raw'!B56/1000))/Inputs!$B$3)*(Inputs!$B$1/Inputs!$B$2)</f>
        <v>1129.229641616048</v>
      </c>
      <c r="C56" s="103">
        <f>'mL raw'!C56*(1-(Inputs!$B$4/((('mL raw'!C56/1000)/22.4*8.314*Inputs!$B$2)/('mL raw'!C56/1000))))*(((('mL raw'!C56/1000)/22.4*8.314*Inputs!$B$2)/('mL raw'!C56/1000))/Inputs!$B$3)*(Inputs!$B$1/Inputs!$B$2)</f>
        <v>1125.3624168159931</v>
      </c>
      <c r="D56" s="103">
        <f>'mL raw'!D56*(1-(Inputs!$B$4/((('mL raw'!D56/1000)/22.4*8.314*Inputs!$B$2)/('mL raw'!D56/1000))))*(((('mL raw'!D56/1000)/22.4*8.314*Inputs!$B$2)/('mL raw'!D56/1000))/Inputs!$B$3)*(Inputs!$B$1/Inputs!$B$2)</f>
        <v>1062.4492718980262</v>
      </c>
      <c r="E56" s="103">
        <f>'mL raw'!E56*(1-(Inputs!$B$4/((('mL raw'!E56/1000)/22.4*8.314*Inputs!$B$2)/('mL raw'!E56/1000))))*(((('mL raw'!E56/1000)/22.4*8.314*Inputs!$B$2)/('mL raw'!E56/1000))/Inputs!$B$3)*(Inputs!$B$1/Inputs!$B$2)</f>
        <v>3935.2313630022682</v>
      </c>
      <c r="F56" s="103">
        <f>'mL raw'!F56*(1-(Inputs!$B$4/((('mL raw'!F56/1000)/22.4*8.314*Inputs!$B$2)/('mL raw'!F56/1000))))*(((('mL raw'!F56/1000)/22.4*8.314*Inputs!$B$2)/('mL raw'!F56/1000))/Inputs!$B$3)*(Inputs!$B$1/Inputs!$B$2)</f>
        <v>4357.2304789887521</v>
      </c>
      <c r="G56" s="103">
        <f>'mL raw'!G56*(1-(Inputs!$B$4/((('mL raw'!G56/1000)/22.4*8.314*Inputs!$B$2)/('mL raw'!G56/1000))))*(((('mL raw'!G56/1000)/22.4*8.314*Inputs!$B$2)/('mL raw'!G56/1000))/Inputs!$B$3)*(Inputs!$B$1/Inputs!$B$2)</f>
        <v>4759.0445679700724</v>
      </c>
      <c r="H56" s="103">
        <f>'mL raw'!H56*(1-(Inputs!$B$4/((('mL raw'!H56/1000)/22.4*8.314*Inputs!$B$2)/('mL raw'!H56/1000))))*(((('mL raw'!H56/1000)/22.4*8.314*Inputs!$B$2)/('mL raw'!H56/1000))/Inputs!$B$3)*(Inputs!$B$1/Inputs!$B$2)</f>
        <v>5380.2529224374384</v>
      </c>
      <c r="I56" s="103">
        <f>'mL raw'!I56*(1-(Inputs!$B$4/((('mL raw'!I56/1000)/22.4*8.314*Inputs!$B$2)/('mL raw'!I56/1000))))*(((('mL raw'!I56/1000)/22.4*8.314*Inputs!$B$2)/('mL raw'!I56/1000))/Inputs!$B$3)*(Inputs!$B$1/Inputs!$B$2)</f>
        <v>5890.2549832641971</v>
      </c>
      <c r="J56" s="103">
        <f>'mL raw'!J56*(1-(Inputs!$B$4/((('mL raw'!J56/1000)/22.4*8.314*Inputs!$B$2)/('mL raw'!J56/1000))))*(((('mL raw'!J56/1000)/22.4*8.314*Inputs!$B$2)/('mL raw'!J56/1000))/Inputs!$B$3)*(Inputs!$B$1/Inputs!$B$2)</f>
        <v>6616.5386652257394</v>
      </c>
      <c r="K56" s="103">
        <f>'mL raw'!K56*(1-(Inputs!$B$4/((('mL raw'!K56/1000)/22.4*8.314*Inputs!$B$2)/('mL raw'!K56/1000))))*(((('mL raw'!K56/1000)/22.4*8.314*Inputs!$B$2)/('mL raw'!K56/1000))/Inputs!$B$3)*(Inputs!$B$1/Inputs!$B$2)</f>
        <v>6931.1987123716744</v>
      </c>
      <c r="L56" s="103">
        <f>'mL raw'!L56*(1-(Inputs!$B$4/((('mL raw'!L56/1000)/22.4*8.314*Inputs!$B$2)/('mL raw'!L56/1000))))*(((('mL raw'!L56/1000)/22.4*8.314*Inputs!$B$2)/('mL raw'!L56/1000))/Inputs!$B$3)*(Inputs!$B$1/Inputs!$B$2)</f>
        <v>7583.7221554638745</v>
      </c>
      <c r="M56" s="103">
        <f>'mL raw'!M56*(1-(Inputs!$B$4/((('mL raw'!M56/1000)/22.4*8.314*Inputs!$B$2)/('mL raw'!M56/1000))))*(((('mL raw'!M56/1000)/22.4*8.314*Inputs!$B$2)/('mL raw'!M56/1000))/Inputs!$B$3)*(Inputs!$B$1/Inputs!$B$2)</f>
        <v>8060.3340314316238</v>
      </c>
      <c r="N56" s="103">
        <f>'mL raw'!N56*(1-(Inputs!$B$4/((('mL raw'!N56/1000)/22.4*8.314*Inputs!$B$2)/('mL raw'!N56/1000))))*(((('mL raw'!N56/1000)/22.4*8.314*Inputs!$B$2)/('mL raw'!N56/1000))/Inputs!$B$3)*(Inputs!$B$1/Inputs!$B$2)</f>
        <v>8510.2526240233838</v>
      </c>
      <c r="O56" s="104">
        <f>'mL raw'!O56*(1-(Inputs!$B$4/((('mL raw'!O56/1000)/22.4*8.314*Inputs!$B$2)/('mL raw'!O56/1000))))*(((('mL raw'!O56/1000)/22.4*8.314*Inputs!$B$2)/('mL raw'!O56/1000))/Inputs!$B$3)*(Inputs!$B$1/Inputs!$B$2)</f>
        <v>8617.4973703078358</v>
      </c>
      <c r="P56" s="111"/>
      <c r="Q56" s="103"/>
      <c r="R56" s="103"/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11">
        <f>'mL raw'!AD56*(1-(Inputs!$B$4/((('mL raw'!AD56/1000)/22.4*8.314*Inputs!$B$2)/('mL raw'!AD56/1000))))*(((('mL raw'!AD56/1000)/22.4*8.314*Inputs!$B$2)/('mL raw'!AD56/1000))/Inputs!$B$3)*(Inputs!$B$1/Inputs!$B$2)</f>
        <v>755.61799690829957</v>
      </c>
      <c r="AE56" s="103">
        <f>'mL raw'!AE56*(1-(Inputs!$B$4/((('mL raw'!AE56/1000)/22.4*8.314*Inputs!$B$2)/('mL raw'!AE56/1000))))*(((('mL raw'!AE56/1000)/22.4*8.314*Inputs!$B$2)/('mL raw'!AE56/1000))/Inputs!$B$3)*(Inputs!$B$1/Inputs!$B$2)</f>
        <v>1447.5682684498408</v>
      </c>
      <c r="AF56" s="103">
        <f>'mL raw'!AF56*(1-(Inputs!$B$4/((('mL raw'!AF56/1000)/22.4*8.314*Inputs!$B$2)/('mL raw'!AF56/1000))))*(((('mL raw'!AF56/1000)/22.4*8.314*Inputs!$B$2)/('mL raw'!AF56/1000))/Inputs!$B$3)*(Inputs!$B$1/Inputs!$B$2)</f>
        <v>1413.1405354737419</v>
      </c>
      <c r="AG56" s="103">
        <f>'mL raw'!AG56*(1-(Inputs!$B$4/((('mL raw'!AG56/1000)/22.4*8.314*Inputs!$B$2)/('mL raw'!AG56/1000))))*(((('mL raw'!AG56/1000)/22.4*8.314*Inputs!$B$2)/('mL raw'!AG56/1000))/Inputs!$B$3)*(Inputs!$B$1/Inputs!$B$2)</f>
        <v>3876.374087996553</v>
      </c>
      <c r="AH56" s="103">
        <f>'mL raw'!AH56*(1-(Inputs!$B$4/((('mL raw'!AH56/1000)/22.4*8.314*Inputs!$B$2)/('mL raw'!AH56/1000))))*(((('mL raw'!AH56/1000)/22.4*8.314*Inputs!$B$2)/('mL raw'!AH56/1000))/Inputs!$B$3)*(Inputs!$B$1/Inputs!$B$2)</f>
        <v>4250.2687003725978</v>
      </c>
      <c r="AI56" s="103">
        <f>'mL raw'!AI56*(1-(Inputs!$B$4/((('mL raw'!AI56/1000)/22.4*8.314*Inputs!$B$2)/('mL raw'!AI56/1000))))*(((('mL raw'!AI56/1000)/22.4*8.314*Inputs!$B$2)/('mL raw'!AI56/1000))/Inputs!$B$3)*(Inputs!$B$1/Inputs!$B$2)</f>
        <v>4381.6600210183678</v>
      </c>
      <c r="AJ56" s="103">
        <f>'mL raw'!AJ56*(1-(Inputs!$B$4/((('mL raw'!AJ56/1000)/22.4*8.314*Inputs!$B$2)/('mL raw'!AJ56/1000))))*(((('mL raw'!AJ56/1000)/22.4*8.314*Inputs!$B$2)/('mL raw'!AJ56/1000))/Inputs!$B$3)*(Inputs!$B$1/Inputs!$B$2)</f>
        <v>4674.6258802615566</v>
      </c>
      <c r="AK56" s="103">
        <f>'mL raw'!AK56*(1-(Inputs!$B$4/((('mL raw'!AK56/1000)/22.4*8.314*Inputs!$B$2)/('mL raw'!AK56/1000))))*(((('mL raw'!AK56/1000)/22.4*8.314*Inputs!$B$2)/('mL raw'!AK56/1000))/Inputs!$B$3)*(Inputs!$B$1/Inputs!$B$2)</f>
        <v>5086.5324827454597</v>
      </c>
      <c r="AL56" s="103">
        <f>'mL raw'!AL56*(1-(Inputs!$B$4/((('mL raw'!AL56/1000)/22.4*8.314*Inputs!$B$2)/('mL raw'!AL56/1000))))*(((('mL raw'!AL56/1000)/22.4*8.314*Inputs!$B$2)/('mL raw'!AL56/1000))/Inputs!$B$3)*(Inputs!$B$1/Inputs!$B$2)</f>
        <v>5340.5431263198006</v>
      </c>
      <c r="AM56" s="103">
        <f>'mL raw'!AM56*(1-(Inputs!$B$4/((('mL raw'!AM56/1000)/22.4*8.314*Inputs!$B$2)/('mL raw'!AM56/1000))))*(((('mL raw'!AM56/1000)/22.4*8.314*Inputs!$B$2)/('mL raw'!AM56/1000))/Inputs!$B$3)*(Inputs!$B$1/Inputs!$B$2)</f>
        <v>5714.5320612519436</v>
      </c>
      <c r="AN56" s="103">
        <f>'mL raw'!AN56*(1-(Inputs!$B$4/((('mL raw'!AN56/1000)/22.4*8.314*Inputs!$B$2)/('mL raw'!AN56/1000))))*(((('mL raw'!AN56/1000)/22.4*8.314*Inputs!$B$2)/('mL raw'!AN56/1000))/Inputs!$B$3)*(Inputs!$B$1/Inputs!$B$2)</f>
        <v>5882.8978238884838</v>
      </c>
      <c r="AO56" s="103">
        <f>'mL raw'!AO56*(1-(Inputs!$B$4/((('mL raw'!AO56/1000)/22.4*8.314*Inputs!$B$2)/('mL raw'!AO56/1000))))*(((('mL raw'!AO56/1000)/22.4*8.314*Inputs!$B$2)/('mL raw'!AO56/1000))/Inputs!$B$3)*(Inputs!$B$1/Inputs!$B$2)</f>
        <v>6227.5524438738703</v>
      </c>
      <c r="AP56" s="103">
        <f>'mL raw'!AP56*(1-(Inputs!$B$4/((('mL raw'!AP56/1000)/22.4*8.314*Inputs!$B$2)/('mL raw'!AP56/1000))))*(((('mL raw'!AP56/1000)/22.4*8.314*Inputs!$B$2)/('mL raw'!AP56/1000))/Inputs!$B$3)*(Inputs!$B$1/Inputs!$B$2)</f>
        <v>6649.645882416452</v>
      </c>
      <c r="AQ56" s="104">
        <f>'mL raw'!AQ56*(1-(Inputs!$B$4/((('mL raw'!AQ56/1000)/22.4*8.314*Inputs!$B$2)/('mL raw'!AQ56/1000))))*(((('mL raw'!AQ56/1000)/22.4*8.314*Inputs!$B$2)/('mL raw'!AQ56/1000))/Inputs!$B$3)*(Inputs!$B$1/Inputs!$B$2)</f>
        <v>6945.3470957865084</v>
      </c>
    </row>
    <row r="57" spans="1:43" x14ac:dyDescent="0.25">
      <c r="A57" s="102">
        <v>54</v>
      </c>
      <c r="B57" s="111">
        <f>'mL raw'!B57*(1-(Inputs!$B$4/((('mL raw'!B57/1000)/22.4*8.314*Inputs!$B$2)/('mL raw'!B57/1000))))*(((('mL raw'!B57/1000)/22.4*8.314*Inputs!$B$2)/('mL raw'!B57/1000))/Inputs!$B$3)*(Inputs!$B$1/Inputs!$B$2)</f>
        <v>1133.285511528301</v>
      </c>
      <c r="C57" s="103">
        <f>'mL raw'!C57*(1-(Inputs!$B$4/((('mL raw'!C57/1000)/22.4*8.314*Inputs!$B$2)/('mL raw'!C57/1000))))*(((('mL raw'!C57/1000)/22.4*8.314*Inputs!$B$2)/('mL raw'!C57/1000))/Inputs!$B$3)*(Inputs!$B$1/Inputs!$B$2)</f>
        <v>1129.229641616048</v>
      </c>
      <c r="D57" s="103">
        <f>'mL raw'!D57*(1-(Inputs!$B$4/((('mL raw'!D57/1000)/22.4*8.314*Inputs!$B$2)/('mL raw'!D57/1000))))*(((('mL raw'!D57/1000)/22.4*8.314*Inputs!$B$2)/('mL raw'!D57/1000))/Inputs!$B$3)*(Inputs!$B$1/Inputs!$B$2)</f>
        <v>1068.2972703761577</v>
      </c>
      <c r="E57" s="103">
        <f>'mL raw'!E57*(1-(Inputs!$B$4/((('mL raw'!E57/1000)/22.4*8.314*Inputs!$B$2)/('mL raw'!E57/1000))))*(((('mL raw'!E57/1000)/22.4*8.314*Inputs!$B$2)/('mL raw'!E57/1000))/Inputs!$B$3)*(Inputs!$B$1/Inputs!$B$2)</f>
        <v>3936.8348464559494</v>
      </c>
      <c r="F57" s="103">
        <f>'mL raw'!F57*(1-(Inputs!$B$4/((('mL raw'!F57/1000)/22.4*8.314*Inputs!$B$2)/('mL raw'!F57/1000))))*(((('mL raw'!F57/1000)/22.4*8.314*Inputs!$B$2)/('mL raw'!F57/1000))/Inputs!$B$3)*(Inputs!$B$1/Inputs!$B$2)</f>
        <v>4359.3998977790279</v>
      </c>
      <c r="G57" s="103">
        <f>'mL raw'!G57*(1-(Inputs!$B$4/((('mL raw'!G57/1000)/22.4*8.314*Inputs!$B$2)/('mL raw'!G57/1000))))*(((('mL raw'!G57/1000)/22.4*8.314*Inputs!$B$2)/('mL raw'!G57/1000))/Inputs!$B$3)*(Inputs!$B$1/Inputs!$B$2)</f>
        <v>4759.0445679700724</v>
      </c>
      <c r="H57" s="103">
        <f>'mL raw'!H57*(1-(Inputs!$B$4/((('mL raw'!H57/1000)/22.4*8.314*Inputs!$B$2)/('mL raw'!H57/1000))))*(((('mL raw'!H57/1000)/22.4*8.314*Inputs!$B$2)/('mL raw'!H57/1000))/Inputs!$B$3)*(Inputs!$B$1/Inputs!$B$2)</f>
        <v>5382.3280186716138</v>
      </c>
      <c r="I57" s="103">
        <f>'mL raw'!I57*(1-(Inputs!$B$4/((('mL raw'!I57/1000)/22.4*8.314*Inputs!$B$2)/('mL raw'!I57/1000))))*(((('mL raw'!I57/1000)/22.4*8.314*Inputs!$B$2)/('mL raw'!I57/1000))/Inputs!$B$3)*(Inputs!$B$1/Inputs!$B$2)</f>
        <v>5892.3300794983734</v>
      </c>
      <c r="J57" s="103">
        <f>'mL raw'!J57*(1-(Inputs!$B$4/((('mL raw'!J57/1000)/22.4*8.314*Inputs!$B$2)/('mL raw'!J57/1000))))*(((('mL raw'!J57/1000)/22.4*8.314*Inputs!$B$2)/('mL raw'!J57/1000))/Inputs!$B$3)*(Inputs!$B$1/Inputs!$B$2)</f>
        <v>6617.9535035672225</v>
      </c>
      <c r="K57" s="103">
        <f>'mL raw'!K57*(1-(Inputs!$B$4/((('mL raw'!K57/1000)/22.4*8.314*Inputs!$B$2)/('mL raw'!K57/1000))))*(((('mL raw'!K57/1000)/22.4*8.314*Inputs!$B$2)/('mL raw'!K57/1000))/Inputs!$B$3)*(Inputs!$B$1/Inputs!$B$2)</f>
        <v>6932.1419379326635</v>
      </c>
      <c r="L57" s="103">
        <f>'mL raw'!L57*(1-(Inputs!$B$4/((('mL raw'!L57/1000)/22.4*8.314*Inputs!$B$2)/('mL raw'!L57/1000))))*(((('mL raw'!L57/1000)/22.4*8.314*Inputs!$B$2)/('mL raw'!L57/1000))/Inputs!$B$3)*(Inputs!$B$1/Inputs!$B$2)</f>
        <v>7585.7972516980508</v>
      </c>
      <c r="M57" s="103">
        <f>'mL raw'!M57*(1-(Inputs!$B$4/((('mL raw'!M57/1000)/22.4*8.314*Inputs!$B$2)/('mL raw'!M57/1000))))*(((('mL raw'!M57/1000)/22.4*8.314*Inputs!$B$2)/('mL raw'!M57/1000))/Inputs!$B$3)*(Inputs!$B$1/Inputs!$B$2)</f>
        <v>8061.937514885306</v>
      </c>
      <c r="N57" s="103">
        <f>'mL raw'!N57*(1-(Inputs!$B$4/((('mL raw'!N57/1000)/22.4*8.314*Inputs!$B$2)/('mL raw'!N57/1000))))*(((('mL raw'!N57/1000)/22.4*8.314*Inputs!$B$2)/('mL raw'!N57/1000))/Inputs!$B$3)*(Inputs!$B$1/Inputs!$B$2)</f>
        <v>8511.6674623648687</v>
      </c>
      <c r="O57" s="104">
        <f>'mL raw'!O57*(1-(Inputs!$B$4/((('mL raw'!O57/1000)/22.4*8.314*Inputs!$B$2)/('mL raw'!O57/1000))))*(((('mL raw'!O57/1000)/22.4*8.314*Inputs!$B$2)/('mL raw'!O57/1000))/Inputs!$B$3)*(Inputs!$B$1/Inputs!$B$2)</f>
        <v>8624.5715620152514</v>
      </c>
      <c r="P57" s="111"/>
      <c r="Q57" s="103"/>
      <c r="R57" s="103"/>
      <c r="S57" s="103"/>
      <c r="T57" s="103"/>
      <c r="U57" s="103"/>
      <c r="V57" s="103"/>
      <c r="W57" s="103"/>
      <c r="X57" s="103"/>
      <c r="Y57" s="103"/>
      <c r="Z57" s="103"/>
      <c r="AA57" s="103"/>
      <c r="AB57" s="103"/>
      <c r="AC57" s="103"/>
      <c r="AD57" s="111">
        <f>'mL raw'!AD57*(1-(Inputs!$B$4/((('mL raw'!AD57/1000)/22.4*8.314*Inputs!$B$2)/('mL raw'!AD57/1000))))*(((('mL raw'!AD57/1000)/22.4*8.314*Inputs!$B$2)/('mL raw'!AD57/1000))/Inputs!$B$3)*(Inputs!$B$1/Inputs!$B$2)</f>
        <v>759.67386682055235</v>
      </c>
      <c r="AE57" s="103">
        <f>'mL raw'!AE57*(1-(Inputs!$B$4/((('mL raw'!AE57/1000)/22.4*8.314*Inputs!$B$2)/('mL raw'!AE57/1000))))*(((('mL raw'!AE57/1000)/22.4*8.314*Inputs!$B$2)/('mL raw'!AE57/1000))/Inputs!$B$3)*(Inputs!$B$1/Inputs!$B$2)</f>
        <v>1457.2834917280275</v>
      </c>
      <c r="AF57" s="103">
        <f>'mL raw'!AF57*(1-(Inputs!$B$4/((('mL raw'!AF57/1000)/22.4*8.314*Inputs!$B$2)/('mL raw'!AF57/1000))))*(((('mL raw'!AF57/1000)/22.4*8.314*Inputs!$B$2)/('mL raw'!AF57/1000))/Inputs!$B$3)*(Inputs!$B$1/Inputs!$B$2)</f>
        <v>1427.7605316690717</v>
      </c>
      <c r="AG57" s="103">
        <f>'mL raw'!AG57*(1-(Inputs!$B$4/((('mL raw'!AG57/1000)/22.4*8.314*Inputs!$B$2)/('mL raw'!AG57/1000))))*(((('mL raw'!AG57/1000)/22.4*8.314*Inputs!$B$2)/('mL raw'!AG57/1000))/Inputs!$B$3)*(Inputs!$B$1/Inputs!$B$2)</f>
        <v>3883.7312473722673</v>
      </c>
      <c r="AH57" s="103">
        <f>'mL raw'!AH57*(1-(Inputs!$B$4/((('mL raw'!AH57/1000)/22.4*8.314*Inputs!$B$2)/('mL raw'!AH57/1000))))*(((('mL raw'!AH57/1000)/22.4*8.314*Inputs!$B$2)/('mL raw'!AH57/1000))/Inputs!$B$3)*(Inputs!$B$1/Inputs!$B$2)</f>
        <v>4253.0040544994672</v>
      </c>
      <c r="AI57" s="103">
        <f>'mL raw'!AI57*(1-(Inputs!$B$4/((('mL raw'!AI57/1000)/22.4*8.314*Inputs!$B$2)/('mL raw'!AI57/1000))))*(((('mL raw'!AI57/1000)/22.4*8.314*Inputs!$B$2)/('mL raw'!AI57/1000))/Inputs!$B$3)*(Inputs!$B$1/Inputs!$B$2)</f>
        <v>4388.9228578379843</v>
      </c>
      <c r="AJ57" s="103">
        <f>'mL raw'!AJ57*(1-(Inputs!$B$4/((('mL raw'!AJ57/1000)/22.4*8.314*Inputs!$B$2)/('mL raw'!AJ57/1000))))*(((('mL raw'!AJ57/1000)/22.4*8.314*Inputs!$B$2)/('mL raw'!AJ57/1000))/Inputs!$B$3)*(Inputs!$B$1/Inputs!$B$2)</f>
        <v>4679.8136208469959</v>
      </c>
      <c r="AK57" s="103">
        <f>'mL raw'!AK57*(1-(Inputs!$B$4/((('mL raw'!AK57/1000)/22.4*8.314*Inputs!$B$2)/('mL raw'!AK57/1000))))*(((('mL raw'!AK57/1000)/22.4*8.314*Inputs!$B$2)/('mL raw'!AK57/1000))/Inputs!$B$3)*(Inputs!$B$1/Inputs!$B$2)</f>
        <v>5099.0773827066132</v>
      </c>
      <c r="AL57" s="103">
        <f>'mL raw'!AL57*(1-(Inputs!$B$4/((('mL raw'!AL57/1000)/22.4*8.314*Inputs!$B$2)/('mL raw'!AL57/1000))))*(((('mL raw'!AL57/1000)/22.4*8.314*Inputs!$B$2)/('mL raw'!AL57/1000))/Inputs!$B$3)*(Inputs!$B$1/Inputs!$B$2)</f>
        <v>5351.4845428272738</v>
      </c>
      <c r="AM57" s="103">
        <f>'mL raw'!AM57*(1-(Inputs!$B$4/((('mL raw'!AM57/1000)/22.4*8.314*Inputs!$B$2)/('mL raw'!AM57/1000))))*(((('mL raw'!AM57/1000)/22.4*8.314*Inputs!$B$2)/('mL raw'!AM57/1000))/Inputs!$B$3)*(Inputs!$B$1/Inputs!$B$2)</f>
        <v>5722.1721882959573</v>
      </c>
      <c r="AN57" s="103">
        <f>'mL raw'!AN57*(1-(Inputs!$B$4/((('mL raw'!AN57/1000)/22.4*8.314*Inputs!$B$2)/('mL raw'!AN57/1000))))*(((('mL raw'!AN57/1000)/22.4*8.314*Inputs!$B$2)/('mL raw'!AN57/1000))/Inputs!$B$3)*(Inputs!$B$1/Inputs!$B$2)</f>
        <v>5900.3474967667817</v>
      </c>
      <c r="AO57" s="103">
        <f>'mL raw'!AO57*(1-(Inputs!$B$4/((('mL raw'!AO57/1000)/22.4*8.314*Inputs!$B$2)/('mL raw'!AO57/1000))))*(((('mL raw'!AO57/1000)/22.4*8.314*Inputs!$B$2)/('mL raw'!AO57/1000))/Inputs!$B$3)*(Inputs!$B$1/Inputs!$B$2)</f>
        <v>6237.8336024886503</v>
      </c>
      <c r="AP57" s="103">
        <f>'mL raw'!AP57*(1-(Inputs!$B$4/((('mL raw'!AP57/1000)/22.4*8.314*Inputs!$B$2)/('mL raw'!AP57/1000))))*(((('mL raw'!AP57/1000)/22.4*8.314*Inputs!$B$2)/('mL raw'!AP57/1000))/Inputs!$B$3)*(Inputs!$B$1/Inputs!$B$2)</f>
        <v>6655.6825260067844</v>
      </c>
      <c r="AQ57" s="104">
        <f>'mL raw'!AQ57*(1-(Inputs!$B$4/((('mL raw'!AQ57/1000)/22.4*8.314*Inputs!$B$2)/('mL raw'!AQ57/1000))))*(((('mL raw'!AQ57/1000)/22.4*8.314*Inputs!$B$2)/('mL raw'!AQ57/1000))/Inputs!$B$3)*(Inputs!$B$1/Inputs!$B$2)</f>
        <v>6953.9304483915103</v>
      </c>
    </row>
    <row r="58" spans="1:43" x14ac:dyDescent="0.25">
      <c r="A58" s="102">
        <v>55</v>
      </c>
      <c r="B58" s="111">
        <f>'mL raw'!B58*(1-(Inputs!$B$4/((('mL raw'!B58/1000)/22.4*8.314*Inputs!$B$2)/('mL raw'!B58/1000))))*(((('mL raw'!B58/1000)/22.4*8.314*Inputs!$B$2)/('mL raw'!B58/1000))/Inputs!$B$3)*(Inputs!$B$1/Inputs!$B$2)</f>
        <v>1137.2470588844551</v>
      </c>
      <c r="C58" s="103">
        <f>'mL raw'!C58*(1-(Inputs!$B$4/((('mL raw'!C58/1000)/22.4*8.314*Inputs!$B$2)/('mL raw'!C58/1000))))*(((('mL raw'!C58/1000)/22.4*8.314*Inputs!$B$2)/('mL raw'!C58/1000))/Inputs!$B$3)*(Inputs!$B$1/Inputs!$B$2)</f>
        <v>1133.096866416103</v>
      </c>
      <c r="D58" s="103">
        <f>'mL raw'!D58*(1-(Inputs!$B$4/((('mL raw'!D58/1000)/22.4*8.314*Inputs!$B$2)/('mL raw'!D58/1000))))*(((('mL raw'!D58/1000)/22.4*8.314*Inputs!$B$2)/('mL raw'!D58/1000))/Inputs!$B$3)*(Inputs!$B$1/Inputs!$B$2)</f>
        <v>1071.0326245030258</v>
      </c>
      <c r="E58" s="103">
        <f>'mL raw'!E58*(1-(Inputs!$B$4/((('mL raw'!E58/1000)/22.4*8.314*Inputs!$B$2)/('mL raw'!E58/1000))))*(((('mL raw'!E58/1000)/22.4*8.314*Inputs!$B$2)/('mL raw'!E58/1000))/Inputs!$B$3)*(Inputs!$B$1/Inputs!$B$2)</f>
        <v>3938.4383299096303</v>
      </c>
      <c r="F58" s="103">
        <f>'mL raw'!F58*(1-(Inputs!$B$4/((('mL raw'!F58/1000)/22.4*8.314*Inputs!$B$2)/('mL raw'!F58/1000))))*(((('mL raw'!F58/1000)/22.4*8.314*Inputs!$B$2)/('mL raw'!F58/1000))/Inputs!$B$3)*(Inputs!$B$1/Inputs!$B$2)</f>
        <v>4361.4749940132033</v>
      </c>
      <c r="G58" s="103">
        <f>'mL raw'!G58*(1-(Inputs!$B$4/((('mL raw'!G58/1000)/22.4*8.314*Inputs!$B$2)/('mL raw'!G58/1000))))*(((('mL raw'!G58/1000)/22.4*8.314*Inputs!$B$2)/('mL raw'!G58/1000))/Inputs!$B$3)*(Inputs!$B$1/Inputs!$B$2)</f>
        <v>4759.0445679700724</v>
      </c>
      <c r="H58" s="103">
        <f>'mL raw'!H58*(1-(Inputs!$B$4/((('mL raw'!H58/1000)/22.4*8.314*Inputs!$B$2)/('mL raw'!H58/1000))))*(((('mL raw'!H58/1000)/22.4*8.314*Inputs!$B$2)/('mL raw'!H58/1000))/Inputs!$B$3)*(Inputs!$B$1/Inputs!$B$2)</f>
        <v>5384.3087923496905</v>
      </c>
      <c r="I58" s="103">
        <f>'mL raw'!I58*(1-(Inputs!$B$4/((('mL raw'!I58/1000)/22.4*8.314*Inputs!$B$2)/('mL raw'!I58/1000))))*(((('mL raw'!I58/1000)/22.4*8.314*Inputs!$B$2)/('mL raw'!I58/1000))/Inputs!$B$3)*(Inputs!$B$1/Inputs!$B$2)</f>
        <v>5894.310853176451</v>
      </c>
      <c r="J58" s="103">
        <f>'mL raw'!J58*(1-(Inputs!$B$4/((('mL raw'!J58/1000)/22.4*8.314*Inputs!$B$2)/('mL raw'!J58/1000))))*(((('mL raw'!J58/1000)/22.4*8.314*Inputs!$B$2)/('mL raw'!J58/1000))/Inputs!$B$3)*(Inputs!$B$1/Inputs!$B$2)</f>
        <v>6619.2740193526079</v>
      </c>
      <c r="K58" s="103">
        <f>'mL raw'!K58*(1-(Inputs!$B$4/((('mL raw'!K58/1000)/22.4*8.314*Inputs!$B$2)/('mL raw'!K58/1000))))*(((('mL raw'!K58/1000)/22.4*8.314*Inputs!$B$2)/('mL raw'!K58/1000))/Inputs!$B$3)*(Inputs!$B$1/Inputs!$B$2)</f>
        <v>6932.9908409375539</v>
      </c>
      <c r="L58" s="103">
        <f>'mL raw'!L58*(1-(Inputs!$B$4/((('mL raw'!L58/1000)/22.4*8.314*Inputs!$B$2)/('mL raw'!L58/1000))))*(((('mL raw'!L58/1000)/22.4*8.314*Inputs!$B$2)/('mL raw'!L58/1000))/Inputs!$B$3)*(Inputs!$B$1/Inputs!$B$2)</f>
        <v>7587.8723479322261</v>
      </c>
      <c r="M58" s="103">
        <f>'mL raw'!M58*(1-(Inputs!$B$4/((('mL raw'!M58/1000)/22.4*8.314*Inputs!$B$2)/('mL raw'!M58/1000))))*(((('mL raw'!M58/1000)/22.4*8.314*Inputs!$B$2)/('mL raw'!M58/1000))/Inputs!$B$3)*(Inputs!$B$1/Inputs!$B$2)</f>
        <v>8063.5409983389864</v>
      </c>
      <c r="N58" s="103">
        <f>'mL raw'!N58*(1-(Inputs!$B$4/((('mL raw'!N58/1000)/22.4*8.314*Inputs!$B$2)/('mL raw'!N58/1000))))*(((('mL raw'!N58/1000)/22.4*8.314*Inputs!$B$2)/('mL raw'!N58/1000))/Inputs!$B$3)*(Inputs!$B$1/Inputs!$B$2)</f>
        <v>8513.08230070635</v>
      </c>
      <c r="O58" s="104">
        <f>'mL raw'!O58*(1-(Inputs!$B$4/((('mL raw'!O58/1000)/22.4*8.314*Inputs!$B$2)/('mL raw'!O58/1000))))*(((('mL raw'!O58/1000)/22.4*8.314*Inputs!$B$2)/('mL raw'!O58/1000))/Inputs!$B$3)*(Inputs!$B$1/Inputs!$B$2)</f>
        <v>8629.9479477128916</v>
      </c>
      <c r="P58" s="111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3"/>
      <c r="AB58" s="103"/>
      <c r="AC58" s="103"/>
      <c r="AD58" s="111">
        <f>'mL raw'!AD58*(1-(Inputs!$B$4/((('mL raw'!AD58/1000)/22.4*8.314*Inputs!$B$2)/('mL raw'!AD58/1000))))*(((('mL raw'!AD58/1000)/22.4*8.314*Inputs!$B$2)/('mL raw'!AD58/1000))/Inputs!$B$3)*(Inputs!$B$1/Inputs!$B$2)</f>
        <v>763.72973673280501</v>
      </c>
      <c r="AE58" s="103">
        <f>'mL raw'!AE58*(1-(Inputs!$B$4/((('mL raw'!AE58/1000)/22.4*8.314*Inputs!$B$2)/('mL raw'!AE58/1000))))*(((('mL raw'!AE58/1000)/22.4*8.314*Inputs!$B$2)/('mL raw'!AE58/1000))/Inputs!$B$3)*(Inputs!$B$1/Inputs!$B$2)</f>
        <v>1464.9236187720385</v>
      </c>
      <c r="AF58" s="103">
        <f>'mL raw'!AF58*(1-(Inputs!$B$4/((('mL raw'!AF58/1000)/22.4*8.314*Inputs!$B$2)/('mL raw'!AF58/1000))))*(((('mL raw'!AF58/1000)/22.4*8.314*Inputs!$B$2)/('mL raw'!AF58/1000))/Inputs!$B$3)*(Inputs!$B$1/Inputs!$B$2)</f>
        <v>1437.3814323911595</v>
      </c>
      <c r="AG58" s="103">
        <f>'mL raw'!AG58*(1-(Inputs!$B$4/((('mL raw'!AG58/1000)/22.4*8.314*Inputs!$B$2)/('mL raw'!AG58/1000))))*(((('mL raw'!AG58/1000)/22.4*8.314*Inputs!$B$2)/('mL raw'!AG58/1000))/Inputs!$B$3)*(Inputs!$B$1/Inputs!$B$2)</f>
        <v>3889.0133105138061</v>
      </c>
      <c r="AH58" s="103">
        <f>'mL raw'!AH58*(1-(Inputs!$B$4/((('mL raw'!AH58/1000)/22.4*8.314*Inputs!$B$2)/('mL raw'!AH58/1000))))*(((('mL raw'!AH58/1000)/22.4*8.314*Inputs!$B$2)/('mL raw'!AH58/1000))/Inputs!$B$3)*(Inputs!$B$1/Inputs!$B$2)</f>
        <v>4255.8337311824343</v>
      </c>
      <c r="AI58" s="103">
        <f>'mL raw'!AI58*(1-(Inputs!$B$4/((('mL raw'!AI58/1000)/22.4*8.314*Inputs!$B$2)/('mL raw'!AI58/1000))))*(((('mL raw'!AI58/1000)/22.4*8.314*Inputs!$B$2)/('mL raw'!AI58/1000))/Inputs!$B$3)*(Inputs!$B$1/Inputs!$B$2)</f>
        <v>4393.544663086831</v>
      </c>
      <c r="AJ58" s="103">
        <f>'mL raw'!AJ58*(1-(Inputs!$B$4/((('mL raw'!AJ58/1000)/22.4*8.314*Inputs!$B$2)/('mL raw'!AJ58/1000))))*(((('mL raw'!AJ58/1000)/22.4*8.314*Inputs!$B$2)/('mL raw'!AJ58/1000))/Inputs!$B$3)*(Inputs!$B$1/Inputs!$B$2)</f>
        <v>4684.4354260958416</v>
      </c>
      <c r="AK58" s="103">
        <f>'mL raw'!AK58*(1-(Inputs!$B$4/((('mL raw'!AK58/1000)/22.4*8.314*Inputs!$B$2)/('mL raw'!AK58/1000))))*(((('mL raw'!AK58/1000)/22.4*8.314*Inputs!$B$2)/('mL raw'!AK58/1000))/Inputs!$B$3)*(Inputs!$B$1/Inputs!$B$2)</f>
        <v>5108.3209932043055</v>
      </c>
      <c r="AL58" s="103">
        <f>'mL raw'!AL58*(1-(Inputs!$B$4/((('mL raw'!AL58/1000)/22.4*8.314*Inputs!$B$2)/('mL raw'!AL58/1000))))*(((('mL raw'!AL58/1000)/22.4*8.314*Inputs!$B$2)/('mL raw'!AL58/1000))/Inputs!$B$3)*(Inputs!$B$1/Inputs!$B$2)</f>
        <v>5357.5211864176026</v>
      </c>
      <c r="AM58" s="103">
        <f>'mL raw'!AM58*(1-(Inputs!$B$4/((('mL raw'!AM58/1000)/22.4*8.314*Inputs!$B$2)/('mL raw'!AM58/1000))))*(((('mL raw'!AM58/1000)/22.4*8.314*Inputs!$B$2)/('mL raw'!AM58/1000))/Inputs!$B$3)*(Inputs!$B$1/Inputs!$B$2)</f>
        <v>5728.1145093301857</v>
      </c>
      <c r="AN58" s="103">
        <f>'mL raw'!AN58*(1-(Inputs!$B$4/((('mL raw'!AN58/1000)/22.4*8.314*Inputs!$B$2)/('mL raw'!AN58/1000))))*(((('mL raw'!AN58/1000)/22.4*8.314*Inputs!$B$2)/('mL raw'!AN58/1000))/Inputs!$B$3)*(Inputs!$B$1/Inputs!$B$2)</f>
        <v>5915.2504606304083</v>
      </c>
      <c r="AO58" s="103">
        <f>'mL raw'!AO58*(1-(Inputs!$B$4/((('mL raw'!AO58/1000)/22.4*8.314*Inputs!$B$2)/('mL raw'!AO58/1000))))*(((('mL raw'!AO58/1000)/22.4*8.314*Inputs!$B$2)/('mL raw'!AO58/1000))/Inputs!$B$3)*(Inputs!$B$1/Inputs!$B$2)</f>
        <v>6246.0396648692549</v>
      </c>
      <c r="AP58" s="103">
        <f>'mL raw'!AP58*(1-(Inputs!$B$4/((('mL raw'!AP58/1000)/22.4*8.314*Inputs!$B$2)/('mL raw'!AP58/1000))))*(((('mL raw'!AP58/1000)/22.4*8.314*Inputs!$B$2)/('mL raw'!AP58/1000))/Inputs!$B$3)*(Inputs!$B$1/Inputs!$B$2)</f>
        <v>6660.0213635873315</v>
      </c>
      <c r="AQ58" s="104">
        <f>'mL raw'!AQ58*(1-(Inputs!$B$4/((('mL raw'!AQ58/1000)/22.4*8.314*Inputs!$B$2)/('mL raw'!AQ58/1000))))*(((('mL raw'!AQ58/1000)/22.4*8.314*Inputs!$B$2)/('mL raw'!AQ58/1000))/Inputs!$B$3)*(Inputs!$B$1/Inputs!$B$2)</f>
        <v>6960.0614145379386</v>
      </c>
    </row>
    <row r="59" spans="1:43" x14ac:dyDescent="0.25">
      <c r="A59" s="102">
        <v>56</v>
      </c>
      <c r="B59" s="111">
        <f>'mL raw'!B59*(1-(Inputs!$B$4/((('mL raw'!B59/1000)/22.4*8.314*Inputs!$B$2)/('mL raw'!B59/1000))))*(((('mL raw'!B59/1000)/22.4*8.314*Inputs!$B$2)/('mL raw'!B59/1000))/Inputs!$B$3)*(Inputs!$B$1/Inputs!$B$2)</f>
        <v>1141.2086062406088</v>
      </c>
      <c r="C59" s="103">
        <f>'mL raw'!C59*(1-(Inputs!$B$4/((('mL raw'!C59/1000)/22.4*8.314*Inputs!$B$2)/('mL raw'!C59/1000))))*(((('mL raw'!C59/1000)/22.4*8.314*Inputs!$B$2)/('mL raw'!C59/1000))/Inputs!$B$3)*(Inputs!$B$1/Inputs!$B$2)</f>
        <v>1137.1527363283558</v>
      </c>
      <c r="D59" s="103">
        <f>'mL raw'!D59*(1-(Inputs!$B$4/((('mL raw'!D59/1000)/22.4*8.314*Inputs!$B$2)/('mL raw'!D59/1000))))*(((('mL raw'!D59/1000)/22.4*8.314*Inputs!$B$2)/('mL raw'!D59/1000))/Inputs!$B$3)*(Inputs!$B$1/Inputs!$B$2)</f>
        <v>1073.8623011859929</v>
      </c>
      <c r="E59" s="103">
        <f>'mL raw'!E59*(1-(Inputs!$B$4/((('mL raw'!E59/1000)/22.4*8.314*Inputs!$B$2)/('mL raw'!E59/1000))))*(((('mL raw'!E59/1000)/22.4*8.314*Inputs!$B$2)/('mL raw'!E59/1000))/Inputs!$B$3)*(Inputs!$B$1/Inputs!$B$2)</f>
        <v>3939.9474908072125</v>
      </c>
      <c r="F59" s="103">
        <f>'mL raw'!F59*(1-(Inputs!$B$4/((('mL raw'!F59/1000)/22.4*8.314*Inputs!$B$2)/('mL raw'!F59/1000))))*(((('mL raw'!F59/1000)/22.4*8.314*Inputs!$B$2)/('mL raw'!F59/1000))/Inputs!$B$3)*(Inputs!$B$1/Inputs!$B$2)</f>
        <v>4363.4557676912809</v>
      </c>
      <c r="G59" s="103">
        <f>'mL raw'!G59*(1-(Inputs!$B$4/((('mL raw'!G59/1000)/22.4*8.314*Inputs!$B$2)/('mL raw'!G59/1000))))*(((('mL raw'!G59/1000)/22.4*8.314*Inputs!$B$2)/('mL raw'!G59/1000))/Inputs!$B$3)*(Inputs!$B$1/Inputs!$B$2)</f>
        <v>4759.0445679700724</v>
      </c>
      <c r="H59" s="103">
        <f>'mL raw'!H59*(1-(Inputs!$B$4/((('mL raw'!H59/1000)/22.4*8.314*Inputs!$B$2)/('mL raw'!H59/1000))))*(((('mL raw'!H59/1000)/22.4*8.314*Inputs!$B$2)/('mL raw'!H59/1000))/Inputs!$B$3)*(Inputs!$B$1/Inputs!$B$2)</f>
        <v>5386.3838885838668</v>
      </c>
      <c r="I59" s="103">
        <f>'mL raw'!I59*(1-(Inputs!$B$4/((('mL raw'!I59/1000)/22.4*8.314*Inputs!$B$2)/('mL raw'!I59/1000))))*(((('mL raw'!I59/1000)/22.4*8.314*Inputs!$B$2)/('mL raw'!I59/1000))/Inputs!$B$3)*(Inputs!$B$1/Inputs!$B$2)</f>
        <v>5896.2916268545277</v>
      </c>
      <c r="J59" s="103">
        <f>'mL raw'!J59*(1-(Inputs!$B$4/((('mL raw'!J59/1000)/22.4*8.314*Inputs!$B$2)/('mL raw'!J59/1000))))*(((('mL raw'!J59/1000)/22.4*8.314*Inputs!$B$2)/('mL raw'!J59/1000))/Inputs!$B$3)*(Inputs!$B$1/Inputs!$B$2)</f>
        <v>6620.6888576940919</v>
      </c>
      <c r="K59" s="103">
        <f>'mL raw'!K59*(1-(Inputs!$B$4/((('mL raw'!K59/1000)/22.4*8.314*Inputs!$B$2)/('mL raw'!K59/1000))))*(((('mL raw'!K59/1000)/22.4*8.314*Inputs!$B$2)/('mL raw'!K59/1000))/Inputs!$B$3)*(Inputs!$B$1/Inputs!$B$2)</f>
        <v>6933.9340664985439</v>
      </c>
      <c r="L59" s="103">
        <f>'mL raw'!L59*(1-(Inputs!$B$4/((('mL raw'!L59/1000)/22.4*8.314*Inputs!$B$2)/('mL raw'!L59/1000))))*(((('mL raw'!L59/1000)/22.4*8.314*Inputs!$B$2)/('mL raw'!L59/1000))/Inputs!$B$3)*(Inputs!$B$1/Inputs!$B$2)</f>
        <v>7589.9474441664024</v>
      </c>
      <c r="M59" s="103">
        <f>'mL raw'!M59*(1-(Inputs!$B$4/((('mL raw'!M59/1000)/22.4*8.314*Inputs!$B$2)/('mL raw'!M59/1000))))*(((('mL raw'!M59/1000)/22.4*8.314*Inputs!$B$2)/('mL raw'!M59/1000))/Inputs!$B$3)*(Inputs!$B$1/Inputs!$B$2)</f>
        <v>8065.050159236569</v>
      </c>
      <c r="N59" s="103">
        <f>'mL raw'!N59*(1-(Inputs!$B$4/((('mL raw'!N59/1000)/22.4*8.314*Inputs!$B$2)/('mL raw'!N59/1000))))*(((('mL raw'!N59/1000)/22.4*8.314*Inputs!$B$2)/('mL raw'!N59/1000))/Inputs!$B$3)*(Inputs!$B$1/Inputs!$B$2)</f>
        <v>8514.4971390478368</v>
      </c>
      <c r="O59" s="104">
        <f>'mL raw'!O59*(1-(Inputs!$B$4/((('mL raw'!O59/1000)/22.4*8.314*Inputs!$B$2)/('mL raw'!O59/1000))))*(((('mL raw'!O59/1000)/22.4*8.314*Inputs!$B$2)/('mL raw'!O59/1000))/Inputs!$B$3)*(Inputs!$B$1/Inputs!$B$2)</f>
        <v>8633.9094950690433</v>
      </c>
      <c r="P59" s="111"/>
      <c r="Q59" s="103"/>
      <c r="R59" s="103"/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11">
        <f>'mL raw'!AD59*(1-(Inputs!$B$4/((('mL raw'!AD59/1000)/22.4*8.314*Inputs!$B$2)/('mL raw'!AD59/1000))))*(((('mL raw'!AD59/1000)/22.4*8.314*Inputs!$B$2)/('mL raw'!AD59/1000))/Inputs!$B$3)*(Inputs!$B$1/Inputs!$B$2)</f>
        <v>770.23799310362938</v>
      </c>
      <c r="AE59" s="103">
        <f>'mL raw'!AE59*(1-(Inputs!$B$4/((('mL raw'!AE59/1000)/22.4*8.314*Inputs!$B$2)/('mL raw'!AE59/1000))))*(((('mL raw'!AE59/1000)/22.4*8.314*Inputs!$B$2)/('mL raw'!AE59/1000))/Inputs!$B$3)*(Inputs!$B$1/Inputs!$B$2)</f>
        <v>1471.2432300306648</v>
      </c>
      <c r="AF59" s="103">
        <f>'mL raw'!AF59*(1-(Inputs!$B$4/((('mL raw'!AF59/1000)/22.4*8.314*Inputs!$B$2)/('mL raw'!AF59/1000))))*(((('mL raw'!AF59/1000)/22.4*8.314*Inputs!$B$2)/('mL raw'!AF59/1000))/Inputs!$B$3)*(Inputs!$B$1/Inputs!$B$2)</f>
        <v>1447.9455586742363</v>
      </c>
      <c r="AG59" s="103">
        <f>'mL raw'!AG59*(1-(Inputs!$B$4/((('mL raw'!AG59/1000)/22.4*8.314*Inputs!$B$2)/('mL raw'!AG59/1000))))*(((('mL raw'!AG59/1000)/22.4*8.314*Inputs!$B$2)/('mL raw'!AG59/1000))/Inputs!$B$3)*(Inputs!$B$1/Inputs!$B$2)</f>
        <v>3896.3704698895194</v>
      </c>
      <c r="AH59" s="103">
        <f>'mL raw'!AH59*(1-(Inputs!$B$4/((('mL raw'!AH59/1000)/22.4*8.314*Inputs!$B$2)/('mL raw'!AH59/1000))))*(((('mL raw'!AH59/1000)/22.4*8.314*Inputs!$B$2)/('mL raw'!AH59/1000))/Inputs!$B$3)*(Inputs!$B$1/Inputs!$B$2)</f>
        <v>4258.6634078654015</v>
      </c>
      <c r="AI59" s="103">
        <f>'mL raw'!AI59*(1-(Inputs!$B$4/((('mL raw'!AI59/1000)/22.4*8.314*Inputs!$B$2)/('mL raw'!AI59/1000))))*(((('mL raw'!AI59/1000)/22.4*8.314*Inputs!$B$2)/('mL raw'!AI59/1000))/Inputs!$B$3)*(Inputs!$B$1/Inputs!$B$2)</f>
        <v>4401.1847901308411</v>
      </c>
      <c r="AJ59" s="103">
        <f>'mL raw'!AJ59*(1-(Inputs!$B$4/((('mL raw'!AJ59/1000)/22.4*8.314*Inputs!$B$2)/('mL raw'!AJ59/1000))))*(((('mL raw'!AJ59/1000)/22.4*8.314*Inputs!$B$2)/('mL raw'!AJ59/1000))/Inputs!$B$3)*(Inputs!$B$1/Inputs!$B$2)</f>
        <v>4691.7925854715568</v>
      </c>
      <c r="AK59" s="103">
        <f>'mL raw'!AK59*(1-(Inputs!$B$4/((('mL raw'!AK59/1000)/22.4*8.314*Inputs!$B$2)/('mL raw'!AK59/1000))))*(((('mL raw'!AK59/1000)/22.4*8.314*Inputs!$B$2)/('mL raw'!AK59/1000))/Inputs!$B$3)*(Inputs!$B$1/Inputs!$B$2)</f>
        <v>5118.4135067068873</v>
      </c>
      <c r="AL59" s="103">
        <f>'mL raw'!AL59*(1-(Inputs!$B$4/((('mL raw'!AL59/1000)/22.4*8.314*Inputs!$B$2)/('mL raw'!AL59/1000))))*(((('mL raw'!AL59/1000)/22.4*8.314*Inputs!$B$2)/('mL raw'!AL59/1000))/Inputs!$B$3)*(Inputs!$B$1/Inputs!$B$2)</f>
        <v>5365.7272487982054</v>
      </c>
      <c r="AM59" s="103">
        <f>'mL raw'!AM59*(1-(Inputs!$B$4/((('mL raw'!AM59/1000)/22.4*8.314*Inputs!$B$2)/('mL raw'!AM59/1000))))*(((('mL raw'!AM59/1000)/22.4*8.314*Inputs!$B$2)/('mL raw'!AM59/1000))/Inputs!$B$3)*(Inputs!$B$1/Inputs!$B$2)</f>
        <v>5735.2830235937026</v>
      </c>
      <c r="AN59" s="103">
        <f>'mL raw'!AN59*(1-(Inputs!$B$4/((('mL raw'!AN59/1000)/22.4*8.314*Inputs!$B$2)/('mL raw'!AN59/1000))))*(((('mL raw'!AN59/1000)/22.4*8.314*Inputs!$B$2)/('mL raw'!AN59/1000))/Inputs!$B$3)*(Inputs!$B$1/Inputs!$B$2)</f>
        <v>5929.2101989330449</v>
      </c>
      <c r="AO59" s="103">
        <f>'mL raw'!AO59*(1-(Inputs!$B$4/((('mL raw'!AO59/1000)/22.4*8.314*Inputs!$B$2)/('mL raw'!AO59/1000))))*(((('mL raw'!AO59/1000)/22.4*8.314*Inputs!$B$2)/('mL raw'!AO59/1000))/Inputs!$B$3)*(Inputs!$B$1/Inputs!$B$2)</f>
        <v>6254.623017474255</v>
      </c>
      <c r="AP59" s="103">
        <f>'mL raw'!AP59*(1-(Inputs!$B$4/((('mL raw'!AP59/1000)/22.4*8.314*Inputs!$B$2)/('mL raw'!AP59/1000))))*(((('mL raw'!AP59/1000)/22.4*8.314*Inputs!$B$2)/('mL raw'!AP59/1000))/Inputs!$B$3)*(Inputs!$B$1/Inputs!$B$2)</f>
        <v>6664.0772334995854</v>
      </c>
      <c r="AQ59" s="104">
        <f>'mL raw'!AQ59*(1-(Inputs!$B$4/((('mL raw'!AQ59/1000)/22.4*8.314*Inputs!$B$2)/('mL raw'!AQ59/1000))))*(((('mL raw'!AQ59/1000)/22.4*8.314*Inputs!$B$2)/('mL raw'!AQ59/1000))/Inputs!$B$3)*(Inputs!$B$1/Inputs!$B$2)</f>
        <v>6967.3242513575533</v>
      </c>
    </row>
    <row r="60" spans="1:43" x14ac:dyDescent="0.25">
      <c r="A60" s="102">
        <v>57</v>
      </c>
      <c r="B60" s="111">
        <f>'mL raw'!B60*(1-(Inputs!$B$4/((('mL raw'!B60/1000)/22.4*8.314*Inputs!$B$2)/('mL raw'!B60/1000))))*(((('mL raw'!B60/1000)/22.4*8.314*Inputs!$B$2)/('mL raw'!B60/1000))/Inputs!$B$3)*(Inputs!$B$1/Inputs!$B$2)</f>
        <v>1145.1701535967625</v>
      </c>
      <c r="C60" s="103">
        <f>'mL raw'!C60*(1-(Inputs!$B$4/((('mL raw'!C60/1000)/22.4*8.314*Inputs!$B$2)/('mL raw'!C60/1000))))*(((('mL raw'!C60/1000)/22.4*8.314*Inputs!$B$2)/('mL raw'!C60/1000))/Inputs!$B$3)*(Inputs!$B$1/Inputs!$B$2)</f>
        <v>1141.1142836845097</v>
      </c>
      <c r="D60" s="103">
        <f>'mL raw'!D60*(1-(Inputs!$B$4/((('mL raw'!D60/1000)/22.4*8.314*Inputs!$B$2)/('mL raw'!D60/1000))))*(((('mL raw'!D60/1000)/22.4*8.314*Inputs!$B$2)/('mL raw'!D60/1000))/Inputs!$B$3)*(Inputs!$B$1/Inputs!$B$2)</f>
        <v>1076.6919778689598</v>
      </c>
      <c r="E60" s="103">
        <f>'mL raw'!E60*(1-(Inputs!$B$4/((('mL raw'!E60/1000)/22.4*8.314*Inputs!$B$2)/('mL raw'!E60/1000))))*(((('mL raw'!E60/1000)/22.4*8.314*Inputs!$B$2)/('mL raw'!E60/1000))/Inputs!$B$3)*(Inputs!$B$1/Inputs!$B$2)</f>
        <v>3941.5509742608942</v>
      </c>
      <c r="F60" s="103">
        <f>'mL raw'!F60*(1-(Inputs!$B$4/((('mL raw'!F60/1000)/22.4*8.314*Inputs!$B$2)/('mL raw'!F60/1000))))*(((('mL raw'!F60/1000)/22.4*8.314*Inputs!$B$2)/('mL raw'!F60/1000))/Inputs!$B$3)*(Inputs!$B$1/Inputs!$B$2)</f>
        <v>4365.5308639254563</v>
      </c>
      <c r="G60" s="103">
        <f>'mL raw'!G60*(1-(Inputs!$B$4/((('mL raw'!G60/1000)/22.4*8.314*Inputs!$B$2)/('mL raw'!G60/1000))))*(((('mL raw'!G60/1000)/22.4*8.314*Inputs!$B$2)/('mL raw'!G60/1000))/Inputs!$B$3)*(Inputs!$B$1/Inputs!$B$2)</f>
        <v>4759.0445679700724</v>
      </c>
      <c r="H60" s="103">
        <f>'mL raw'!H60*(1-(Inputs!$B$4/((('mL raw'!H60/1000)/22.4*8.314*Inputs!$B$2)/('mL raw'!H60/1000))))*(((('mL raw'!H60/1000)/22.4*8.314*Inputs!$B$2)/('mL raw'!H60/1000))/Inputs!$B$3)*(Inputs!$B$1/Inputs!$B$2)</f>
        <v>5388.6476299302403</v>
      </c>
      <c r="I60" s="103">
        <f>'mL raw'!I60*(1-(Inputs!$B$4/((('mL raw'!I60/1000)/22.4*8.314*Inputs!$B$2)/('mL raw'!I60/1000))))*(((('mL raw'!I60/1000)/22.4*8.314*Inputs!$B$2)/('mL raw'!I60/1000))/Inputs!$B$3)*(Inputs!$B$1/Inputs!$B$2)</f>
        <v>5898.2724005326045</v>
      </c>
      <c r="J60" s="103">
        <f>'mL raw'!J60*(1-(Inputs!$B$4/((('mL raw'!J60/1000)/22.4*8.314*Inputs!$B$2)/('mL raw'!J60/1000))))*(((('mL raw'!J60/1000)/22.4*8.314*Inputs!$B$2)/('mL raw'!J60/1000))/Inputs!$B$3)*(Inputs!$B$1/Inputs!$B$2)</f>
        <v>6622.0093734794755</v>
      </c>
      <c r="K60" s="103">
        <f>'mL raw'!K60*(1-(Inputs!$B$4/((('mL raw'!K60/1000)/22.4*8.314*Inputs!$B$2)/('mL raw'!K60/1000))))*(((('mL raw'!K60/1000)/22.4*8.314*Inputs!$B$2)/('mL raw'!K60/1000))/Inputs!$B$3)*(Inputs!$B$1/Inputs!$B$2)</f>
        <v>6934.7829695034325</v>
      </c>
      <c r="L60" s="103">
        <f>'mL raw'!L60*(1-(Inputs!$B$4/((('mL raw'!L60/1000)/22.4*8.314*Inputs!$B$2)/('mL raw'!L60/1000))))*(((('mL raw'!L60/1000)/22.4*8.314*Inputs!$B$2)/('mL raw'!L60/1000))/Inputs!$B$3)*(Inputs!$B$1/Inputs!$B$2)</f>
        <v>7592.0225404005778</v>
      </c>
      <c r="M60" s="103">
        <f>'mL raw'!M60*(1-(Inputs!$B$4/((('mL raw'!M60/1000)/22.4*8.314*Inputs!$B$2)/('mL raw'!M60/1000))))*(((('mL raw'!M60/1000)/22.4*8.314*Inputs!$B$2)/('mL raw'!M60/1000))/Inputs!$B$3)*(Inputs!$B$1/Inputs!$B$2)</f>
        <v>8066.6536426902512</v>
      </c>
      <c r="N60" s="103">
        <f>'mL raw'!N60*(1-(Inputs!$B$4/((('mL raw'!N60/1000)/22.4*8.314*Inputs!$B$2)/('mL raw'!N60/1000))))*(((('mL raw'!N60/1000)/22.4*8.314*Inputs!$B$2)/('mL raw'!N60/1000))/Inputs!$B$3)*(Inputs!$B$1/Inputs!$B$2)</f>
        <v>8515.723332277119</v>
      </c>
      <c r="O60" s="104">
        <f>'mL raw'!O60*(1-(Inputs!$B$4/((('mL raw'!O60/1000)/22.4*8.314*Inputs!$B$2)/('mL raw'!O60/1000))))*(((('mL raw'!O60/1000)/22.4*8.314*Inputs!$B$2)/('mL raw'!O60/1000))/Inputs!$B$3)*(Inputs!$B$1/Inputs!$B$2)</f>
        <v>8637.8710424251949</v>
      </c>
      <c r="P60" s="111"/>
      <c r="Q60" s="103"/>
      <c r="R60" s="103"/>
      <c r="S60" s="103"/>
      <c r="T60" s="103"/>
      <c r="U60" s="103"/>
      <c r="V60" s="103"/>
      <c r="W60" s="103"/>
      <c r="X60" s="103"/>
      <c r="Y60" s="103"/>
      <c r="Z60" s="103"/>
      <c r="AA60" s="103"/>
      <c r="AB60" s="103"/>
      <c r="AC60" s="103"/>
      <c r="AD60" s="111">
        <f>'mL raw'!AD60*(1-(Inputs!$B$4/((('mL raw'!AD60/1000)/22.4*8.314*Inputs!$B$2)/('mL raw'!AD60/1000))))*(((('mL raw'!AD60/1000)/22.4*8.314*Inputs!$B$2)/('mL raw'!AD60/1000))/Inputs!$B$3)*(Inputs!$B$1/Inputs!$B$2)</f>
        <v>774.19954045978307</v>
      </c>
      <c r="AE60" s="103">
        <f>'mL raw'!AE60*(1-(Inputs!$B$4/((('mL raw'!AE60/1000)/22.4*8.314*Inputs!$B$2)/('mL raw'!AE60/1000))))*(((('mL raw'!AE60/1000)/22.4*8.314*Inputs!$B$2)/('mL raw'!AE60/1000))/Inputs!$B$3)*(Inputs!$B$1/Inputs!$B$2)</f>
        <v>1482.3732916503352</v>
      </c>
      <c r="AF60" s="103">
        <f>'mL raw'!AF60*(1-(Inputs!$B$4/((('mL raw'!AF60/1000)/22.4*8.314*Inputs!$B$2)/('mL raw'!AF60/1000))))*(((('mL raw'!AF60/1000)/22.4*8.314*Inputs!$B$2)/('mL raw'!AF60/1000))/Inputs!$B$3)*(Inputs!$B$1/Inputs!$B$2)</f>
        <v>1462.3769097573679</v>
      </c>
      <c r="AG60" s="103">
        <f>'mL raw'!AG60*(1-(Inputs!$B$4/((('mL raw'!AG60/1000)/22.4*8.314*Inputs!$B$2)/('mL raw'!AG60/1000))))*(((('mL raw'!AG60/1000)/22.4*8.314*Inputs!$B$2)/('mL raw'!AG60/1000))/Inputs!$B$3)*(Inputs!$B$1/Inputs!$B$2)</f>
        <v>3901.0865976944651</v>
      </c>
      <c r="AH60" s="103">
        <f>'mL raw'!AH60*(1-(Inputs!$B$4/((('mL raw'!AH60/1000)/22.4*8.314*Inputs!$B$2)/('mL raw'!AH60/1000))))*(((('mL raw'!AH60/1000)/22.4*8.314*Inputs!$B$2)/('mL raw'!AH60/1000))/Inputs!$B$3)*(Inputs!$B$1/Inputs!$B$2)</f>
        <v>4270.265082265566</v>
      </c>
      <c r="AI60" s="103">
        <f>'mL raw'!AI60*(1-(Inputs!$B$4/((('mL raw'!AI60/1000)/22.4*8.314*Inputs!$B$2)/('mL raw'!AI60/1000))))*(((('mL raw'!AI60/1000)/22.4*8.314*Inputs!$B$2)/('mL raw'!AI60/1000))/Inputs!$B$3)*(Inputs!$B$1/Inputs!$B$2)</f>
        <v>4408.3533043943571</v>
      </c>
      <c r="AJ60" s="103">
        <f>'mL raw'!AJ60*(1-(Inputs!$B$4/((('mL raw'!AJ60/1000)/22.4*8.314*Inputs!$B$2)/('mL raw'!AJ60/1000))))*(((('mL raw'!AJ60/1000)/22.4*8.314*Inputs!$B$2)/('mL raw'!AJ60/1000))/Inputs!$B$3)*(Inputs!$B$1/Inputs!$B$2)</f>
        <v>4696.037100496007</v>
      </c>
      <c r="AK60" s="103">
        <f>'mL raw'!AK60*(1-(Inputs!$B$4/((('mL raw'!AK60/1000)/22.4*8.314*Inputs!$B$2)/('mL raw'!AK60/1000))))*(((('mL raw'!AK60/1000)/22.4*8.314*Inputs!$B$2)/('mL raw'!AK60/1000))/Inputs!$B$3)*(Inputs!$B$1/Inputs!$B$2)</f>
        <v>5128.1287299850728</v>
      </c>
      <c r="AL60" s="103">
        <f>'mL raw'!AL60*(1-(Inputs!$B$4/((('mL raw'!AL60/1000)/22.4*8.314*Inputs!$B$2)/('mL raw'!AL60/1000))))*(((('mL raw'!AL60/1000)/22.4*8.314*Inputs!$B$2)/('mL raw'!AL60/1000))/Inputs!$B$3)*(Inputs!$B$1/Inputs!$B$2)</f>
        <v>5371.5752472763379</v>
      </c>
      <c r="AM60" s="103">
        <f>'mL raw'!AM60*(1-(Inputs!$B$4/((('mL raw'!AM60/1000)/22.4*8.314*Inputs!$B$2)/('mL raw'!AM60/1000))))*(((('mL raw'!AM60/1000)/22.4*8.314*Inputs!$B$2)/('mL raw'!AM60/1000))/Inputs!$B$3)*(Inputs!$B$1/Inputs!$B$2)</f>
        <v>5740.3764416230442</v>
      </c>
      <c r="AN60" s="103">
        <f>'mL raw'!AN60*(1-(Inputs!$B$4/((('mL raw'!AN60/1000)/22.4*8.314*Inputs!$B$2)/('mL raw'!AN60/1000))))*(((('mL raw'!AN60/1000)/22.4*8.314*Inputs!$B$2)/('mL raw'!AN60/1000))/Inputs!$B$3)*(Inputs!$B$1/Inputs!$B$2)</f>
        <v>5943.7358725722743</v>
      </c>
      <c r="AO60" s="103">
        <f>'mL raw'!AO60*(1-(Inputs!$B$4/((('mL raw'!AO60/1000)/22.4*8.314*Inputs!$B$2)/('mL raw'!AO60/1000))))*(((('mL raw'!AO60/1000)/22.4*8.314*Inputs!$B$2)/('mL raw'!AO60/1000))/Inputs!$B$3)*(Inputs!$B$1/Inputs!$B$2)</f>
        <v>6265.1871437573309</v>
      </c>
      <c r="AP60" s="103">
        <f>'mL raw'!AP60*(1-(Inputs!$B$4/((('mL raw'!AP60/1000)/22.4*8.314*Inputs!$B$2)/('mL raw'!AP60/1000))))*(((('mL raw'!AP60/1000)/22.4*8.314*Inputs!$B$2)/('mL raw'!AP60/1000))/Inputs!$B$3)*(Inputs!$B$1/Inputs!$B$2)</f>
        <v>6668.1331034118393</v>
      </c>
      <c r="AQ60" s="104">
        <f>'mL raw'!AQ60*(1-(Inputs!$B$4/((('mL raw'!AQ60/1000)/22.4*8.314*Inputs!$B$2)/('mL raw'!AQ60/1000))))*(((('mL raw'!AQ60/1000)/22.4*8.314*Inputs!$B$2)/('mL raw'!AQ60/1000))/Inputs!$B$3)*(Inputs!$B$1/Inputs!$B$2)</f>
        <v>6973.1722498356858</v>
      </c>
    </row>
    <row r="61" spans="1:43" x14ac:dyDescent="0.25">
      <c r="A61" s="102">
        <v>58</v>
      </c>
      <c r="B61" s="111">
        <f>'mL raw'!B61*(1-(Inputs!$B$4/((('mL raw'!B61/1000)/22.4*8.314*Inputs!$B$2)/('mL raw'!B61/1000))))*(((('mL raw'!B61/1000)/22.4*8.314*Inputs!$B$2)/('mL raw'!B61/1000))/Inputs!$B$3)*(Inputs!$B$1/Inputs!$B$2)</f>
        <v>1149.1317009529162</v>
      </c>
      <c r="C61" s="103">
        <f>'mL raw'!C61*(1-(Inputs!$B$4/((('mL raw'!C61/1000)/22.4*8.314*Inputs!$B$2)/('mL raw'!C61/1000))))*(((('mL raw'!C61/1000)/22.4*8.314*Inputs!$B$2)/('mL raw'!C61/1000))/Inputs!$B$3)*(Inputs!$B$1/Inputs!$B$2)</f>
        <v>1145.0758310406636</v>
      </c>
      <c r="D61" s="103">
        <f>'mL raw'!D61*(1-(Inputs!$B$4/((('mL raw'!D61/1000)/22.4*8.314*Inputs!$B$2)/('mL raw'!D61/1000))))*(((('mL raw'!D61/1000)/22.4*8.314*Inputs!$B$2)/('mL raw'!D61/1000))/Inputs!$B$3)*(Inputs!$B$1/Inputs!$B$2)</f>
        <v>1080.5592026690151</v>
      </c>
      <c r="E61" s="103">
        <f>'mL raw'!E61*(1-(Inputs!$B$4/((('mL raw'!E61/1000)/22.4*8.314*Inputs!$B$2)/('mL raw'!E61/1000))))*(((('mL raw'!E61/1000)/22.4*8.314*Inputs!$B$2)/('mL raw'!E61/1000))/Inputs!$B$3)*(Inputs!$B$1/Inputs!$B$2)</f>
        <v>3943.1544577145751</v>
      </c>
      <c r="F61" s="103">
        <f>'mL raw'!F61*(1-(Inputs!$B$4/((('mL raw'!F61/1000)/22.4*8.314*Inputs!$B$2)/('mL raw'!F61/1000))))*(((('mL raw'!F61/1000)/22.4*8.314*Inputs!$B$2)/('mL raw'!F61/1000))/Inputs!$B$3)*(Inputs!$B$1/Inputs!$B$2)</f>
        <v>4367.511637603533</v>
      </c>
      <c r="G61" s="103">
        <f>'mL raw'!G61*(1-(Inputs!$B$4/((('mL raw'!G61/1000)/22.4*8.314*Inputs!$B$2)/('mL raw'!G61/1000))))*(((('mL raw'!G61/1000)/22.4*8.314*Inputs!$B$2)/('mL raw'!G61/1000))/Inputs!$B$3)*(Inputs!$B$1/Inputs!$B$2)</f>
        <v>4759.0445679700724</v>
      </c>
      <c r="H61" s="103">
        <f>'mL raw'!H61*(1-(Inputs!$B$4/((('mL raw'!H61/1000)/22.4*8.314*Inputs!$B$2)/('mL raw'!H61/1000))))*(((('mL raw'!H61/1000)/22.4*8.314*Inputs!$B$2)/('mL raw'!H61/1000))/Inputs!$B$3)*(Inputs!$B$1/Inputs!$B$2)</f>
        <v>5392.5148547302961</v>
      </c>
      <c r="I61" s="103">
        <f>'mL raw'!I61*(1-(Inputs!$B$4/((('mL raw'!I61/1000)/22.4*8.314*Inputs!$B$2)/('mL raw'!I61/1000))))*(((('mL raw'!I61/1000)/22.4*8.314*Inputs!$B$2)/('mL raw'!I61/1000))/Inputs!$B$3)*(Inputs!$B$1/Inputs!$B$2)</f>
        <v>5898.2724005326045</v>
      </c>
      <c r="J61" s="103">
        <f>'mL raw'!J61*(1-(Inputs!$B$4/((('mL raw'!J61/1000)/22.4*8.314*Inputs!$B$2)/('mL raw'!J61/1000))))*(((('mL raw'!J61/1000)/22.4*8.314*Inputs!$B$2)/('mL raw'!J61/1000))/Inputs!$B$3)*(Inputs!$B$1/Inputs!$B$2)</f>
        <v>6622.0093734794755</v>
      </c>
      <c r="K61" s="103">
        <f>'mL raw'!K61*(1-(Inputs!$B$4/((('mL raw'!K61/1000)/22.4*8.314*Inputs!$B$2)/('mL raw'!K61/1000))))*(((('mL raw'!K61/1000)/22.4*8.314*Inputs!$B$2)/('mL raw'!K61/1000))/Inputs!$B$3)*(Inputs!$B$1/Inputs!$B$2)</f>
        <v>6934.877292059532</v>
      </c>
      <c r="L61" s="103">
        <f>'mL raw'!L61*(1-(Inputs!$B$4/((('mL raw'!L61/1000)/22.4*8.314*Inputs!$B$2)/('mL raw'!L61/1000))))*(((('mL raw'!L61/1000)/22.4*8.314*Inputs!$B$2)/('mL raw'!L61/1000))/Inputs!$B$3)*(Inputs!$B$1/Inputs!$B$2)</f>
        <v>7594.2862817469495</v>
      </c>
      <c r="M61" s="103">
        <f>'mL raw'!M61*(1-(Inputs!$B$4/((('mL raw'!M61/1000)/22.4*8.314*Inputs!$B$2)/('mL raw'!M61/1000))))*(((('mL raw'!M61/1000)/22.4*8.314*Inputs!$B$2)/('mL raw'!M61/1000))/Inputs!$B$3)*(Inputs!$B$1/Inputs!$B$2)</f>
        <v>8068.2571261439307</v>
      </c>
      <c r="N61" s="103">
        <f>'mL raw'!N61*(1-(Inputs!$B$4/((('mL raw'!N61/1000)/22.4*8.314*Inputs!$B$2)/('mL raw'!N61/1000))))*(((('mL raw'!N61/1000)/22.4*8.314*Inputs!$B$2)/('mL raw'!N61/1000))/Inputs!$B$3)*(Inputs!$B$1/Inputs!$B$2)</f>
        <v>8515.723332277119</v>
      </c>
      <c r="O61" s="104">
        <f>'mL raw'!O61*(1-(Inputs!$B$4/((('mL raw'!O61/1000)/22.4*8.314*Inputs!$B$2)/('mL raw'!O61/1000))))*(((('mL raw'!O61/1000)/22.4*8.314*Inputs!$B$2)/('mL raw'!O61/1000))/Inputs!$B$3)*(Inputs!$B$1/Inputs!$B$2)</f>
        <v>8637.8710424251949</v>
      </c>
      <c r="P61" s="111"/>
      <c r="Q61" s="103"/>
      <c r="R61" s="103"/>
      <c r="S61" s="103"/>
      <c r="T61" s="103"/>
      <c r="U61" s="103"/>
      <c r="V61" s="103"/>
      <c r="W61" s="103"/>
      <c r="X61" s="103"/>
      <c r="Y61" s="103"/>
      <c r="Z61" s="103"/>
      <c r="AA61" s="103"/>
      <c r="AB61" s="103"/>
      <c r="AC61" s="103"/>
      <c r="AD61" s="111">
        <f>'mL raw'!AD61*(1-(Inputs!$B$4/((('mL raw'!AD61/1000)/22.4*8.314*Inputs!$B$2)/('mL raw'!AD61/1000))))*(((('mL raw'!AD61/1000)/22.4*8.314*Inputs!$B$2)/('mL raw'!AD61/1000))/Inputs!$B$3)*(Inputs!$B$1/Inputs!$B$2)</f>
        <v>776.46328180615671</v>
      </c>
      <c r="AE61" s="103">
        <f>'mL raw'!AE61*(1-(Inputs!$B$4/((('mL raw'!AE61/1000)/22.4*8.314*Inputs!$B$2)/('mL raw'!AE61/1000))))*(((('mL raw'!AE61/1000)/22.4*8.314*Inputs!$B$2)/('mL raw'!AE61/1000))/Inputs!$B$3)*(Inputs!$B$1/Inputs!$B$2)</f>
        <v>1486.7121292308848</v>
      </c>
      <c r="AF61" s="103">
        <f>'mL raw'!AF61*(1-(Inputs!$B$4/((('mL raw'!AF61/1000)/22.4*8.314*Inputs!$B$2)/('mL raw'!AF61/1000))))*(((('mL raw'!AF61/1000)/22.4*8.314*Inputs!$B$2)/('mL raw'!AF61/1000))/Inputs!$B$3)*(Inputs!$B$1/Inputs!$B$2)</f>
        <v>1470.7716172501705</v>
      </c>
      <c r="AG61" s="103">
        <f>'mL raw'!AG61*(1-(Inputs!$B$4/((('mL raw'!AG61/1000)/22.4*8.314*Inputs!$B$2)/('mL raw'!AG61/1000))))*(((('mL raw'!AG61/1000)/22.4*8.314*Inputs!$B$2)/('mL raw'!AG61/1000))/Inputs!$B$3)*(Inputs!$B$1/Inputs!$B$2)</f>
        <v>3904.576532270125</v>
      </c>
      <c r="AH61" s="103">
        <f>'mL raw'!AH61*(1-(Inputs!$B$4/((('mL raw'!AH61/1000)/22.4*8.314*Inputs!$B$2)/('mL raw'!AH61/1000))))*(((('mL raw'!AH61/1000)/22.4*8.314*Inputs!$B$2)/('mL raw'!AH61/1000))/Inputs!$B$3)*(Inputs!$B$1/Inputs!$B$2)</f>
        <v>4275.4528228510053</v>
      </c>
      <c r="AI61" s="103">
        <f>'mL raw'!AI61*(1-(Inputs!$B$4/((('mL raw'!AI61/1000)/22.4*8.314*Inputs!$B$2)/('mL raw'!AI61/1000))))*(((('mL raw'!AI61/1000)/22.4*8.314*Inputs!$B$2)/('mL raw'!AI61/1000))/Inputs!$B$3)*(Inputs!$B$1/Inputs!$B$2)</f>
        <v>4412.5034968627087</v>
      </c>
      <c r="AJ61" s="103">
        <f>'mL raw'!AJ61*(1-(Inputs!$B$4/((('mL raw'!AJ61/1000)/22.4*8.314*Inputs!$B$2)/('mL raw'!AJ61/1000))))*(((('mL raw'!AJ61/1000)/22.4*8.314*Inputs!$B$2)/('mL raw'!AJ61/1000))/Inputs!$B$3)*(Inputs!$B$1/Inputs!$B$2)</f>
        <v>4698.5838095106774</v>
      </c>
      <c r="AK61" s="103">
        <f>'mL raw'!AK61*(1-(Inputs!$B$4/((('mL raw'!AK61/1000)/22.4*8.314*Inputs!$B$2)/('mL raw'!AK61/1000))))*(((('mL raw'!AK61/1000)/22.4*8.314*Inputs!$B$2)/('mL raw'!AK61/1000))/Inputs!$B$3)*(Inputs!$B$1/Inputs!$B$2)</f>
        <v>5134.9199540241952</v>
      </c>
      <c r="AL61" s="103">
        <f>'mL raw'!AL61*(1-(Inputs!$B$4/((('mL raw'!AL61/1000)/22.4*8.314*Inputs!$B$2)/('mL raw'!AL61/1000))))*(((('mL raw'!AL61/1000)/22.4*8.314*Inputs!$B$2)/('mL raw'!AL61/1000))/Inputs!$B$3)*(Inputs!$B$1/Inputs!$B$2)</f>
        <v>5375.0651818519991</v>
      </c>
      <c r="AM61" s="103">
        <f>'mL raw'!AM61*(1-(Inputs!$B$4/((('mL raw'!AM61/1000)/22.4*8.314*Inputs!$B$2)/('mL raw'!AM61/1000))))*(((('mL raw'!AM61/1000)/22.4*8.314*Inputs!$B$2)/('mL raw'!AM61/1000))/Inputs!$B$3)*(Inputs!$B$1/Inputs!$B$2)</f>
        <v>5744.8096017596927</v>
      </c>
      <c r="AN61" s="103">
        <f>'mL raw'!AN61*(1-(Inputs!$B$4/((('mL raw'!AN61/1000)/22.4*8.314*Inputs!$B$2)/('mL raw'!AN61/1000))))*(((('mL raw'!AN61/1000)/22.4*8.314*Inputs!$B$2)/('mL raw'!AN61/1000))/Inputs!$B$3)*(Inputs!$B$1/Inputs!$B$2)</f>
        <v>5953.4510958504616</v>
      </c>
      <c r="AO61" s="103">
        <f>'mL raw'!AO61*(1-(Inputs!$B$4/((('mL raw'!AO61/1000)/22.4*8.314*Inputs!$B$2)/('mL raw'!AO61/1000))))*(((('mL raw'!AO61/1000)/22.4*8.314*Inputs!$B$2)/('mL raw'!AO61/1000))/Inputs!$B$3)*(Inputs!$B$1/Inputs!$B$2)</f>
        <v>6270.1862392305738</v>
      </c>
      <c r="AP61" s="103">
        <f>'mL raw'!AP61*(1-(Inputs!$B$4/((('mL raw'!AP61/1000)/22.4*8.314*Inputs!$B$2)/('mL raw'!AP61/1000))))*(((('mL raw'!AP61/1000)/22.4*8.314*Inputs!$B$2)/('mL raw'!AP61/1000))/Inputs!$B$3)*(Inputs!$B$1/Inputs!$B$2)</f>
        <v>6672.0946507679928</v>
      </c>
      <c r="AQ61" s="104">
        <f>'mL raw'!AQ61*(1-(Inputs!$B$4/((('mL raw'!AQ61/1000)/22.4*8.314*Inputs!$B$2)/('mL raw'!AQ61/1000))))*(((('mL raw'!AQ61/1000)/22.4*8.314*Inputs!$B$2)/('mL raw'!AQ61/1000))/Inputs!$B$3)*(Inputs!$B$1/Inputs!$B$2)</f>
        <v>6978.2656678650264</v>
      </c>
    </row>
    <row r="62" spans="1:43" x14ac:dyDescent="0.25">
      <c r="A62" s="102">
        <v>59</v>
      </c>
      <c r="B62" s="111">
        <f>'mL raw'!B62*(1-(Inputs!$B$4/((('mL raw'!B62/1000)/22.4*8.314*Inputs!$B$2)/('mL raw'!B62/1000))))*(((('mL raw'!B62/1000)/22.4*8.314*Inputs!$B$2)/('mL raw'!B62/1000))/Inputs!$B$3)*(Inputs!$B$1/Inputs!$B$2)</f>
        <v>1153.1875708651694</v>
      </c>
      <c r="C62" s="103">
        <f>'mL raw'!C62*(1-(Inputs!$B$4/((('mL raw'!C62/1000)/22.4*8.314*Inputs!$B$2)/('mL raw'!C62/1000))))*(((('mL raw'!C62/1000)/22.4*8.314*Inputs!$B$2)/('mL raw'!C62/1000))/Inputs!$B$3)*(Inputs!$B$1/Inputs!$B$2)</f>
        <v>1148.9430558407187</v>
      </c>
      <c r="D62" s="103">
        <f>'mL raw'!D62*(1-(Inputs!$B$4/((('mL raw'!D62/1000)/22.4*8.314*Inputs!$B$2)/('mL raw'!D62/1000))))*(((('mL raw'!D62/1000)/22.4*8.314*Inputs!$B$2)/('mL raw'!D62/1000))/Inputs!$B$3)*(Inputs!$B$1/Inputs!$B$2)</f>
        <v>1084.4264274690699</v>
      </c>
      <c r="E62" s="103">
        <f>'mL raw'!E62*(1-(Inputs!$B$4/((('mL raw'!E62/1000)/22.4*8.314*Inputs!$B$2)/('mL raw'!E62/1000))))*(((('mL raw'!E62/1000)/22.4*8.314*Inputs!$B$2)/('mL raw'!E62/1000))/Inputs!$B$3)*(Inputs!$B$1/Inputs!$B$2)</f>
        <v>3944.7579411682564</v>
      </c>
      <c r="F62" s="103">
        <f>'mL raw'!F62*(1-(Inputs!$B$4/((('mL raw'!F62/1000)/22.4*8.314*Inputs!$B$2)/('mL raw'!F62/1000))))*(((('mL raw'!F62/1000)/22.4*8.314*Inputs!$B$2)/('mL raw'!F62/1000))/Inputs!$B$3)*(Inputs!$B$1/Inputs!$B$2)</f>
        <v>4369.4924112816107</v>
      </c>
      <c r="G62" s="103">
        <f>'mL raw'!G62*(1-(Inputs!$B$4/((('mL raw'!G62/1000)/22.4*8.314*Inputs!$B$2)/('mL raw'!G62/1000))))*(((('mL raw'!G62/1000)/22.4*8.314*Inputs!$B$2)/('mL raw'!G62/1000))/Inputs!$B$3)*(Inputs!$B$1/Inputs!$B$2)</f>
        <v>4759.0445679700724</v>
      </c>
      <c r="H62" s="103">
        <f>'mL raw'!H62*(1-(Inputs!$B$4/((('mL raw'!H62/1000)/22.4*8.314*Inputs!$B$2)/('mL raw'!H62/1000))))*(((('mL raw'!H62/1000)/22.4*8.314*Inputs!$B$2)/('mL raw'!H62/1000))/Inputs!$B$3)*(Inputs!$B$1/Inputs!$B$2)</f>
        <v>5396.2877569742514</v>
      </c>
      <c r="I62" s="103">
        <f>'mL raw'!I62*(1-(Inputs!$B$4/((('mL raw'!I62/1000)/22.4*8.314*Inputs!$B$2)/('mL raw'!I62/1000))))*(((('mL raw'!I62/1000)/22.4*8.314*Inputs!$B$2)/('mL raw'!I62/1000))/Inputs!$B$3)*(Inputs!$B$1/Inputs!$B$2)</f>
        <v>5898.2724005326045</v>
      </c>
      <c r="J62" s="103">
        <f>'mL raw'!J62*(1-(Inputs!$B$4/((('mL raw'!J62/1000)/22.4*8.314*Inputs!$B$2)/('mL raw'!J62/1000))))*(((('mL raw'!J62/1000)/22.4*8.314*Inputs!$B$2)/('mL raw'!J62/1000))/Inputs!$B$3)*(Inputs!$B$1/Inputs!$B$2)</f>
        <v>6622.0093734794755</v>
      </c>
      <c r="K62" s="103">
        <f>'mL raw'!K62*(1-(Inputs!$B$4/((('mL raw'!K62/1000)/22.4*8.314*Inputs!$B$2)/('mL raw'!K62/1000))))*(((('mL raw'!K62/1000)/22.4*8.314*Inputs!$B$2)/('mL raw'!K62/1000))/Inputs!$B$3)*(Inputs!$B$1/Inputs!$B$2)</f>
        <v>6934.877292059532</v>
      </c>
      <c r="L62" s="103">
        <f>'mL raw'!L62*(1-(Inputs!$B$4/((('mL raw'!L62/1000)/22.4*8.314*Inputs!$B$2)/('mL raw'!L62/1000))))*(((('mL raw'!L62/1000)/22.4*8.314*Inputs!$B$2)/('mL raw'!L62/1000))/Inputs!$B$3)*(Inputs!$B$1/Inputs!$B$2)</f>
        <v>7596.5500230933249</v>
      </c>
      <c r="M62" s="103">
        <f>'mL raw'!M62*(1-(Inputs!$B$4/((('mL raw'!M62/1000)/22.4*8.314*Inputs!$B$2)/('mL raw'!M62/1000))))*(((('mL raw'!M62/1000)/22.4*8.314*Inputs!$B$2)/('mL raw'!M62/1000))/Inputs!$B$3)*(Inputs!$B$1/Inputs!$B$2)</f>
        <v>8068.3514487000302</v>
      </c>
      <c r="N62" s="103">
        <f>'mL raw'!N62*(1-(Inputs!$B$4/((('mL raw'!N62/1000)/22.4*8.314*Inputs!$B$2)/('mL raw'!N62/1000))))*(((('mL raw'!N62/1000)/22.4*8.314*Inputs!$B$2)/('mL raw'!N62/1000))/Inputs!$B$3)*(Inputs!$B$1/Inputs!$B$2)</f>
        <v>8515.723332277119</v>
      </c>
      <c r="O62" s="104">
        <f>'mL raw'!O62*(1-(Inputs!$B$4/((('mL raw'!O62/1000)/22.4*8.314*Inputs!$B$2)/('mL raw'!O62/1000))))*(((('mL raw'!O62/1000)/22.4*8.314*Inputs!$B$2)/('mL raw'!O62/1000))/Inputs!$B$3)*(Inputs!$B$1/Inputs!$B$2)</f>
        <v>8637.8710424251949</v>
      </c>
      <c r="P62" s="111"/>
      <c r="Q62" s="103"/>
      <c r="R62" s="103"/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11">
        <f>'mL raw'!AD62*(1-(Inputs!$B$4/((('mL raw'!AD62/1000)/22.4*8.314*Inputs!$B$2)/('mL raw'!AD62/1000))))*(((('mL raw'!AD62/1000)/22.4*8.314*Inputs!$B$2)/('mL raw'!AD62/1000))/Inputs!$B$3)*(Inputs!$B$1/Inputs!$B$2)</f>
        <v>778.82134570862922</v>
      </c>
      <c r="AE62" s="103">
        <f>'mL raw'!AE62*(1-(Inputs!$B$4/((('mL raw'!AE62/1000)/22.4*8.314*Inputs!$B$2)/('mL raw'!AE62/1000))))*(((('mL raw'!AE62/1000)/22.4*8.314*Inputs!$B$2)/('mL raw'!AE62/1000))/Inputs!$B$3)*(Inputs!$B$1/Inputs!$B$2)</f>
        <v>1491.6169021480277</v>
      </c>
      <c r="AF62" s="103">
        <f>'mL raw'!AF62*(1-(Inputs!$B$4/((('mL raw'!AF62/1000)/22.4*8.314*Inputs!$B$2)/('mL raw'!AF62/1000))))*(((('mL raw'!AF62/1000)/22.4*8.314*Inputs!$B$2)/('mL raw'!AF62/1000))/Inputs!$B$3)*(Inputs!$B$1/Inputs!$B$2)</f>
        <v>1478.6947119624783</v>
      </c>
      <c r="AG62" s="103">
        <f>'mL raw'!AG62*(1-(Inputs!$B$4/((('mL raw'!AG62/1000)/22.4*8.314*Inputs!$B$2)/('mL raw'!AG62/1000))))*(((('mL raw'!AG62/1000)/22.4*8.314*Inputs!$B$2)/('mL raw'!AG62/1000))/Inputs!$B$3)*(Inputs!$B$1/Inputs!$B$2)</f>
        <v>3908.5380796262784</v>
      </c>
      <c r="AH62" s="103">
        <f>'mL raw'!AH62*(1-(Inputs!$B$4/((('mL raw'!AH62/1000)/22.4*8.314*Inputs!$B$2)/('mL raw'!AH62/1000))))*(((('mL raw'!AH62/1000)/22.4*8.314*Inputs!$B$2)/('mL raw'!AH62/1000))/Inputs!$B$3)*(Inputs!$B$1/Inputs!$B$2)</f>
        <v>4280.8292085486428</v>
      </c>
      <c r="AI62" s="103">
        <f>'mL raw'!AI62*(1-(Inputs!$B$4/((('mL raw'!AI62/1000)/22.4*8.314*Inputs!$B$2)/('mL raw'!AI62/1000))))*(((('mL raw'!AI62/1000)/22.4*8.314*Inputs!$B$2)/('mL raw'!AI62/1000))/Inputs!$B$3)*(Inputs!$B$1/Inputs!$B$2)</f>
        <v>4417.7855600042485</v>
      </c>
      <c r="AJ62" s="103">
        <f>'mL raw'!AJ62*(1-(Inputs!$B$4/((('mL raw'!AJ62/1000)/22.4*8.314*Inputs!$B$2)/('mL raw'!AJ62/1000))))*(((('mL raw'!AJ62/1000)/22.4*8.314*Inputs!$B$2)/('mL raw'!AJ62/1000))/Inputs!$B$3)*(Inputs!$B$1/Inputs!$B$2)</f>
        <v>4701.2248410814464</v>
      </c>
      <c r="AK62" s="103">
        <f>'mL raw'!AK62*(1-(Inputs!$B$4/((('mL raw'!AK62/1000)/22.4*8.314*Inputs!$B$2)/('mL raw'!AK62/1000))))*(((('mL raw'!AK62/1000)/22.4*8.314*Inputs!$B$2)/('mL raw'!AK62/1000))/Inputs!$B$3)*(Inputs!$B$1/Inputs!$B$2)</f>
        <v>5140.956597614525</v>
      </c>
      <c r="AL62" s="103">
        <f>'mL raw'!AL62*(1-(Inputs!$B$4/((('mL raw'!AL62/1000)/22.4*8.314*Inputs!$B$2)/('mL raw'!AL62/1000))))*(((('mL raw'!AL62/1000)/22.4*8.314*Inputs!$B$2)/('mL raw'!AL62/1000))/Inputs!$B$3)*(Inputs!$B$1/Inputs!$B$2)</f>
        <v>5379.3096968764494</v>
      </c>
      <c r="AM62" s="103">
        <f>'mL raw'!AM62*(1-(Inputs!$B$4/((('mL raw'!AM62/1000)/22.4*8.314*Inputs!$B$2)/('mL raw'!AM62/1000))))*(((('mL raw'!AM62/1000)/22.4*8.314*Inputs!$B$2)/('mL raw'!AM62/1000))/Inputs!$B$3)*(Inputs!$B$1/Inputs!$B$2)</f>
        <v>5748.8654716719448</v>
      </c>
      <c r="AN62" s="103">
        <f>'mL raw'!AN62*(1-(Inputs!$B$4/((('mL raw'!AN62/1000)/22.4*8.314*Inputs!$B$2)/('mL raw'!AN62/1000))))*(((('mL raw'!AN62/1000)/22.4*8.314*Inputs!$B$2)/('mL raw'!AN62/1000))/Inputs!$B$3)*(Inputs!$B$1/Inputs!$B$2)</f>
        <v>5963.7322544652416</v>
      </c>
      <c r="AO62" s="103">
        <f>'mL raw'!AO62*(1-(Inputs!$B$4/((('mL raw'!AO62/1000)/22.4*8.314*Inputs!$B$2)/('mL raw'!AO62/1000))))*(((('mL raw'!AO62/1000)/22.4*8.314*Inputs!$B$2)/('mL raw'!AO62/1000))/Inputs!$B$3)*(Inputs!$B$1/Inputs!$B$2)</f>
        <v>6274.9966895916168</v>
      </c>
      <c r="AP62" s="103">
        <f>'mL raw'!AP62*(1-(Inputs!$B$4/((('mL raw'!AP62/1000)/22.4*8.314*Inputs!$B$2)/('mL raw'!AP62/1000))))*(((('mL raw'!AP62/1000)/22.4*8.314*Inputs!$B$2)/('mL raw'!AP62/1000))/Inputs!$B$3)*(Inputs!$B$1/Inputs!$B$2)</f>
        <v>6672.5662635484878</v>
      </c>
      <c r="AQ62" s="104">
        <f>'mL raw'!AQ62*(1-(Inputs!$B$4/((('mL raw'!AQ62/1000)/22.4*8.314*Inputs!$B$2)/('mL raw'!AQ62/1000))))*(((('mL raw'!AQ62/1000)/22.4*8.314*Inputs!$B$2)/('mL raw'!AQ62/1000))/Inputs!$B$3)*(Inputs!$B$1/Inputs!$B$2)</f>
        <v>6982.5101828894767</v>
      </c>
    </row>
    <row r="63" spans="1:43" x14ac:dyDescent="0.25">
      <c r="A63" s="102">
        <v>60</v>
      </c>
      <c r="B63" s="111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103"/>
      <c r="N63" s="103"/>
      <c r="O63" s="104"/>
      <c r="P63" s="111"/>
      <c r="Q63" s="103"/>
      <c r="R63" s="103"/>
      <c r="S63" s="103"/>
      <c r="T63" s="103"/>
      <c r="U63" s="103"/>
      <c r="V63" s="103"/>
      <c r="W63" s="103"/>
      <c r="X63" s="103"/>
      <c r="Y63" s="103"/>
      <c r="Z63" s="103"/>
      <c r="AA63" s="103"/>
      <c r="AB63" s="103"/>
      <c r="AC63" s="103"/>
      <c r="AD63" s="111">
        <f>'mL raw'!AD63*(1-(Inputs!$B$4/((('mL raw'!AD63/1000)/22.4*8.314*Inputs!$B$2)/('mL raw'!AD63/1000))))*(((('mL raw'!AD63/1000)/22.4*8.314*Inputs!$B$2)/('mL raw'!AD63/1000))/Inputs!$B$3)*(Inputs!$B$1/Inputs!$B$2)</f>
        <v>781.08508705500287</v>
      </c>
      <c r="AE63" s="103">
        <f>'mL raw'!AE63*(1-(Inputs!$B$4/((('mL raw'!AE63/1000)/22.4*8.314*Inputs!$B$2)/('mL raw'!AE63/1000))))*(((('mL raw'!AE63/1000)/22.4*8.314*Inputs!$B$2)/('mL raw'!AE63/1000))/Inputs!$B$3)*(Inputs!$B$1/Inputs!$B$2)</f>
        <v>1496.8046427334673</v>
      </c>
      <c r="AF63" s="103">
        <f>'mL raw'!AF63*(1-(Inputs!$B$4/((('mL raw'!AF63/1000)/22.4*8.314*Inputs!$B$2)/('mL raw'!AF63/1000))))*(((('mL raw'!AF63/1000)/22.4*8.314*Inputs!$B$2)/('mL raw'!AF63/1000))/Inputs!$B$3)*(Inputs!$B$1/Inputs!$B$2)</f>
        <v>1488.8815480211597</v>
      </c>
      <c r="AG63" s="103">
        <f>'mL raw'!AG63*(1-(Inputs!$B$4/((('mL raw'!AG63/1000)/22.4*8.314*Inputs!$B$2)/('mL raw'!AG63/1000))))*(((('mL raw'!AG63/1000)/22.4*8.314*Inputs!$B$2)/('mL raw'!AG63/1000))/Inputs!$B$3)*(Inputs!$B$1/Inputs!$B$2)</f>
        <v>3913.3485299873223</v>
      </c>
      <c r="AH63" s="103">
        <f>'mL raw'!AH63*(1-(Inputs!$B$4/((('mL raw'!AH63/1000)/22.4*8.314*Inputs!$B$2)/('mL raw'!AH63/1000))))*(((('mL raw'!AH63/1000)/22.4*8.314*Inputs!$B$2)/('mL raw'!AH63/1000))/Inputs!$B$3)*(Inputs!$B$1/Inputs!$B$2)</f>
        <v>4287.243142363368</v>
      </c>
      <c r="AI63" s="103">
        <f>'mL raw'!AI63*(1-(Inputs!$B$4/((('mL raw'!AI63/1000)/22.4*8.314*Inputs!$B$2)/('mL raw'!AI63/1000))))*(((('mL raw'!AI63/1000)/22.4*8.314*Inputs!$B$2)/('mL raw'!AI63/1000))/Inputs!$B$3)*(Inputs!$B$1/Inputs!$B$2)</f>
        <v>4424.8597517116659</v>
      </c>
      <c r="AJ63" s="103">
        <f>'mL raw'!AJ63*(1-(Inputs!$B$4/((('mL raw'!AJ63/1000)/22.4*8.314*Inputs!$B$2)/('mL raw'!AJ63/1000))))*(((('mL raw'!AJ63/1000)/22.4*8.314*Inputs!$B$2)/('mL raw'!AJ63/1000))/Inputs!$B$3)*(Inputs!$B$1/Inputs!$B$2)</f>
        <v>4705.4693561058966</v>
      </c>
      <c r="AK63" s="103">
        <f>'mL raw'!AK63*(1-(Inputs!$B$4/((('mL raw'!AK63/1000)/22.4*8.314*Inputs!$B$2)/('mL raw'!AK63/1000))))*(((('mL raw'!AK63/1000)/22.4*8.314*Inputs!$B$2)/('mL raw'!AK63/1000))/Inputs!$B$3)*(Inputs!$B$1/Inputs!$B$2)</f>
        <v>5146.9932412048538</v>
      </c>
      <c r="AL63" s="103">
        <f>'mL raw'!AL63*(1-(Inputs!$B$4/((('mL raw'!AL63/1000)/22.4*8.314*Inputs!$B$2)/('mL raw'!AL63/1000))))*(((('mL raw'!AL63/1000)/22.4*8.314*Inputs!$B$2)/('mL raw'!AL63/1000))/Inputs!$B$3)*(Inputs!$B$1/Inputs!$B$2)</f>
        <v>5384.4031149057901</v>
      </c>
      <c r="AM63" s="103">
        <f>'mL raw'!AM63*(1-(Inputs!$B$4/((('mL raw'!AM63/1000)/22.4*8.314*Inputs!$B$2)/('mL raw'!AM63/1000))))*(((('mL raw'!AM63/1000)/22.4*8.314*Inputs!$B$2)/('mL raw'!AM63/1000))/Inputs!$B$3)*(Inputs!$B$1/Inputs!$B$2)</f>
        <v>5752.9213415841978</v>
      </c>
      <c r="AN63" s="103">
        <f>'mL raw'!AN63*(1-(Inputs!$B$4/((('mL raw'!AN63/1000)/22.4*8.314*Inputs!$B$2)/('mL raw'!AN63/1000))))*(((('mL raw'!AN63/1000)/22.4*8.314*Inputs!$B$2)/('mL raw'!AN63/1000))/Inputs!$B$3)*(Inputs!$B$1/Inputs!$B$2)</f>
        <v>5975.6168965337047</v>
      </c>
      <c r="AO63" s="103">
        <f>'mL raw'!AO63*(1-(Inputs!$B$4/((('mL raw'!AO63/1000)/22.4*8.314*Inputs!$B$2)/('mL raw'!AO63/1000))))*(((('mL raw'!AO63/1000)/22.4*8.314*Inputs!$B$2)/('mL raw'!AO63/1000))/Inputs!$B$3)*(Inputs!$B$1/Inputs!$B$2)</f>
        <v>6279.7128173965621</v>
      </c>
      <c r="AP63" s="103">
        <f>'mL raw'!AP63*(1-(Inputs!$B$4/((('mL raw'!AP63/1000)/22.4*8.314*Inputs!$B$2)/('mL raw'!AP63/1000))))*(((('mL raw'!AP63/1000)/22.4*8.314*Inputs!$B$2)/('mL raw'!AP63/1000))/Inputs!$B$3)*(Inputs!$B$1/Inputs!$B$2)</f>
        <v>6672.5662635484878</v>
      </c>
      <c r="AQ63" s="104">
        <f>'mL raw'!AQ63*(1-(Inputs!$B$4/((('mL raw'!AQ63/1000)/22.4*8.314*Inputs!$B$2)/('mL raw'!AQ63/1000))))*(((('mL raw'!AQ63/1000)/22.4*8.314*Inputs!$B$2)/('mL raw'!AQ63/1000))/Inputs!$B$3)*(Inputs!$B$1/Inputs!$B$2)</f>
        <v>6988.3581813676092</v>
      </c>
    </row>
    <row r="64" spans="1:43" x14ac:dyDescent="0.25">
      <c r="A64" s="102">
        <v>61</v>
      </c>
      <c r="B64" s="111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4"/>
      <c r="P64" s="111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11">
        <f>'mL raw'!AD64*(1-(Inputs!$B$4/((('mL raw'!AD64/1000)/22.4*8.314*Inputs!$B$2)/('mL raw'!AD64/1000))))*(((('mL raw'!AD64/1000)/22.4*8.314*Inputs!$B$2)/('mL raw'!AD64/1000))/Inputs!$B$3)*(Inputs!$B$1/Inputs!$B$2)</f>
        <v>786.83876297703603</v>
      </c>
      <c r="AE64" s="103">
        <f>'mL raw'!AE64*(1-(Inputs!$B$4/((('mL raw'!AE64/1000)/22.4*8.314*Inputs!$B$2)/('mL raw'!AE64/1000))))*(((('mL raw'!AE64/1000)/22.4*8.314*Inputs!$B$2)/('mL raw'!AE64/1000))/Inputs!$B$3)*(Inputs!$B$1/Inputs!$B$2)</f>
        <v>1507.1801239043464</v>
      </c>
      <c r="AF64" s="103">
        <f>'mL raw'!AF64*(1-(Inputs!$B$4/((('mL raw'!AF64/1000)/22.4*8.314*Inputs!$B$2)/('mL raw'!AF64/1000))))*(((('mL raw'!AF64/1000)/22.4*8.314*Inputs!$B$2)/('mL raw'!AF64/1000))/Inputs!$B$3)*(Inputs!$B$1/Inputs!$B$2)</f>
        <v>1501.5207705384125</v>
      </c>
      <c r="AG64" s="103">
        <f>'mL raw'!AG64*(1-(Inputs!$B$4/((('mL raw'!AG64/1000)/22.4*8.314*Inputs!$B$2)/('mL raw'!AG64/1000))))*(((('mL raw'!AG64/1000)/22.4*8.314*Inputs!$B$2)/('mL raw'!AG64/1000))/Inputs!$B$3)*(Inputs!$B$1/Inputs!$B$2)</f>
        <v>3918.7249156849603</v>
      </c>
      <c r="AH64" s="103">
        <f>'mL raw'!AH64*(1-(Inputs!$B$4/((('mL raw'!AH64/1000)/22.4*8.314*Inputs!$B$2)/('mL raw'!AH64/1000))))*(((('mL raw'!AH64/1000)/22.4*8.314*Inputs!$B$2)/('mL raw'!AH64/1000))/Inputs!$B$3)*(Inputs!$B$1/Inputs!$B$2)</f>
        <v>4294.6003017390831</v>
      </c>
      <c r="AI64" s="103">
        <f>'mL raw'!AI64*(1-(Inputs!$B$4/((('mL raw'!AI64/1000)/22.4*8.314*Inputs!$B$2)/('mL raw'!AI64/1000))))*(((('mL raw'!AI64/1000)/22.4*8.314*Inputs!$B$2)/('mL raw'!AI64/1000))/Inputs!$B$3)*(Inputs!$B$1/Inputs!$B$2)</f>
        <v>4435.0465877703464</v>
      </c>
      <c r="AJ64" s="103">
        <f>'mL raw'!AJ64*(1-(Inputs!$B$4/((('mL raw'!AJ64/1000)/22.4*8.314*Inputs!$B$2)/('mL raw'!AJ64/1000))))*(((('mL raw'!AJ64/1000)/22.4*8.314*Inputs!$B$2)/('mL raw'!AJ64/1000))/Inputs!$B$3)*(Inputs!$B$1/Inputs!$B$2)</f>
        <v>4710.8457418035341</v>
      </c>
      <c r="AK64" s="103">
        <f>'mL raw'!AK64*(1-(Inputs!$B$4/((('mL raw'!AK64/1000)/22.4*8.314*Inputs!$B$2)/('mL raw'!AK64/1000))))*(((('mL raw'!AK64/1000)/22.4*8.314*Inputs!$B$2)/('mL raw'!AK64/1000))/Inputs!$B$3)*(Inputs!$B$1/Inputs!$B$2)</f>
        <v>5155.4822712537562</v>
      </c>
      <c r="AL64" s="103">
        <f>'mL raw'!AL64*(1-(Inputs!$B$4/((('mL raw'!AL64/1000)/22.4*8.314*Inputs!$B$2)/('mL raw'!AL64/1000))))*(((('mL raw'!AL64/1000)/22.4*8.314*Inputs!$B$2)/('mL raw'!AL64/1000))/Inputs!$B$3)*(Inputs!$B$1/Inputs!$B$2)</f>
        <v>5389.4022103790321</v>
      </c>
      <c r="AM64" s="103">
        <f>'mL raw'!AM64*(1-(Inputs!$B$4/((('mL raw'!AM64/1000)/22.4*8.314*Inputs!$B$2)/('mL raw'!AM64/1000))))*(((('mL raw'!AM64/1000)/22.4*8.314*Inputs!$B$2)/('mL raw'!AM64/1000))/Inputs!$B$3)*(Inputs!$B$1/Inputs!$B$2)</f>
        <v>5759.2409528428243</v>
      </c>
      <c r="AN64" s="103">
        <f>'mL raw'!AN64*(1-(Inputs!$B$4/((('mL raw'!AN64/1000)/22.4*8.314*Inputs!$B$2)/('mL raw'!AN64/1000))))*(((('mL raw'!AN64/1000)/22.4*8.314*Inputs!$B$2)/('mL raw'!AN64/1000))/Inputs!$B$3)*(Inputs!$B$1/Inputs!$B$2)</f>
        <v>5989.1050220558473</v>
      </c>
      <c r="AO64" s="103">
        <f>'mL raw'!AO64*(1-(Inputs!$B$4/((('mL raw'!AO64/1000)/22.4*8.314*Inputs!$B$2)/('mL raw'!AO64/1000))))*(((('mL raw'!AO64/1000)/22.4*8.314*Inputs!$B$2)/('mL raw'!AO64/1000))/Inputs!$B$3)*(Inputs!$B$1/Inputs!$B$2)</f>
        <v>6289.993976011343</v>
      </c>
      <c r="AP64" s="103">
        <f>'mL raw'!AP64*(1-(Inputs!$B$4/((('mL raw'!AP64/1000)/22.4*8.314*Inputs!$B$2)/('mL raw'!AP64/1000))))*(((('mL raw'!AP64/1000)/22.4*8.314*Inputs!$B$2)/('mL raw'!AP64/1000))/Inputs!$B$3)*(Inputs!$B$1/Inputs!$B$2)</f>
        <v>6672.5662635484878</v>
      </c>
      <c r="AQ64" s="104">
        <f>'mL raw'!AQ64*(1-(Inputs!$B$4/((('mL raw'!AQ64/1000)/22.4*8.314*Inputs!$B$2)/('mL raw'!AQ64/1000))))*(((('mL raw'!AQ64/1000)/22.4*8.314*Inputs!$B$2)/('mL raw'!AQ64/1000))/Inputs!$B$3)*(Inputs!$B$1/Inputs!$B$2)</f>
        <v>6995.9039858555207</v>
      </c>
    </row>
    <row r="65" spans="1:43" x14ac:dyDescent="0.25">
      <c r="A65" s="102">
        <v>62</v>
      </c>
      <c r="B65" s="111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3"/>
      <c r="N65" s="103"/>
      <c r="O65" s="104"/>
      <c r="P65" s="111"/>
      <c r="Q65" s="103"/>
      <c r="R65" s="103"/>
      <c r="S65" s="103"/>
      <c r="T65" s="103"/>
      <c r="U65" s="103"/>
      <c r="V65" s="103"/>
      <c r="W65" s="103"/>
      <c r="X65" s="103"/>
      <c r="Y65" s="103"/>
      <c r="Z65" s="103"/>
      <c r="AA65" s="103"/>
      <c r="AB65" s="103"/>
      <c r="AC65" s="103"/>
      <c r="AD65" s="111">
        <f>'mL raw'!AD65*(1-(Inputs!$B$4/((('mL raw'!AD65/1000)/22.4*8.314*Inputs!$B$2)/('mL raw'!AD65/1000))))*(((('mL raw'!AD65/1000)/22.4*8.314*Inputs!$B$2)/('mL raw'!AD65/1000))/Inputs!$B$3)*(Inputs!$B$1/Inputs!$B$2)</f>
        <v>789.47979454780511</v>
      </c>
      <c r="AE65" s="103">
        <f>'mL raw'!AE65*(1-(Inputs!$B$4/((('mL raw'!AE65/1000)/22.4*8.314*Inputs!$B$2)/('mL raw'!AE65/1000))))*(((('mL raw'!AE65/1000)/22.4*8.314*Inputs!$B$2)/('mL raw'!AE65/1000))/Inputs!$B$3)*(Inputs!$B$1/Inputs!$B$2)</f>
        <v>1513.6883802751706</v>
      </c>
      <c r="AF65" s="103">
        <f>'mL raw'!AF65*(1-(Inputs!$B$4/((('mL raw'!AF65/1000)/22.4*8.314*Inputs!$B$2)/('mL raw'!AF65/1000))))*(((('mL raw'!AF65/1000)/22.4*8.314*Inputs!$B$2)/('mL raw'!AF65/1000))/Inputs!$B$3)*(Inputs!$B$1/Inputs!$B$2)</f>
        <v>1511.8962517092916</v>
      </c>
      <c r="AG65" s="103">
        <f>'mL raw'!AG65*(1-(Inputs!$B$4/((('mL raw'!AG65/1000)/22.4*8.314*Inputs!$B$2)/('mL raw'!AG65/1000))))*(((('mL raw'!AG65/1000)/22.4*8.314*Inputs!$B$2)/('mL raw'!AG65/1000))/Inputs!$B$3)*(Inputs!$B$1/Inputs!$B$2)</f>
        <v>3923.346720933806</v>
      </c>
      <c r="AH65" s="103">
        <f>'mL raw'!AH65*(1-(Inputs!$B$4/((('mL raw'!AH65/1000)/22.4*8.314*Inputs!$B$2)/('mL raw'!AH65/1000))))*(((('mL raw'!AH65/1000)/22.4*8.314*Inputs!$B$2)/('mL raw'!AH65/1000))/Inputs!$B$3)*(Inputs!$B$1/Inputs!$B$2)</f>
        <v>4300.2596551050174</v>
      </c>
      <c r="AI65" s="103">
        <f>'mL raw'!AI65*(1-(Inputs!$B$4/((('mL raw'!AI65/1000)/22.4*8.314*Inputs!$B$2)/('mL raw'!AI65/1000))))*(((('mL raw'!AI65/1000)/22.4*8.314*Inputs!$B$2)/('mL raw'!AI65/1000))/Inputs!$B$3)*(Inputs!$B$1/Inputs!$B$2)</f>
        <v>4438.7251674582039</v>
      </c>
      <c r="AJ65" s="103">
        <f>'mL raw'!AJ65*(1-(Inputs!$B$4/((('mL raw'!AJ65/1000)/22.4*8.314*Inputs!$B$2)/('mL raw'!AJ65/1000))))*(((('mL raw'!AJ65/1000)/22.4*8.314*Inputs!$B$2)/('mL raw'!AJ65/1000))/Inputs!$B$3)*(Inputs!$B$1/Inputs!$B$2)</f>
        <v>4710.8457418035341</v>
      </c>
      <c r="AK65" s="103">
        <f>'mL raw'!AK65*(1-(Inputs!$B$4/((('mL raw'!AK65/1000)/22.4*8.314*Inputs!$B$2)/('mL raw'!AK65/1000))))*(((('mL raw'!AK65/1000)/22.4*8.314*Inputs!$B$2)/('mL raw'!AK65/1000))/Inputs!$B$3)*(Inputs!$B$1/Inputs!$B$2)</f>
        <v>5161.7075599562822</v>
      </c>
      <c r="AL65" s="103">
        <f>'mL raw'!AL65*(1-(Inputs!$B$4/((('mL raw'!AL65/1000)/22.4*8.314*Inputs!$B$2)/('mL raw'!AL65/1000))))*(((('mL raw'!AL65/1000)/22.4*8.314*Inputs!$B$2)/('mL raw'!AL65/1000))/Inputs!$B$3)*(Inputs!$B$1/Inputs!$B$2)</f>
        <v>5393.1751126229874</v>
      </c>
      <c r="AM65" s="103">
        <f>'mL raw'!AM65*(1-(Inputs!$B$4/((('mL raw'!AM65/1000)/22.4*8.314*Inputs!$B$2)/('mL raw'!AM65/1000))))*(((('mL raw'!AM65/1000)/22.4*8.314*Inputs!$B$2)/('mL raw'!AM65/1000))/Inputs!$B$3)*(Inputs!$B$1/Inputs!$B$2)</f>
        <v>5761.3160490770006</v>
      </c>
      <c r="AN65" s="103">
        <f>'mL raw'!AN65*(1-(Inputs!$B$4/((('mL raw'!AN65/1000)/22.4*8.314*Inputs!$B$2)/('mL raw'!AN65/1000))))*(((('mL raw'!AN65/1000)/22.4*8.314*Inputs!$B$2)/('mL raw'!AN65/1000))/Inputs!$B$3)*(Inputs!$B$1/Inputs!$B$2)</f>
        <v>5998.0656648852428</v>
      </c>
      <c r="AO65" s="103">
        <f>'mL raw'!AO65*(1-(Inputs!$B$4/((('mL raw'!AO65/1000)/22.4*8.314*Inputs!$B$2)/('mL raw'!AO65/1000))))*(((('mL raw'!AO65/1000)/22.4*8.314*Inputs!$B$2)/('mL raw'!AO65/1000))/Inputs!$B$3)*(Inputs!$B$1/Inputs!$B$2)</f>
        <v>6295.4646842650782</v>
      </c>
      <c r="AP65" s="103">
        <f>'mL raw'!AP65*(1-(Inputs!$B$4/((('mL raw'!AP65/1000)/22.4*8.314*Inputs!$B$2)/('mL raw'!AP65/1000))))*(((('mL raw'!AP65/1000)/22.4*8.314*Inputs!$B$2)/('mL raw'!AP65/1000))/Inputs!$B$3)*(Inputs!$B$1/Inputs!$B$2)</f>
        <v>6672.5662635484878</v>
      </c>
      <c r="AQ65" s="104">
        <f>'mL raw'!AQ65*(1-(Inputs!$B$4/((('mL raw'!AQ65/1000)/22.4*8.314*Inputs!$B$2)/('mL raw'!AQ65/1000))))*(((('mL raw'!AQ65/1000)/22.4*8.314*Inputs!$B$2)/('mL raw'!AQ65/1000))/Inputs!$B$3)*(Inputs!$B$1/Inputs!$B$2)</f>
        <v>7000.8087587726641</v>
      </c>
    </row>
    <row r="66" spans="1:43" x14ac:dyDescent="0.25">
      <c r="A66" s="105">
        <v>63</v>
      </c>
      <c r="B66" s="116"/>
      <c r="C66" s="106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106"/>
      <c r="O66" s="107"/>
      <c r="P66" s="116"/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16">
        <f>'mL raw'!AD66*(1-(Inputs!$B$4/((('mL raw'!AD66/1000)/22.4*8.314*Inputs!$B$2)/('mL raw'!AD66/1000))))*(((('mL raw'!AD66/1000)/22.4*8.314*Inputs!$B$2)/('mL raw'!AD66/1000))/Inputs!$B$3)*(Inputs!$B$1/Inputs!$B$2)</f>
        <v>789.47979454780511</v>
      </c>
      <c r="AE66" s="106">
        <f>'mL raw'!AE66*(1-(Inputs!$B$4/((('mL raw'!AE66/1000)/22.4*8.314*Inputs!$B$2)/('mL raw'!AE66/1000))))*(((('mL raw'!AE66/1000)/22.4*8.314*Inputs!$B$2)/('mL raw'!AE66/1000))/Inputs!$B$3)*(Inputs!$B$1/Inputs!$B$2)</f>
        <v>1513.6883802751706</v>
      </c>
      <c r="AF66" s="106">
        <f>'mL raw'!AF66*(1-(Inputs!$B$4/((('mL raw'!AF66/1000)/22.4*8.314*Inputs!$B$2)/('mL raw'!AF66/1000))))*(((('mL raw'!AF66/1000)/22.4*8.314*Inputs!$B$2)/('mL raw'!AF66/1000))/Inputs!$B$3)*(Inputs!$B$1/Inputs!$B$2)</f>
        <v>1515.2918637288519</v>
      </c>
      <c r="AG66" s="106">
        <f>'mL raw'!AG66*(1-(Inputs!$B$4/((('mL raw'!AG66/1000)/22.4*8.314*Inputs!$B$2)/('mL raw'!AG66/1000))))*(((('mL raw'!AG66/1000)/22.4*8.314*Inputs!$B$2)/('mL raw'!AG66/1000))/Inputs!$B$3)*(Inputs!$B$1/Inputs!$B$2)</f>
        <v>3923.346720933806</v>
      </c>
      <c r="AH66" s="106">
        <f>'mL raw'!AH66*(1-(Inputs!$B$4/((('mL raw'!AH66/1000)/22.4*8.314*Inputs!$B$2)/('mL raw'!AH66/1000))))*(((('mL raw'!AH66/1000)/22.4*8.314*Inputs!$B$2)/('mL raw'!AH66/1000))/Inputs!$B$3)*(Inputs!$B$1/Inputs!$B$2)</f>
        <v>4300.9199129977096</v>
      </c>
      <c r="AI66" s="106">
        <f>'mL raw'!AI66*(1-(Inputs!$B$4/((('mL raw'!AI66/1000)/22.4*8.314*Inputs!$B$2)/('mL raw'!AI66/1000))))*(((('mL raw'!AI66/1000)/22.4*8.314*Inputs!$B$2)/('mL raw'!AI66/1000))/Inputs!$B$3)*(Inputs!$B$1/Inputs!$B$2)</f>
        <v>4438.7251674582039</v>
      </c>
      <c r="AJ66" s="106">
        <f>'mL raw'!AJ66*(1-(Inputs!$B$4/((('mL raw'!AJ66/1000)/22.4*8.314*Inputs!$B$2)/('mL raw'!AJ66/1000))))*(((('mL raw'!AJ66/1000)/22.4*8.314*Inputs!$B$2)/('mL raw'!AJ66/1000))/Inputs!$B$3)*(Inputs!$B$1/Inputs!$B$2)</f>
        <v>4710.8457418035341</v>
      </c>
      <c r="AK66" s="106">
        <f>'mL raw'!AK66*(1-(Inputs!$B$4/((('mL raw'!AK66/1000)/22.4*8.314*Inputs!$B$2)/('mL raw'!AK66/1000))))*(((('mL raw'!AK66/1000)/22.4*8.314*Inputs!$B$2)/('mL raw'!AK66/1000))/Inputs!$B$3)*(Inputs!$B$1/Inputs!$B$2)</f>
        <v>5162.2734952928759</v>
      </c>
      <c r="AL66" s="106">
        <f>'mL raw'!AL66*(1-(Inputs!$B$4/((('mL raw'!AL66/1000)/22.4*8.314*Inputs!$B$2)/('mL raw'!AL66/1000))))*(((('mL raw'!AL66/1000)/22.4*8.314*Inputs!$B$2)/('mL raw'!AL66/1000))/Inputs!$B$3)*(Inputs!$B$1/Inputs!$B$2)</f>
        <v>5393.1751126229874</v>
      </c>
      <c r="AM66" s="106">
        <f>'mL raw'!AM66*(1-(Inputs!$B$4/((('mL raw'!AM66/1000)/22.4*8.314*Inputs!$B$2)/('mL raw'!AM66/1000))))*(((('mL raw'!AM66/1000)/22.4*8.314*Inputs!$B$2)/('mL raw'!AM66/1000))/Inputs!$B$3)*(Inputs!$B$1/Inputs!$B$2)</f>
        <v>5761.3160490770006</v>
      </c>
      <c r="AN66" s="106">
        <f>'mL raw'!AN66*(1-(Inputs!$B$4/((('mL raw'!AN66/1000)/22.4*8.314*Inputs!$B$2)/('mL raw'!AN66/1000))))*(((('mL raw'!AN66/1000)/22.4*8.314*Inputs!$B$2)/('mL raw'!AN66/1000))/Inputs!$B$3)*(Inputs!$B$1/Inputs!$B$2)</f>
        <v>5998.0656648852428</v>
      </c>
      <c r="AO66" s="106">
        <f>'mL raw'!AO66*(1-(Inputs!$B$4/((('mL raw'!AO66/1000)/22.4*8.314*Inputs!$B$2)/('mL raw'!AO66/1000))))*(((('mL raw'!AO66/1000)/22.4*8.314*Inputs!$B$2)/('mL raw'!AO66/1000))/Inputs!$B$3)*(Inputs!$B$1/Inputs!$B$2)</f>
        <v>6295.4646842650782</v>
      </c>
      <c r="AP66" s="106">
        <f>'mL raw'!AP66*(1-(Inputs!$B$4/((('mL raw'!AP66/1000)/22.4*8.314*Inputs!$B$2)/('mL raw'!AP66/1000))))*(((('mL raw'!AP66/1000)/22.4*8.314*Inputs!$B$2)/('mL raw'!AP66/1000))/Inputs!$B$3)*(Inputs!$B$1/Inputs!$B$2)</f>
        <v>6672.5662635484878</v>
      </c>
      <c r="AQ66" s="107">
        <f>'mL raw'!AQ66*(1-(Inputs!$B$4/((('mL raw'!AQ66/1000)/22.4*8.314*Inputs!$B$2)/('mL raw'!AQ66/1000))))*(((('mL raw'!AQ66/1000)/22.4*8.314*Inputs!$B$2)/('mL raw'!AQ66/1000))/Inputs!$B$3)*(Inputs!$B$1/Inputs!$B$2)</f>
        <v>7000.8087587726641</v>
      </c>
    </row>
  </sheetData>
  <mergeCells count="3">
    <mergeCell ref="B1:O1"/>
    <mergeCell ref="P1:AC1"/>
    <mergeCell ref="AD1:A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7"/>
  <sheetViews>
    <sheetView zoomScale="90" zoomScaleNormal="90" workbookViewId="0">
      <selection activeCell="F17" sqref="F17"/>
    </sheetView>
  </sheetViews>
  <sheetFormatPr defaultRowHeight="15" x14ac:dyDescent="0.25"/>
  <cols>
    <col min="1" max="1" width="11" bestFit="1" customWidth="1"/>
    <col min="5" max="5" width="9.140625" style="29"/>
  </cols>
  <sheetData>
    <row r="1" spans="1:44" x14ac:dyDescent="0.25">
      <c r="C1" s="36" t="s">
        <v>1</v>
      </c>
      <c r="D1" s="36" t="s">
        <v>2</v>
      </c>
      <c r="E1" s="36" t="s">
        <v>3</v>
      </c>
      <c r="F1" s="36" t="s">
        <v>7</v>
      </c>
      <c r="G1" s="27">
        <v>0</v>
      </c>
      <c r="H1" s="27">
        <v>0.1</v>
      </c>
      <c r="I1" s="27">
        <v>0.2</v>
      </c>
      <c r="J1" s="27">
        <v>0.3</v>
      </c>
      <c r="K1" s="27">
        <v>0.4</v>
      </c>
      <c r="L1" s="27">
        <v>0.5</v>
      </c>
      <c r="M1" s="27">
        <v>0.6</v>
      </c>
      <c r="N1" s="27">
        <v>0.7</v>
      </c>
      <c r="O1" s="27">
        <v>0.8</v>
      </c>
      <c r="P1" s="27">
        <v>0.9</v>
      </c>
      <c r="Q1" s="27">
        <v>1</v>
      </c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</row>
    <row r="2" spans="1:44" x14ac:dyDescent="0.25">
      <c r="A2" t="s">
        <v>4</v>
      </c>
      <c r="B2" s="36" t="s">
        <v>42</v>
      </c>
      <c r="C2" s="1">
        <f>'mL STP'!B62/Inputs!$B$18</f>
        <v>43.340734834558305</v>
      </c>
      <c r="D2" s="1">
        <f>'mL STP'!C62/Inputs!$B$18</f>
        <v>43.181211436263261</v>
      </c>
      <c r="E2" s="1">
        <f>'mL STP'!D62/Inputs!$B$18</f>
        <v>40.756455782178691</v>
      </c>
      <c r="F2" s="1">
        <f>AVERAGE(C2:E2)</f>
        <v>42.426134017666747</v>
      </c>
      <c r="G2" s="1">
        <f>('mL STP'!E62-($F$2*Inputs!$B$21))/Inputs!$C$21</f>
        <v>402.15488519531544</v>
      </c>
      <c r="H2" s="1">
        <f>('mL STP'!F62-($F$2*Inputs!$B$21))/Inputs!$C$21</f>
        <v>454.59123953029746</v>
      </c>
      <c r="I2" s="1">
        <f>('mL STP'!G62-($F$2*Inputs!$B$21))/Inputs!$C$21</f>
        <v>502.68409838072483</v>
      </c>
      <c r="J2" s="1">
        <f>('mL STP'!H62-($F$2*Inputs!$B$21))/Inputs!$C$21</f>
        <v>581.35609702321608</v>
      </c>
      <c r="K2" s="1">
        <f>('mL STP'!I62-($F$2*Inputs!$B$21))/Inputs!$C$21</f>
        <v>643.32950980819794</v>
      </c>
      <c r="L2" s="1">
        <f>('mL STP'!J62-($F$2*Inputs!$B$21))/Inputs!$C$21</f>
        <v>732.6797533818858</v>
      </c>
      <c r="M2" s="1">
        <f>('mL STP'!K62-($F$2*Inputs!$B$21))/Inputs!$C$21</f>
        <v>771.30542234238658</v>
      </c>
      <c r="N2" s="1">
        <f>('mL STP'!L62-($F$2*Inputs!$B$21))/Inputs!$C$21</f>
        <v>852.99341382804005</v>
      </c>
      <c r="O2" s="1">
        <f>('mL STP'!M62-($F$2*Inputs!$B$21))/Inputs!$C$21</f>
        <v>911.24050340911481</v>
      </c>
      <c r="P2" s="1">
        <f>('mL STP'!N62-($F$2*Inputs!$B$21))/Inputs!$C$21</f>
        <v>966.47160014702695</v>
      </c>
      <c r="Q2" s="1">
        <f>('mL STP'!O62-($F$2*Inputs!$B$21))/Inputs!$C$21</f>
        <v>981.5515643628388</v>
      </c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</row>
    <row r="3" spans="1:44" x14ac:dyDescent="0.25">
      <c r="B3" s="36" t="s">
        <v>40</v>
      </c>
      <c r="C3" s="27">
        <f>AVERAGE(F18:F19)</f>
        <v>0.12396453987546965</v>
      </c>
      <c r="D3" s="27">
        <f>AVERAGE(F20:F21)</f>
        <v>0.12363494559188468</v>
      </c>
      <c r="E3" s="27">
        <f>AVERAGE(F22:F23)</f>
        <v>0.11046653419300714</v>
      </c>
      <c r="F3" s="34">
        <f>AVERAGE(C3:E3)</f>
        <v>0.11935533988678715</v>
      </c>
      <c r="G3" s="27">
        <f>AVERAGE(F24:F25)</f>
        <v>0.31592776032304082</v>
      </c>
      <c r="H3" s="27">
        <f>AVERAGE(F26:F27)</f>
        <v>0.21137043229133956</v>
      </c>
      <c r="I3" s="27">
        <f>AVERAGE(F28:F29)</f>
        <v>0.35805106276430715</v>
      </c>
      <c r="J3" s="27">
        <f>AVERAGE(F30:F31)</f>
        <v>0.31410121331635227</v>
      </c>
      <c r="K3" s="27">
        <f>AVERAGE(F32:F33)</f>
        <v>0.54722720206031805</v>
      </c>
      <c r="L3" s="27">
        <f>AVERAGE(F34:F35)</f>
        <v>0.37465680355401665</v>
      </c>
      <c r="M3" s="27">
        <f>AVERAGE(F36:F37)</f>
        <v>0.63111015467042697</v>
      </c>
      <c r="N3" s="27">
        <f>AVERAGE(F38:F39)</f>
        <v>0.60885988532453106</v>
      </c>
      <c r="O3" s="27">
        <f>AVERAGE(F40:F41)</f>
        <v>0.72074833897922019</v>
      </c>
      <c r="P3" s="27">
        <f>AVERAGE(F42:F43)</f>
        <v>0.65402942198995651</v>
      </c>
      <c r="Q3" s="27">
        <f>AVERAGE(F44:F45)</f>
        <v>0.68980262381045665</v>
      </c>
      <c r="R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</row>
    <row r="4" spans="1:44" x14ac:dyDescent="0.25">
      <c r="B4" s="36" t="s">
        <v>41</v>
      </c>
      <c r="C4" s="31">
        <f>'mL STP'!B62/(Inputs!$B$18*C3)</f>
        <v>349.62203609271535</v>
      </c>
      <c r="D4" s="31">
        <f>'mL STP'!C62/(Inputs!$B$18*D3)</f>
        <v>349.26380425485178</v>
      </c>
      <c r="E4" s="31">
        <f>'mL STP'!D62/(Inputs!$B$18*E3)</f>
        <v>368.94844289193509</v>
      </c>
      <c r="F4" s="1">
        <f>AVERAGE(C4:E4)</f>
        <v>355.94476107983411</v>
      </c>
      <c r="G4" s="31">
        <f>('mL STP'!E62-($F$4*Inputs!$B$21*$F$3))/(Inputs!$C$21*G3)</f>
        <v>1272.5673012727596</v>
      </c>
      <c r="H4" s="31">
        <f>('mL STP'!F62-($F$4*Inputs!$B$21*$F$3))/(Inputs!$C$21*H3)</f>
        <v>2150.1384406500192</v>
      </c>
      <c r="I4" s="31">
        <f>('mL STP'!G62-($F$4*Inputs!$B$21*$F$3))/(Inputs!$C$21*I3)</f>
        <v>1403.6225633763095</v>
      </c>
      <c r="J4" s="31">
        <f>('mL STP'!H62-($F$4*Inputs!$B$21*$F$3))/(Inputs!$C$21*J3)</f>
        <v>1850.4880737086926</v>
      </c>
      <c r="K4" s="31">
        <f>('mL STP'!I62-($F$4*Inputs!$B$21*$F$3))/(Inputs!$C$21*K3)</f>
        <v>1175.4056807530987</v>
      </c>
      <c r="L4" s="31">
        <f>('mL STP'!J62-($F$4*Inputs!$B$21*$F$3))/(Inputs!$C$21*L3)</f>
        <v>1955.2940146525091</v>
      </c>
      <c r="M4" s="31">
        <f>('mL STP'!K62-($F$4*Inputs!$B$21*$F$3))/(Inputs!$C$21*M3)</f>
        <v>1221.9576389184144</v>
      </c>
      <c r="N4" s="31">
        <f>('mL STP'!L62-($F$4*Inputs!$B$21*$F$3))/(Inputs!$C$21*N3)</f>
        <v>1400.7785478091855</v>
      </c>
      <c r="O4" s="31">
        <f>('mL STP'!M62-($F$4*Inputs!$B$21*$F$3))/(Inputs!$C$21*O3)</f>
        <v>1264.1374336785077</v>
      </c>
      <c r="P4" s="31">
        <f>('mL STP'!N62-($F$4*Inputs!$B$21*$F$3))/(Inputs!$C$21*P3)</f>
        <v>1477.5421713642579</v>
      </c>
      <c r="Q4" s="31">
        <f>('mL STP'!O62-($F$4*Inputs!$B$21*$F$3))/(Inputs!$C$21*Q3)</f>
        <v>1422.7780275718997</v>
      </c>
      <c r="R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</row>
    <row r="5" spans="1:44" s="29" customFormat="1" x14ac:dyDescent="0.25">
      <c r="B5" s="36"/>
      <c r="C5" s="38"/>
      <c r="D5" s="38"/>
      <c r="E5" s="38"/>
      <c r="F5" s="1"/>
      <c r="R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</row>
    <row r="6" spans="1:44" s="29" customFormat="1" x14ac:dyDescent="0.25">
      <c r="A6" s="29" t="s">
        <v>5</v>
      </c>
      <c r="B6" s="36" t="s">
        <v>42</v>
      </c>
      <c r="C6" s="1">
        <f>'mL STP'!P47/Inputs!$B$19</f>
        <v>48.087532721541486</v>
      </c>
      <c r="D6" s="1">
        <f>'mL STP'!Q47/Inputs!$B$19</f>
        <v>48.532567464496047</v>
      </c>
      <c r="E6" s="1">
        <f>'mL STP'!R47/Inputs!$B$19</f>
        <v>47.319762859650403</v>
      </c>
      <c r="F6" s="1">
        <f t="shared" ref="F6" si="0">AVERAGE(C6:E6)</f>
        <v>47.979954348562643</v>
      </c>
      <c r="G6" s="1">
        <f>('mL STP'!S47-($F$6*Inputs!$B$21))/Inputs!$C$21</f>
        <v>340.7884603208251</v>
      </c>
      <c r="H6" s="1">
        <f>('mL STP'!T47-($F$6*Inputs!$B$21))/Inputs!$C$21</f>
        <v>402.68035978572158</v>
      </c>
      <c r="I6" s="1">
        <f>('mL STP'!U47-($F$6*Inputs!$B$21))/Inputs!$C$21</f>
        <v>426.13290645031259</v>
      </c>
      <c r="J6" s="1">
        <f>('mL STP'!V47-($F$6*Inputs!$B$21))/Inputs!$C$21</f>
        <v>476.28688782290135</v>
      </c>
      <c r="K6" s="1">
        <f>('mL STP'!W47-($F$6*Inputs!$B$21))/Inputs!$C$21</f>
        <v>531.9721302012897</v>
      </c>
      <c r="L6" s="1">
        <f>('mL STP'!X47-($F$6*Inputs!$B$21))/Inputs!$C$21</f>
        <v>602.77227107552676</v>
      </c>
      <c r="M6" s="1">
        <f>('mL STP'!Y47-($F$6*Inputs!$B$21))/Inputs!$C$21</f>
        <v>638.12576247259665</v>
      </c>
      <c r="N6" s="1">
        <f>('mL STP'!Z47-($F$6*Inputs!$B$21))/Inputs!$C$21</f>
        <v>693.95074197113138</v>
      </c>
      <c r="O6" s="1">
        <f>('mL STP'!AA47-($F$6*Inputs!$B$21))/Inputs!$C$21</f>
        <v>739.13241081850663</v>
      </c>
      <c r="P6" s="1">
        <f>('mL STP'!AB47-($F$6*Inputs!$B$21))/Inputs!$C$21</f>
        <v>805.50754288810401</v>
      </c>
      <c r="Q6" s="1">
        <f>('mL STP'!AC47-($F$6*Inputs!$B$21))/Inputs!$C$21</f>
        <v>879.90591460611404</v>
      </c>
      <c r="R6" s="1"/>
      <c r="S6" s="1">
        <f>AVERAGE(G2,G6,G10)</f>
        <v>375.88086931984043</v>
      </c>
      <c r="T6" s="1">
        <f>STDEV(G2,G6,G10)</f>
        <v>31.619338519806114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</row>
    <row r="7" spans="1:44" s="29" customFormat="1" x14ac:dyDescent="0.25">
      <c r="B7" s="36" t="s">
        <v>40</v>
      </c>
      <c r="C7" s="27">
        <f>AVERAGE(K18:K19)</f>
        <v>0.12277290000591347</v>
      </c>
      <c r="D7" s="27">
        <f>AVERAGE(K20:K21)</f>
        <v>0.12857677530926137</v>
      </c>
      <c r="E7" s="27">
        <f>AVERAGE(K22:K23)</f>
        <v>7.6476896892922572E-2</v>
      </c>
      <c r="F7" s="34">
        <f>AVERAGE(C7:E7)</f>
        <v>0.1092755240693658</v>
      </c>
      <c r="G7" s="27">
        <f>AVERAGE(K24:K25)</f>
        <v>0.61592353316593929</v>
      </c>
      <c r="H7" s="27">
        <f>AVERAGE(K26:K27)</f>
        <v>0.64492761918540054</v>
      </c>
      <c r="I7" s="27">
        <f>AVERAGE(K28:K29)</f>
        <v>0.75015380450624547</v>
      </c>
      <c r="J7" s="27">
        <f>AVERAGE(K30:K31)</f>
        <v>0.67737913347588474</v>
      </c>
      <c r="K7" s="27">
        <f>AVERAGE(K32:K33)</f>
        <v>0.72542070558544358</v>
      </c>
      <c r="L7" s="27">
        <f>AVERAGE(K34:K35)</f>
        <v>0.75999783030409529</v>
      </c>
      <c r="M7" s="27">
        <f>AVERAGE(K36:K37)</f>
        <v>0.89029840519714254</v>
      </c>
      <c r="N7" s="27">
        <f>AVERAGE(K38:K39)</f>
        <v>0.88349574526272345</v>
      </c>
      <c r="O7" s="27">
        <f>AVERAGE(K40:K41)</f>
        <v>0.88276649996493983</v>
      </c>
      <c r="P7" s="27">
        <f>AVERAGE(K42:K43)</f>
        <v>0.92138259949015533</v>
      </c>
      <c r="Q7" s="27">
        <f>AVERAGE(K44:K45)</f>
        <v>0.95478209051679852</v>
      </c>
      <c r="R7" s="1"/>
      <c r="S7" s="37">
        <f>AVERAGE(G7,G11)</f>
        <v>0.56814708994959195</v>
      </c>
      <c r="T7" s="37">
        <f>STDEV(G7,G11)</f>
        <v>6.7566093958506379E-2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</row>
    <row r="8" spans="1:44" s="29" customFormat="1" x14ac:dyDescent="0.25">
      <c r="B8" s="36" t="s">
        <v>41</v>
      </c>
      <c r="C8" s="1">
        <f>'mL STP'!P47/(Inputs!$B$19*C7)</f>
        <v>391.67872322984391</v>
      </c>
      <c r="D8" s="1">
        <f>'mL STP'!Q47/(Inputs!$B$19*D7)</f>
        <v>377.45982777809053</v>
      </c>
      <c r="E8" s="1">
        <f>'mL STP'!R47/(Inputs!$B$19*E7)</f>
        <v>618.74585374330911</v>
      </c>
      <c r="F8" s="1">
        <f>AVERAGE(C8:E8)</f>
        <v>462.62813491708113</v>
      </c>
      <c r="G8" s="1">
        <f>('mL STP'!S47-($F$8*Inputs!$B$21*$F$7))/(Inputs!$C$21*G7)</f>
        <v>544.93859571838937</v>
      </c>
      <c r="H8" s="1">
        <f>('mL STP'!T47-($F$8*Inputs!$B$21*$F$7))/(Inputs!$C$21*H7)</f>
        <v>616.39848080993977</v>
      </c>
      <c r="I8" s="1">
        <f>('mL STP'!U47-($F$8*Inputs!$B$21*$F$7))/(Inputs!$C$21*I7)</f>
        <v>561.1981820713919</v>
      </c>
      <c r="J8" s="1">
        <f>('mL STP'!V47-($F$8*Inputs!$B$21*$F$7))/(Inputs!$C$21*J7)</f>
        <v>695.5321022627943</v>
      </c>
      <c r="K8" s="1">
        <f>('mL STP'!W47-($F$8*Inputs!$B$21*$F$7))/(Inputs!$C$21*K7)</f>
        <v>726.23261378878362</v>
      </c>
      <c r="L8" s="1">
        <f>('mL STP'!X47-($F$8*Inputs!$B$21*$F$7))/(Inputs!$C$21*L7)</f>
        <v>786.35002911644131</v>
      </c>
      <c r="M8" s="1">
        <f>('mL STP'!Y47-($F$8*Inputs!$B$21*$F$7))/(Inputs!$C$21*M7)</f>
        <v>710.97263983637527</v>
      </c>
      <c r="N8" s="1">
        <f>('mL STP'!Z47-($F$8*Inputs!$B$21*$F$7))/(Inputs!$C$21*N7)</f>
        <v>779.63339447530007</v>
      </c>
      <c r="O8" s="1">
        <f>('mL STP'!AA47-($F$8*Inputs!$B$21*$F$7))/(Inputs!$C$21*O7)</f>
        <v>831.45934486660792</v>
      </c>
      <c r="P8" s="1">
        <f>('mL STP'!AB47-($F$8*Inputs!$B$21*$F$7))/(Inputs!$C$21*P7)</f>
        <v>868.65064333048133</v>
      </c>
      <c r="Q8" s="1">
        <f>('mL STP'!AC47-($F$8*Inputs!$B$21*$F$7))/(Inputs!$C$21*Q7)</f>
        <v>916.18597395889685</v>
      </c>
      <c r="S8" s="1">
        <f>AVERAGE(G8,G12)</f>
        <v>644.791637675027</v>
      </c>
      <c r="T8" s="1">
        <f>STDEV(G8,G12)</f>
        <v>141.21352617928622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</row>
    <row r="9" spans="1:44" s="29" customFormat="1" x14ac:dyDescent="0.25">
      <c r="B9" s="36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</row>
    <row r="10" spans="1:44" s="29" customFormat="1" x14ac:dyDescent="0.25">
      <c r="A10" s="29" t="s">
        <v>6</v>
      </c>
      <c r="B10" s="36" t="s">
        <v>42</v>
      </c>
      <c r="C10" s="1">
        <f>'mL STP'!AD66/Inputs!$B$20</f>
        <v>30.908978521126237</v>
      </c>
      <c r="D10" s="1">
        <f>'mL STP'!AE66/Inputs!$B$20</f>
        <v>59.26251939152138</v>
      </c>
      <c r="E10" s="1">
        <f>'mL STP'!AF66/Inputs!$B$20</f>
        <v>59.325297484097142</v>
      </c>
      <c r="F10" s="1">
        <f>AVERAGE(C10:E10)</f>
        <v>49.83226513224826</v>
      </c>
      <c r="G10" s="1">
        <f>('mL STP'!AG66-($F$10*Inputs!$B$21))/Inputs!$C$21</f>
        <v>384.6992624433808</v>
      </c>
      <c r="H10" s="1">
        <f>('mL STP'!AH66-($F$10*Inputs!$B$21))/Inputs!$C$21</f>
        <v>431.31323677225777</v>
      </c>
      <c r="I10" s="1">
        <f>('mL STP'!AI66-($F$10*Inputs!$B$21))/Inputs!$C$21</f>
        <v>448.32623115009659</v>
      </c>
      <c r="J10" s="1">
        <f>('mL STP'!AJ66-($F$10*Inputs!$B$21))/Inputs!$C$21</f>
        <v>481.92136378532251</v>
      </c>
      <c r="K10" s="1">
        <f>('mL STP'!AK66-($F$10*Inputs!$B$21))/Inputs!$C$21</f>
        <v>537.65318520375979</v>
      </c>
      <c r="L10" s="1">
        <f>('mL STP'!AL66-($F$10*Inputs!$B$21))/Inputs!$C$21</f>
        <v>566.15955771365009</v>
      </c>
      <c r="M10" s="1">
        <f>('mL STP'!AM66-($F$10*Inputs!$B$21))/Inputs!$C$21</f>
        <v>611.60905604130608</v>
      </c>
      <c r="N10" s="1">
        <f>('mL STP'!AN66-($F$10*Inputs!$B$21))/Inputs!$C$21</f>
        <v>640.83740367195321</v>
      </c>
      <c r="O10" s="1">
        <f>('mL STP'!AO66-($F$10*Inputs!$B$21))/Inputs!$C$21</f>
        <v>677.55333199045151</v>
      </c>
      <c r="P10" s="1">
        <f>('mL STP'!AP66-($F$10*Inputs!$B$21))/Inputs!$C$21</f>
        <v>724.10908251926753</v>
      </c>
      <c r="Q10" s="1">
        <f>('mL STP'!AQ66-($F$10*Inputs!$B$21))/Inputs!$C$21</f>
        <v>764.63284736175842</v>
      </c>
      <c r="S10" s="1">
        <f>AVERAGE(Q2,Q6,Q10)</f>
        <v>875.36344211023697</v>
      </c>
      <c r="T10" s="1">
        <f>STDEV(Q2,Q6,Q10)</f>
        <v>108.53067763831079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</row>
    <row r="11" spans="1:44" s="29" customFormat="1" x14ac:dyDescent="0.25">
      <c r="B11" s="36" t="s">
        <v>40</v>
      </c>
      <c r="C11" s="27">
        <f>AVERAGE(P18:P19)</f>
        <v>0.16930973424897017</v>
      </c>
      <c r="D11" s="27">
        <f>AVERAGE(P20:P21)</f>
        <v>0.15720372066848853</v>
      </c>
      <c r="E11" s="27">
        <f>AVERAGE(P22:P23)</f>
        <v>0.19631472112208739</v>
      </c>
      <c r="F11" s="34">
        <f>AVERAGE(C11:E11)</f>
        <v>0.17427605867984872</v>
      </c>
      <c r="G11" s="27">
        <f>AVERAGE(P24:P25)</f>
        <v>0.52037064673324473</v>
      </c>
      <c r="H11" s="27">
        <f>AVERAGE(P26:P27)</f>
        <v>0.60326636961588198</v>
      </c>
      <c r="I11" s="27">
        <f>AVERAGE(P28:P29)</f>
        <v>0.65630946783363941</v>
      </c>
      <c r="J11" s="27">
        <f>AVERAGE(P30:P31)</f>
        <v>0.62398075748883586</v>
      </c>
      <c r="K11" s="27">
        <f>AVERAGE(P32:P33)</f>
        <v>0.61324970400244361</v>
      </c>
      <c r="L11" s="27">
        <f>AVERAGE(P34:P35)</f>
        <v>0.70843470249238671</v>
      </c>
      <c r="M11" s="27">
        <f>AVERAGE(P36:P37)</f>
        <v>0.72731058750640565</v>
      </c>
      <c r="N11" s="27">
        <f>AVERAGE(P38:P39)</f>
        <v>0.76884452670479753</v>
      </c>
      <c r="O11" s="27">
        <f>AVERAGE(P40:P41)</f>
        <v>0.71841970153393508</v>
      </c>
      <c r="P11" s="27">
        <f>AVERAGE(P42:P43)</f>
        <v>0.79075398552318366</v>
      </c>
      <c r="Q11" s="27">
        <f>AVERAGE(P44:P45)</f>
        <v>0.79300871570745368</v>
      </c>
      <c r="S11" s="37">
        <f>AVERAGE(Q7,Q11)</f>
        <v>0.8738954031121261</v>
      </c>
      <c r="T11" s="37">
        <f>STDEV(Q7,Q11)</f>
        <v>0.11439105034312073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</row>
    <row r="12" spans="1:44" s="29" customFormat="1" x14ac:dyDescent="0.25">
      <c r="B12" s="36" t="s">
        <v>41</v>
      </c>
      <c r="C12" s="1">
        <f>'mL STP'!P47/(Inputs!$B$19*C11)</f>
        <v>284.02107495384001</v>
      </c>
      <c r="D12" s="1">
        <f>'mL STP'!Q47/(Inputs!$B$19*D11)</f>
        <v>308.72403819780828</v>
      </c>
      <c r="E12" s="1">
        <f>'mL STP'!R47/(Inputs!$B$19*E11)</f>
        <v>241.04031826641474</v>
      </c>
      <c r="F12" s="1">
        <f>AVERAGE(C12:E12)</f>
        <v>277.92847713935436</v>
      </c>
      <c r="G12" s="1">
        <f>('mL STP'!AG66-($F$12*Inputs!$B$21*$F$11))/(Inputs!$C$21*G11)</f>
        <v>744.64467963166453</v>
      </c>
      <c r="H12" s="1">
        <f>('mL STP'!AH66-($F$12*Inputs!$B$21*$F$11))/(Inputs!$C$21*H11)</f>
        <v>719.59126137212661</v>
      </c>
      <c r="I12" s="1">
        <f>('mL STP'!AI66-($F$12*Inputs!$B$21*$F$11))/(Inputs!$C$21*I11)</f>
        <v>687.35592634702607</v>
      </c>
      <c r="J12" s="1">
        <f>('mL STP'!AJ66-($F$12*Inputs!$B$21*$F$11))/(Inputs!$C$21*J11)</f>
        <v>776.80814520472325</v>
      </c>
      <c r="K12" s="1">
        <f>('mL STP'!AK66-($F$12*Inputs!$B$21*$F$11))/(Inputs!$C$21*K11)</f>
        <v>881.28074544431342</v>
      </c>
      <c r="L12" s="1">
        <f>('mL STP'!AL66-($F$12*Inputs!$B$21*$F$11))/(Inputs!$C$21*L11)</f>
        <v>803.11075501384369</v>
      </c>
      <c r="M12" s="1">
        <f>('mL STP'!AM66-($F$12*Inputs!$B$21*$F$11))/(Inputs!$C$21*M11)</f>
        <v>844.75743606429091</v>
      </c>
      <c r="N12" s="1">
        <f>('mL STP'!AN66-($F$12*Inputs!$B$21*$F$11))/(Inputs!$C$21*N11)</f>
        <v>837.13852723061257</v>
      </c>
      <c r="O12" s="1">
        <f>('mL STP'!AO66-($F$12*Inputs!$B$21*$F$11))/(Inputs!$C$21*O11)</f>
        <v>947.00256914005729</v>
      </c>
      <c r="P12" s="1">
        <f>('mL STP'!AP66-($F$12*Inputs!$B$21*$F$11))/(Inputs!$C$21*P11)</f>
        <v>919.25057212496858</v>
      </c>
      <c r="Q12" s="1">
        <f>('mL STP'!AQ66-($F$12*Inputs!$B$21*$F$11))/(Inputs!$C$21*Q11)</f>
        <v>967.73818905653093</v>
      </c>
      <c r="S12" s="1">
        <f>AVERAGE(Q8,Q12)</f>
        <v>941.96208150771395</v>
      </c>
      <c r="T12" s="1">
        <f>STDEV(Q8,Q12)</f>
        <v>36.452920880724569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</row>
    <row r="13" spans="1:44" s="29" customFormat="1" x14ac:dyDescent="0.25">
      <c r="A13" s="36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</row>
    <row r="14" spans="1:44" s="29" customFormat="1" x14ac:dyDescent="0.25">
      <c r="A14" s="36"/>
      <c r="B14" s="1"/>
      <c r="C14" s="1"/>
      <c r="D14" s="1"/>
      <c r="E14" s="1"/>
      <c r="F14" s="1"/>
      <c r="G14" s="1">
        <f>AVERAGE(G2,G6,G10)</f>
        <v>375.88086931984043</v>
      </c>
      <c r="H14" s="1">
        <f t="shared" ref="H14:Q14" si="1">AVERAGE(H2,H6,H10)</f>
        <v>429.52827869609229</v>
      </c>
      <c r="I14" s="1">
        <f t="shared" si="1"/>
        <v>459.04774532704465</v>
      </c>
      <c r="J14" s="1">
        <f t="shared" si="1"/>
        <v>513.18811621047996</v>
      </c>
      <c r="K14" s="1">
        <f t="shared" si="1"/>
        <v>570.98494173774907</v>
      </c>
      <c r="L14" s="1">
        <f t="shared" si="1"/>
        <v>633.87052739035425</v>
      </c>
      <c r="M14" s="1">
        <f t="shared" si="1"/>
        <v>673.68008028542977</v>
      </c>
      <c r="N14" s="1">
        <f t="shared" si="1"/>
        <v>729.26051982370825</v>
      </c>
      <c r="O14" s="1">
        <f t="shared" si="1"/>
        <v>775.97541540602435</v>
      </c>
      <c r="P14" s="1">
        <f t="shared" si="1"/>
        <v>832.02940851813275</v>
      </c>
      <c r="Q14" s="1">
        <f t="shared" si="1"/>
        <v>875.36344211023697</v>
      </c>
      <c r="S14" s="1" t="s">
        <v>43</v>
      </c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</row>
    <row r="15" spans="1:44" x14ac:dyDescent="0.25">
      <c r="A15" s="36"/>
      <c r="B15" s="1"/>
      <c r="C15" s="1"/>
      <c r="D15" s="1"/>
      <c r="E15" s="1"/>
      <c r="F15" s="1"/>
      <c r="G15" s="1">
        <f>STDEV(G2,G6,G10)</f>
        <v>31.619338519806114</v>
      </c>
      <c r="H15" s="1">
        <f t="shared" ref="H15:Q15" si="2">STDEV(H2,H6,H10)</f>
        <v>26.001431027237825</v>
      </c>
      <c r="I15" s="1">
        <f t="shared" si="2"/>
        <v>39.385713097220638</v>
      </c>
      <c r="J15" s="1">
        <f t="shared" si="2"/>
        <v>59.102386042417471</v>
      </c>
      <c r="K15" s="1">
        <f t="shared" si="2"/>
        <v>62.716592648677292</v>
      </c>
      <c r="L15" s="1">
        <f t="shared" si="2"/>
        <v>87.507542821826064</v>
      </c>
      <c r="M15" s="1">
        <f t="shared" si="2"/>
        <v>85.579287732454219</v>
      </c>
      <c r="N15" s="1">
        <f t="shared" si="2"/>
        <v>110.39759268360974</v>
      </c>
      <c r="O15" s="1">
        <f t="shared" si="2"/>
        <v>121.12175181069117</v>
      </c>
      <c r="P15" s="1">
        <f t="shared" si="2"/>
        <v>123.3387794048963</v>
      </c>
      <c r="Q15" s="1">
        <f t="shared" si="2"/>
        <v>108.53067763831079</v>
      </c>
      <c r="R15" s="29"/>
      <c r="S15" s="27">
        <v>0</v>
      </c>
      <c r="T15" s="1">
        <v>325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</row>
    <row r="16" spans="1:44" x14ac:dyDescent="0.25">
      <c r="A16" s="36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S16" s="27">
        <v>0.1</v>
      </c>
      <c r="T16" s="1">
        <v>425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</row>
    <row r="17" spans="1:44" x14ac:dyDescent="0.25">
      <c r="A17" t="s">
        <v>4</v>
      </c>
      <c r="B17" t="s">
        <v>14</v>
      </c>
      <c r="C17" t="s">
        <v>15</v>
      </c>
      <c r="D17" s="8" t="s">
        <v>16</v>
      </c>
      <c r="E17" s="8" t="s">
        <v>17</v>
      </c>
      <c r="F17" s="14" t="s">
        <v>18</v>
      </c>
      <c r="G17" s="7" t="s">
        <v>14</v>
      </c>
      <c r="H17" s="7" t="s">
        <v>15</v>
      </c>
      <c r="I17" s="10" t="s">
        <v>16</v>
      </c>
      <c r="J17" s="10" t="s">
        <v>17</v>
      </c>
      <c r="K17" s="20" t="s">
        <v>18</v>
      </c>
      <c r="L17" s="7" t="s">
        <v>14</v>
      </c>
      <c r="M17" s="7" t="s">
        <v>15</v>
      </c>
      <c r="N17" s="12" t="s">
        <v>16</v>
      </c>
      <c r="O17" s="12" t="s">
        <v>17</v>
      </c>
      <c r="P17" s="20" t="s">
        <v>18</v>
      </c>
      <c r="S17" s="30">
        <v>0.25</v>
      </c>
      <c r="T17">
        <v>472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</row>
    <row r="18" spans="1:44" x14ac:dyDescent="0.25">
      <c r="A18" s="4" t="s">
        <v>1</v>
      </c>
      <c r="B18" s="3">
        <v>4.4162178640382112E-2</v>
      </c>
      <c r="C18" s="3">
        <v>0.58766682006442705</v>
      </c>
      <c r="D18" s="9">
        <v>39.7459607763439</v>
      </c>
      <c r="E18" s="9">
        <v>23.357382379839464</v>
      </c>
      <c r="F18" s="15">
        <v>0.12214964700450481</v>
      </c>
      <c r="G18" s="3">
        <v>4.5875359352921016E-2</v>
      </c>
      <c r="H18" s="3">
        <v>0.56346255974508885</v>
      </c>
      <c r="I18" s="11">
        <v>41.287823417628914</v>
      </c>
      <c r="J18" s="11">
        <v>23.26414266920041</v>
      </c>
      <c r="K18" s="17">
        <v>0.12565391437345191</v>
      </c>
      <c r="L18" s="3">
        <v>4.205975990887046E-2</v>
      </c>
      <c r="M18" s="3">
        <v>0.58888888888888913</v>
      </c>
      <c r="N18" s="13">
        <v>37.853783917983414</v>
      </c>
      <c r="O18" s="13">
        <v>22.291672751701352</v>
      </c>
      <c r="P18" s="19">
        <v>0.16220266142358758</v>
      </c>
      <c r="S18" s="27">
        <v>0.6</v>
      </c>
      <c r="T18" s="1">
        <v>681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</row>
    <row r="19" spans="1:44" x14ac:dyDescent="0.25">
      <c r="A19" s="4" t="s">
        <v>1</v>
      </c>
      <c r="B19" s="3">
        <v>4.3850240065379471E-2</v>
      </c>
      <c r="C19" s="3">
        <v>0.58940011648223711</v>
      </c>
      <c r="D19" s="9">
        <v>39.465216058841527</v>
      </c>
      <c r="E19" s="9">
        <v>23.260802942077849</v>
      </c>
      <c r="F19" s="15">
        <v>0.12577943274643449</v>
      </c>
      <c r="G19" s="3">
        <v>4.5949144777031228E-2</v>
      </c>
      <c r="H19" s="3">
        <v>0.56626506024096579</v>
      </c>
      <c r="I19" s="11">
        <v>41.354230299328108</v>
      </c>
      <c r="J19" s="11">
        <v>23.417455711667802</v>
      </c>
      <c r="K19" s="17">
        <v>0.11989188563837502</v>
      </c>
      <c r="L19" s="3">
        <v>4.244699368747773E-2</v>
      </c>
      <c r="M19" s="3">
        <v>0.57361660079051424</v>
      </c>
      <c r="N19" s="13">
        <v>38.202294318729955</v>
      </c>
      <c r="O19" s="13">
        <v>21.913470209508652</v>
      </c>
      <c r="P19" s="19">
        <v>0.17641680707435278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</row>
    <row r="20" spans="1:44" x14ac:dyDescent="0.25">
      <c r="A20" s="4" t="s">
        <v>2</v>
      </c>
      <c r="B20" s="3">
        <v>4.3913898077568618E-2</v>
      </c>
      <c r="C20" s="3">
        <v>0.59279475982532415</v>
      </c>
      <c r="D20" s="9">
        <v>39.522508269811759</v>
      </c>
      <c r="E20" s="9">
        <v>23.428735797497449</v>
      </c>
      <c r="F20" s="15">
        <v>0.11946794141524487</v>
      </c>
      <c r="G20" s="3">
        <v>4.5685520254547175E-2</v>
      </c>
      <c r="H20" s="3">
        <v>0.56237006237005915</v>
      </c>
      <c r="I20" s="11">
        <v>41.116968229092457</v>
      </c>
      <c r="J20" s="11">
        <v>23.122951987462464</v>
      </c>
      <c r="K20" s="17">
        <v>0.13096034331260867</v>
      </c>
      <c r="L20" s="3">
        <v>4.2737488294662201E-2</v>
      </c>
      <c r="M20" s="3">
        <v>0.58612294583079594</v>
      </c>
      <c r="N20" s="13">
        <v>38.463739465195978</v>
      </c>
      <c r="O20" s="13">
        <v>22.544480283008912</v>
      </c>
      <c r="P20" s="19">
        <v>0.15270128935246824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</row>
    <row r="21" spans="1:44" x14ac:dyDescent="0.25">
      <c r="A21" s="4" t="s">
        <v>2</v>
      </c>
      <c r="B21" s="3">
        <v>4.3877694800620058E-2</v>
      </c>
      <c r="C21" s="3">
        <v>0.5876685934489434</v>
      </c>
      <c r="D21" s="9">
        <v>39.489925320558051</v>
      </c>
      <c r="E21" s="9">
        <v>23.206988868536168</v>
      </c>
      <c r="F21" s="15">
        <v>0.12780194976852446</v>
      </c>
      <c r="G21" s="3">
        <v>4.5919397778389617E-2</v>
      </c>
      <c r="H21" s="3">
        <v>0.56257497001199597</v>
      </c>
      <c r="I21" s="11">
        <v>41.327458000550656</v>
      </c>
      <c r="J21" s="11">
        <v>23.249793445331807</v>
      </c>
      <c r="K21" s="17">
        <v>0.1261932073059141</v>
      </c>
      <c r="L21" s="3">
        <v>4.2446371519853941E-2</v>
      </c>
      <c r="M21" s="3">
        <v>0.58387096774193492</v>
      </c>
      <c r="N21" s="13">
        <v>38.201734367868546</v>
      </c>
      <c r="O21" s="13">
        <v>22.304883614787741</v>
      </c>
      <c r="P21" s="19">
        <v>0.16170615198450883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</row>
    <row r="22" spans="1:44" x14ac:dyDescent="0.25">
      <c r="A22" s="4" t="s">
        <v>3</v>
      </c>
      <c r="B22" s="3">
        <v>4.3879517257699265E-2</v>
      </c>
      <c r="C22" s="3">
        <v>0.59784283513096703</v>
      </c>
      <c r="D22" s="9">
        <v>39.491565531929339</v>
      </c>
      <c r="E22" s="9">
        <v>23.609749501369013</v>
      </c>
      <c r="F22" s="15">
        <v>0.11266482703981603</v>
      </c>
      <c r="G22" s="3">
        <v>4.6399711255037876E-2</v>
      </c>
      <c r="H22" s="3">
        <v>0.59031979256699141</v>
      </c>
      <c r="I22" s="11">
        <v>41.759740129534087</v>
      </c>
      <c r="J22" s="11">
        <v>24.651601130918028</v>
      </c>
      <c r="K22" s="17">
        <v>7.3508477843857001E-2</v>
      </c>
      <c r="L22" s="3">
        <v>4.2267848060604456E-2</v>
      </c>
      <c r="M22" s="3">
        <v>0.56238125395820004</v>
      </c>
      <c r="N22" s="13">
        <v>38.041063254544007</v>
      </c>
      <c r="O22" s="13">
        <v>21.393580854993665</v>
      </c>
      <c r="P22" s="19">
        <v>0.19595602794926995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</row>
    <row r="23" spans="1:44" x14ac:dyDescent="0.25">
      <c r="A23" s="4" t="s">
        <v>3</v>
      </c>
      <c r="B23" s="3">
        <v>4.4080128507984484E-2</v>
      </c>
      <c r="C23" s="3">
        <v>0.59807073954983914</v>
      </c>
      <c r="D23" s="9">
        <v>39.672115657186033</v>
      </c>
      <c r="E23" s="9">
        <v>23.726731550600004</v>
      </c>
      <c r="F23" s="15">
        <v>0.10826824134619827</v>
      </c>
      <c r="G23" s="3">
        <v>4.5826611698631968E-2</v>
      </c>
      <c r="H23" s="3">
        <v>0.59387222946544838</v>
      </c>
      <c r="I23" s="11">
        <v>41.243950528768771</v>
      </c>
      <c r="J23" s="11">
        <v>24.493636852482567</v>
      </c>
      <c r="K23" s="17">
        <v>7.9445315941988143E-2</v>
      </c>
      <c r="L23" s="3">
        <v>4.2203695358269441E-2</v>
      </c>
      <c r="M23" s="3">
        <v>0.56273358248798899</v>
      </c>
      <c r="N23" s="13">
        <v>37.983325822442495</v>
      </c>
      <c r="O23" s="13">
        <v>21.374493014871607</v>
      </c>
      <c r="P23" s="19">
        <v>0.19667341429490484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</row>
    <row r="24" spans="1:44" x14ac:dyDescent="0.25">
      <c r="A24" s="5">
        <v>0</v>
      </c>
      <c r="B24" s="3">
        <v>3.7316160962852514E-2</v>
      </c>
      <c r="C24" s="3">
        <v>0.59306706857573488</v>
      </c>
      <c r="D24" s="9">
        <v>33.584544866567263</v>
      </c>
      <c r="E24" s="9">
        <v>19.91788757346529</v>
      </c>
      <c r="F24" s="16">
        <v>0.30229085436651343</v>
      </c>
      <c r="G24" s="3">
        <v>3.2532437630360019E-2</v>
      </c>
      <c r="H24" s="3">
        <v>0.60616153205662049</v>
      </c>
      <c r="I24" s="11">
        <v>29.279193867324018</v>
      </c>
      <c r="J24" s="11">
        <v>17.747921011999932</v>
      </c>
      <c r="K24" s="18">
        <v>0.59034759235510403</v>
      </c>
      <c r="L24" s="3">
        <v>3.2905022474106121E-2</v>
      </c>
      <c r="M24" s="3">
        <v>0.58648849294729133</v>
      </c>
      <c r="N24" s="13">
        <v>29.614520226695511</v>
      </c>
      <c r="O24" s="13">
        <v>17.368575337111725</v>
      </c>
      <c r="P24" s="21">
        <v>0.50717932250305264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</row>
    <row r="25" spans="1:44" x14ac:dyDescent="0.25">
      <c r="A25" s="5">
        <v>0</v>
      </c>
      <c r="B25" s="3">
        <v>3.6849981294425585E-2</v>
      </c>
      <c r="C25" s="3">
        <v>0.59390862944162226</v>
      </c>
      <c r="D25" s="9">
        <v>33.164983164983028</v>
      </c>
      <c r="E25" s="9">
        <v>19.696969696969546</v>
      </c>
      <c r="F25" s="16">
        <v>0.32956466627956821</v>
      </c>
      <c r="G25" s="3">
        <v>3.2364724622290737E-2</v>
      </c>
      <c r="H25" s="3">
        <v>0.59507829977628512</v>
      </c>
      <c r="I25" s="11">
        <v>29.128252160061663</v>
      </c>
      <c r="J25" s="11">
        <v>17.333590770864401</v>
      </c>
      <c r="K25" s="18">
        <v>0.64149947397677454</v>
      </c>
      <c r="L25" s="3">
        <v>3.3039020222158995E-2</v>
      </c>
      <c r="M25" s="3">
        <v>0.57692307692307887</v>
      </c>
      <c r="N25" s="13">
        <v>29.735118199943095</v>
      </c>
      <c r="O25" s="13">
        <v>17.154875884582612</v>
      </c>
      <c r="P25" s="21">
        <v>0.53356197096343694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</row>
    <row r="26" spans="1:44" x14ac:dyDescent="0.25">
      <c r="A26" s="5">
        <v>10</v>
      </c>
      <c r="B26" s="3">
        <v>3.6966269234688862E-2</v>
      </c>
      <c r="C26" s="3">
        <v>0.61957270847690982</v>
      </c>
      <c r="D26" s="9">
        <v>33.269642311219975</v>
      </c>
      <c r="E26" s="9">
        <v>20.61296239682056</v>
      </c>
      <c r="F26" s="16">
        <v>0.21647914777944308</v>
      </c>
      <c r="G26" s="3">
        <v>3.1899235093984409E-2</v>
      </c>
      <c r="H26" s="3">
        <v>0.60514372163388797</v>
      </c>
      <c r="I26" s="11">
        <v>28.709311584585969</v>
      </c>
      <c r="J26" s="11">
        <v>17.373259657843246</v>
      </c>
      <c r="K26" s="18">
        <v>0.63660208052259615</v>
      </c>
      <c r="L26" s="3">
        <v>3.2130107100356894E-2</v>
      </c>
      <c r="M26" s="3">
        <v>0.57588961510529768</v>
      </c>
      <c r="N26" s="13">
        <v>28.917096390321205</v>
      </c>
      <c r="O26" s="13">
        <v>16.653055510184871</v>
      </c>
      <c r="P26" s="21">
        <v>0.59551510360513349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</row>
    <row r="27" spans="1:44" x14ac:dyDescent="0.25">
      <c r="A27" s="5">
        <v>10</v>
      </c>
      <c r="B27" s="3">
        <v>3.6897987915762182E-2</v>
      </c>
      <c r="C27" s="3">
        <v>0.62321144674085427</v>
      </c>
      <c r="D27" s="9">
        <v>33.208189124185964</v>
      </c>
      <c r="E27" s="9">
        <v>20.695723587727837</v>
      </c>
      <c r="F27" s="16">
        <v>0.20626171680323602</v>
      </c>
      <c r="G27" s="3">
        <v>3.1866931757721859E-2</v>
      </c>
      <c r="H27" s="3">
        <v>0.60105448154657415</v>
      </c>
      <c r="I27" s="11">
        <v>28.680238581949673</v>
      </c>
      <c r="J27" s="11">
        <v>17.238385931505814</v>
      </c>
      <c r="K27" s="18">
        <v>0.65325315784820503</v>
      </c>
      <c r="L27" s="3">
        <v>3.1984757580671229E-2</v>
      </c>
      <c r="M27" s="3">
        <v>0.57414448669201601</v>
      </c>
      <c r="N27" s="13">
        <v>28.786281822604106</v>
      </c>
      <c r="O27" s="13">
        <v>16.527485000810746</v>
      </c>
      <c r="P27" s="21">
        <v>0.61101763562663036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</row>
    <row r="28" spans="1:44" x14ac:dyDescent="0.25">
      <c r="A28" s="5">
        <v>20</v>
      </c>
      <c r="B28" s="3">
        <v>3.6295369211514474E-2</v>
      </c>
      <c r="C28" s="3">
        <v>0.59820089955022482</v>
      </c>
      <c r="D28" s="9">
        <v>32.665832290363028</v>
      </c>
      <c r="E28" s="9">
        <v>19.540730260651944</v>
      </c>
      <c r="F28" s="16">
        <v>0.34885348557803758</v>
      </c>
      <c r="G28" s="3">
        <v>3.1546304352676115E-2</v>
      </c>
      <c r="H28" s="3">
        <v>0.58132956152758264</v>
      </c>
      <c r="I28" s="11">
        <v>28.391673917408504</v>
      </c>
      <c r="J28" s="11">
        <v>16.504919349441188</v>
      </c>
      <c r="K28" s="18">
        <v>0.74380458773272673</v>
      </c>
      <c r="L28" s="3">
        <v>3.0976650882881273E-2</v>
      </c>
      <c r="M28" s="3">
        <v>0.57831325301204739</v>
      </c>
      <c r="N28" s="13">
        <v>27.878985794593145</v>
      </c>
      <c r="O28" s="13">
        <v>16.122786965547821</v>
      </c>
      <c r="P28" s="21">
        <v>0.66098035602946059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</row>
    <row r="29" spans="1:44" x14ac:dyDescent="0.25">
      <c r="A29" s="5">
        <v>20</v>
      </c>
      <c r="B29" s="3">
        <v>3.5924421977293335E-2</v>
      </c>
      <c r="C29" s="3">
        <v>0.59976931949250012</v>
      </c>
      <c r="D29" s="9">
        <v>32.331979779564001</v>
      </c>
      <c r="E29" s="9">
        <v>19.391729510234377</v>
      </c>
      <c r="F29" s="16">
        <v>0.36724863995057672</v>
      </c>
      <c r="G29" s="3">
        <v>3.1349710355936942E-2</v>
      </c>
      <c r="H29" s="3">
        <v>0.58132956152758264</v>
      </c>
      <c r="I29" s="11">
        <v>28.214739320343249</v>
      </c>
      <c r="J29" s="11">
        <v>16.402062037710184</v>
      </c>
      <c r="K29" s="18">
        <v>0.75650302127976421</v>
      </c>
      <c r="L29" s="3">
        <v>3.1344564382819157E-2</v>
      </c>
      <c r="M29" s="3">
        <v>0.57420749279539285</v>
      </c>
      <c r="N29" s="13">
        <v>28.210107944537242</v>
      </c>
      <c r="O29" s="13">
        <v>16.198455354320124</v>
      </c>
      <c r="P29" s="21">
        <v>0.65163857963781813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</row>
    <row r="30" spans="1:44" x14ac:dyDescent="0.25">
      <c r="A30" s="5">
        <v>30</v>
      </c>
      <c r="B30" s="3">
        <v>3.615343884214859E-2</v>
      </c>
      <c r="C30" s="3">
        <v>0.59804719283970709</v>
      </c>
      <c r="D30" s="9">
        <v>32.53809495793373</v>
      </c>
      <c r="E30" s="9">
        <v>19.459316349944093</v>
      </c>
      <c r="F30" s="16">
        <v>0.35890458566542666</v>
      </c>
      <c r="G30" s="3">
        <v>3.0562750176595276E-2</v>
      </c>
      <c r="H30" s="3">
        <v>0.61716937354988244</v>
      </c>
      <c r="I30" s="11">
        <v>27.50647515893575</v>
      </c>
      <c r="J30" s="11">
        <v>16.976154042405781</v>
      </c>
      <c r="K30" s="18">
        <v>0.68562746514450534</v>
      </c>
      <c r="L30" s="3">
        <v>3.2090245520902352E-2</v>
      </c>
      <c r="M30" s="3">
        <v>0.56906534325888958</v>
      </c>
      <c r="N30" s="13">
        <v>28.881220968812116</v>
      </c>
      <c r="O30" s="13">
        <v>16.435301924352906</v>
      </c>
      <c r="P30" s="21">
        <v>0.62239826234982043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</row>
    <row r="31" spans="1:44" x14ac:dyDescent="0.25">
      <c r="A31" s="5">
        <v>30</v>
      </c>
      <c r="B31" s="3">
        <v>3.6166398360895712E-2</v>
      </c>
      <c r="C31" s="3">
        <v>0.62013151239251219</v>
      </c>
      <c r="D31" s="9">
        <v>32.549758524806137</v>
      </c>
      <c r="E31" s="9">
        <v>20.185130981999098</v>
      </c>
      <c r="F31" s="16">
        <v>0.26929784096727788</v>
      </c>
      <c r="G31" s="3">
        <v>3.0803316180674823E-2</v>
      </c>
      <c r="H31" s="3">
        <v>0.61716937354988244</v>
      </c>
      <c r="I31" s="11">
        <v>27.722984562607341</v>
      </c>
      <c r="J31" s="11">
        <v>17.109777015437434</v>
      </c>
      <c r="K31" s="18">
        <v>0.66913080180726425</v>
      </c>
      <c r="L31" s="3">
        <v>3.2195750160978844E-2</v>
      </c>
      <c r="M31" s="3">
        <v>0.566315789473679</v>
      </c>
      <c r="N31" s="13">
        <v>28.976175144880958</v>
      </c>
      <c r="O31" s="13">
        <v>16.409665503100857</v>
      </c>
      <c r="P31" s="21">
        <v>0.62556325262785117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</row>
    <row r="32" spans="1:44" x14ac:dyDescent="0.25">
      <c r="A32" s="5">
        <v>40</v>
      </c>
      <c r="B32" s="3">
        <v>3.4234978319223633E-2</v>
      </c>
      <c r="C32" s="3">
        <v>0.57780458383594557</v>
      </c>
      <c r="D32" s="9">
        <v>30.811480487301271</v>
      </c>
      <c r="E32" s="9">
        <v>17.803014660334469</v>
      </c>
      <c r="F32" s="16">
        <v>0.56338627574068889</v>
      </c>
      <c r="G32" s="3">
        <v>3.116941004170776E-2</v>
      </c>
      <c r="H32" s="3">
        <v>0.57711950970377757</v>
      </c>
      <c r="I32" s="11">
        <v>28.052469037536984</v>
      </c>
      <c r="J32" s="11">
        <v>16.189627176923743</v>
      </c>
      <c r="K32" s="18">
        <v>0.78272954730278166</v>
      </c>
      <c r="L32" s="3">
        <v>3.0733029092983269E-2</v>
      </c>
      <c r="M32" s="3">
        <v>0.60324825986078789</v>
      </c>
      <c r="N32" s="13">
        <v>27.659726183684942</v>
      </c>
      <c r="O32" s="13">
        <v>16.685681688533812</v>
      </c>
      <c r="P32" s="21">
        <v>0.59148718035217773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</row>
    <row r="33" spans="1:44" x14ac:dyDescent="0.25">
      <c r="A33" s="5">
        <v>40</v>
      </c>
      <c r="B33" s="3">
        <v>3.4927704227930061E-2</v>
      </c>
      <c r="C33" s="3">
        <v>0.57467248908296897</v>
      </c>
      <c r="D33" s="9">
        <v>31.434933805137053</v>
      </c>
      <c r="E33" s="9">
        <v>18.064791653956476</v>
      </c>
      <c r="F33" s="16">
        <v>0.53106812837994721</v>
      </c>
      <c r="G33" s="3">
        <v>3.2223026792179768E-2</v>
      </c>
      <c r="H33" s="3">
        <v>0.59026217228464883</v>
      </c>
      <c r="I33" s="11">
        <v>29.000724112961791</v>
      </c>
      <c r="J33" s="11">
        <v>17.11803041274462</v>
      </c>
      <c r="K33" s="18">
        <v>0.6681118638681055</v>
      </c>
      <c r="L33" s="3">
        <v>3.0820786331240791E-2</v>
      </c>
      <c r="M33" s="3">
        <v>0.5888208269525268</v>
      </c>
      <c r="N33" s="13">
        <v>27.738707698116713</v>
      </c>
      <c r="O33" s="13">
        <v>16.333128805399504</v>
      </c>
      <c r="P33" s="21">
        <v>0.63501222765270959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</row>
    <row r="34" spans="1:44" x14ac:dyDescent="0.25">
      <c r="A34" s="5">
        <v>50</v>
      </c>
      <c r="B34" s="3">
        <v>3.4519956850053893E-2</v>
      </c>
      <c r="C34" s="3">
        <v>0.61969339622641706</v>
      </c>
      <c r="D34" s="9">
        <v>31.067961165048505</v>
      </c>
      <c r="E34" s="9">
        <v>19.252610368199338</v>
      </c>
      <c r="F34" s="16">
        <v>0.38442384267095192</v>
      </c>
      <c r="G34" s="3">
        <v>2.9485257371314511E-2</v>
      </c>
      <c r="H34" s="3">
        <v>0.61807909604519085</v>
      </c>
      <c r="I34" s="11">
        <v>26.536731634183059</v>
      </c>
      <c r="J34" s="11">
        <v>16.401799100449686</v>
      </c>
      <c r="K34" s="18">
        <v>0.75653548266994919</v>
      </c>
      <c r="L34" s="3">
        <v>3.0460632273443276E-2</v>
      </c>
      <c r="M34" s="3">
        <v>0.57407407407407329</v>
      </c>
      <c r="N34" s="13">
        <v>27.414569046098947</v>
      </c>
      <c r="O34" s="13">
        <v>15.737993341279005</v>
      </c>
      <c r="P34" s="21">
        <v>0.70848574174166012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</row>
    <row r="35" spans="1:44" x14ac:dyDescent="0.25">
      <c r="A35" s="5">
        <v>50</v>
      </c>
      <c r="B35" s="3">
        <v>3.4398371566452542E-2</v>
      </c>
      <c r="C35" s="3">
        <v>0.62699468085106036</v>
      </c>
      <c r="D35" s="9">
        <v>30.958534409807289</v>
      </c>
      <c r="E35" s="9">
        <v>19.41083640189369</v>
      </c>
      <c r="F35" s="16">
        <v>0.36488976443708138</v>
      </c>
      <c r="G35" s="3">
        <v>2.987218502738884E-2</v>
      </c>
      <c r="H35" s="3">
        <v>0.60798696006519726</v>
      </c>
      <c r="I35" s="11">
        <v>26.884966524649958</v>
      </c>
      <c r="J35" s="11">
        <v>16.345709068776518</v>
      </c>
      <c r="K35" s="18">
        <v>0.7634601779382415</v>
      </c>
      <c r="L35" s="3">
        <v>3.0460632273443276E-2</v>
      </c>
      <c r="M35" s="3">
        <v>0.57410423452769344</v>
      </c>
      <c r="N35" s="13">
        <v>27.414569046098947</v>
      </c>
      <c r="O35" s="13">
        <v>15.738820177117235</v>
      </c>
      <c r="P35" s="21">
        <v>0.70838366324311319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</row>
    <row r="36" spans="1:44" x14ac:dyDescent="0.25">
      <c r="A36" s="5">
        <v>60</v>
      </c>
      <c r="B36" s="3">
        <v>3.3101956817468275E-2</v>
      </c>
      <c r="C36" s="3">
        <v>0.57955742887249562</v>
      </c>
      <c r="D36" s="9">
        <v>29.791761135721448</v>
      </c>
      <c r="E36" s="9">
        <v>17.266036485402264</v>
      </c>
      <c r="F36" s="16">
        <v>0.62967987758417099</v>
      </c>
      <c r="G36" s="3">
        <v>2.9579247073710478E-2</v>
      </c>
      <c r="H36" s="3">
        <v>0.57352941176471595</v>
      </c>
      <c r="I36" s="11">
        <v>26.621322366339431</v>
      </c>
      <c r="J36" s="11">
        <v>15.26811135716553</v>
      </c>
      <c r="K36" s="18">
        <v>0.89649693245811657</v>
      </c>
      <c r="L36" s="3">
        <v>3.0058810716619512E-2</v>
      </c>
      <c r="M36" s="3">
        <v>0.57556935817805788</v>
      </c>
      <c r="N36" s="13">
        <v>27.052929644957562</v>
      </c>
      <c r="O36" s="13">
        <v>15.57083735258438</v>
      </c>
      <c r="P36" s="21">
        <v>0.72912228355581121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</row>
    <row r="37" spans="1:44" x14ac:dyDescent="0.25">
      <c r="A37" s="5">
        <v>60</v>
      </c>
      <c r="B37" s="3">
        <v>3.3251596561666395E-2</v>
      </c>
      <c r="C37" s="3">
        <v>0.57617504051864232</v>
      </c>
      <c r="D37" s="9">
        <v>29.926436905499756</v>
      </c>
      <c r="E37" s="9">
        <v>17.242865996604916</v>
      </c>
      <c r="F37" s="16">
        <v>0.63254043175668306</v>
      </c>
      <c r="G37" s="3">
        <v>2.9854519546781103E-2</v>
      </c>
      <c r="H37" s="3">
        <v>0.57197844495765926</v>
      </c>
      <c r="I37" s="11">
        <v>26.869067592102994</v>
      </c>
      <c r="J37" s="11">
        <v>15.368527498793309</v>
      </c>
      <c r="K37" s="18">
        <v>0.88409987793616862</v>
      </c>
      <c r="L37" s="3">
        <v>3.0229902952929551E-2</v>
      </c>
      <c r="M37" s="3">
        <v>0.57339055793991389</v>
      </c>
      <c r="N37" s="13">
        <v>27.206912657636597</v>
      </c>
      <c r="O37" s="13">
        <v>15.600186828584752</v>
      </c>
      <c r="P37" s="21">
        <v>0.72549889145699997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</row>
    <row r="38" spans="1:44" x14ac:dyDescent="0.25">
      <c r="A38" s="5">
        <v>70</v>
      </c>
      <c r="B38" s="3">
        <v>3.3978118655537973E-2</v>
      </c>
      <c r="C38" s="3">
        <v>0.58755186721991648</v>
      </c>
      <c r="D38" s="9">
        <v>30.580306789984174</v>
      </c>
      <c r="E38" s="9">
        <v>17.967516354613092</v>
      </c>
      <c r="F38" s="16">
        <v>0.54307742459517983</v>
      </c>
      <c r="G38" s="3">
        <v>2.8716076022906566E-2</v>
      </c>
      <c r="H38" s="3">
        <v>0.58766859344893763</v>
      </c>
      <c r="I38" s="11">
        <v>25.844468420615907</v>
      </c>
      <c r="J38" s="11">
        <v>15.187982405178838</v>
      </c>
      <c r="K38" s="18">
        <v>0.90638939566635024</v>
      </c>
      <c r="L38" s="3">
        <v>2.9874782265750785E-2</v>
      </c>
      <c r="M38" s="3">
        <v>0.56215621562156581</v>
      </c>
      <c r="N38" s="13">
        <v>26.887304039175707</v>
      </c>
      <c r="O38" s="13">
        <v>15.114865086929457</v>
      </c>
      <c r="P38" s="21">
        <v>0.78541515585888821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</row>
    <row r="39" spans="1:44" x14ac:dyDescent="0.25">
      <c r="A39" s="5">
        <v>70</v>
      </c>
      <c r="B39" s="3">
        <v>3.275391956373546E-2</v>
      </c>
      <c r="C39" s="3">
        <v>0.57336108220603821</v>
      </c>
      <c r="D39" s="9">
        <v>29.478527607361915</v>
      </c>
      <c r="E39" s="9">
        <v>16.901840490797603</v>
      </c>
      <c r="F39" s="16">
        <v>0.67464234605388218</v>
      </c>
      <c r="G39" s="3">
        <v>2.859891551513016E-2</v>
      </c>
      <c r="H39" s="3">
        <v>0.6044852191641179</v>
      </c>
      <c r="I39" s="11">
        <v>25.739023963617143</v>
      </c>
      <c r="J39" s="11">
        <v>15.558859541717592</v>
      </c>
      <c r="K39" s="18">
        <v>0.86060209485909667</v>
      </c>
      <c r="L39" s="3">
        <v>2.9996887115488084E-2</v>
      </c>
      <c r="M39" s="3">
        <v>0.56981132075471508</v>
      </c>
      <c r="N39" s="13">
        <v>26.997198403939276</v>
      </c>
      <c r="O39" s="13">
        <v>15.383309279225726</v>
      </c>
      <c r="P39" s="21">
        <v>0.75227389755070684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</row>
    <row r="40" spans="1:44" x14ac:dyDescent="0.25">
      <c r="A40" s="5">
        <v>80</v>
      </c>
      <c r="B40" s="3">
        <v>3.1978680879413884E-2</v>
      </c>
      <c r="C40" s="3">
        <v>0.57291666666666907</v>
      </c>
      <c r="D40" s="9">
        <v>28.780812791472496</v>
      </c>
      <c r="E40" s="9">
        <v>16.489007328447855</v>
      </c>
      <c r="F40" s="16">
        <v>0.72560940313409805</v>
      </c>
      <c r="G40" s="3">
        <v>2.8403659702307588E-2</v>
      </c>
      <c r="H40" s="3">
        <v>0.60576923076923561</v>
      </c>
      <c r="I40" s="11">
        <v>25.563293732076829</v>
      </c>
      <c r="J40" s="11">
        <v>15.485456780008203</v>
      </c>
      <c r="K40" s="18">
        <v>0.86966416420593473</v>
      </c>
      <c r="L40" s="3">
        <v>2.8063197436747272E-2</v>
      </c>
      <c r="M40" s="3">
        <v>0.62598425196850083</v>
      </c>
      <c r="N40" s="13">
        <v>25.256877693072546</v>
      </c>
      <c r="O40" s="13">
        <v>15.810407689757932</v>
      </c>
      <c r="P40" s="21">
        <v>0.69954569871957029</v>
      </c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</row>
    <row r="41" spans="1:44" x14ac:dyDescent="0.25">
      <c r="A41" s="5">
        <v>80</v>
      </c>
      <c r="B41" s="3">
        <v>3.2016632016632338E-2</v>
      </c>
      <c r="C41" s="3">
        <v>0.57497048406139806</v>
      </c>
      <c r="D41" s="9">
        <v>28.814968814969102</v>
      </c>
      <c r="E41" s="9">
        <v>16.567756567756877</v>
      </c>
      <c r="F41" s="16">
        <v>0.71588727482434222</v>
      </c>
      <c r="G41" s="3">
        <v>2.810355077555008E-2</v>
      </c>
      <c r="H41" s="3">
        <v>0.60384615384615037</v>
      </c>
      <c r="I41" s="11">
        <v>25.293195697995074</v>
      </c>
      <c r="J41" s="11">
        <v>15.273198940712321</v>
      </c>
      <c r="K41" s="18">
        <v>0.89586883572394482</v>
      </c>
      <c r="L41" s="3">
        <v>2.8240858818892243E-2</v>
      </c>
      <c r="M41" s="3">
        <v>0.61001642036124792</v>
      </c>
      <c r="N41" s="13">
        <v>25.416772937003017</v>
      </c>
      <c r="O41" s="13">
        <v>15.504648844165223</v>
      </c>
      <c r="P41" s="21">
        <v>0.73729370434829988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</row>
    <row r="42" spans="1:44" x14ac:dyDescent="0.25">
      <c r="A42" s="5">
        <v>90</v>
      </c>
      <c r="B42" s="3">
        <v>3.199739775042372E-2</v>
      </c>
      <c r="C42" s="3">
        <v>0.59604066345639617</v>
      </c>
      <c r="D42" s="9">
        <v>28.797657975381348</v>
      </c>
      <c r="E42" s="9">
        <v>17.164575165636677</v>
      </c>
      <c r="F42" s="16">
        <v>0.64220596644411998</v>
      </c>
      <c r="G42" s="3">
        <v>2.8169282340393096E-2</v>
      </c>
      <c r="H42" s="3">
        <v>0.5875591615956729</v>
      </c>
      <c r="I42" s="11">
        <v>25.352354106353786</v>
      </c>
      <c r="J42" s="11">
        <v>14.896007923205847</v>
      </c>
      <c r="K42" s="18">
        <v>0.94243562800869474</v>
      </c>
      <c r="L42" s="3">
        <v>2.7649925544876261E-2</v>
      </c>
      <c r="M42" s="3">
        <v>0.60465116279069897</v>
      </c>
      <c r="N42" s="13">
        <v>24.884932990388634</v>
      </c>
      <c r="O42" s="13">
        <v>15.046703668607115</v>
      </c>
      <c r="P42" s="21">
        <v>0.7938301457752267</v>
      </c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</row>
    <row r="43" spans="1:44" x14ac:dyDescent="0.25">
      <c r="A43" s="5">
        <v>90</v>
      </c>
      <c r="B43" s="3">
        <v>3.1848076290693923E-2</v>
      </c>
      <c r="C43" s="3">
        <v>0.59215281362932148</v>
      </c>
      <c r="D43" s="9">
        <v>28.663268661624532</v>
      </c>
      <c r="E43" s="9">
        <v>16.973035185794124</v>
      </c>
      <c r="F43" s="16">
        <v>0.66585287753579314</v>
      </c>
      <c r="G43" s="3">
        <v>2.8507764403197324E-2</v>
      </c>
      <c r="H43" s="3">
        <v>0.59387590652699718</v>
      </c>
      <c r="I43" s="11">
        <v>25.65698796287759</v>
      </c>
      <c r="J43" s="11">
        <v>15.237066985206186</v>
      </c>
      <c r="K43" s="18">
        <v>0.90032957097161592</v>
      </c>
      <c r="L43" s="3">
        <v>2.7781822417659138E-2</v>
      </c>
      <c r="M43" s="3">
        <v>0.60377358490565902</v>
      </c>
      <c r="N43" s="13">
        <v>25.003640175893224</v>
      </c>
      <c r="O43" s="13">
        <v>15.096537464690213</v>
      </c>
      <c r="P43" s="21">
        <v>0.78767782527114061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</row>
    <row r="44" spans="1:44" x14ac:dyDescent="0.25">
      <c r="A44" s="5">
        <v>100</v>
      </c>
      <c r="B44" s="3">
        <v>3.105100028176962E-2</v>
      </c>
      <c r="C44" s="3">
        <v>0.59830611010284385</v>
      </c>
      <c r="D44" s="9">
        <v>27.945900253592658</v>
      </c>
      <c r="E44" s="9">
        <v>16.7202028740491</v>
      </c>
      <c r="F44" s="16">
        <v>0.69706674318332695</v>
      </c>
      <c r="G44" s="3">
        <v>2.7518516288311774E-2</v>
      </c>
      <c r="H44" s="3">
        <v>0.59518599562365293</v>
      </c>
      <c r="I44" s="11">
        <v>24.766664659480597</v>
      </c>
      <c r="J44" s="11">
        <v>14.740771963630099</v>
      </c>
      <c r="K44" s="18">
        <v>0.96160056128965132</v>
      </c>
      <c r="L44" s="3">
        <v>2.718072951566072E-2</v>
      </c>
      <c r="M44" s="3">
        <v>0.61378002528445208</v>
      </c>
      <c r="N44" s="13">
        <v>24.462656564094647</v>
      </c>
      <c r="O44" s="13">
        <v>15.014689964434881</v>
      </c>
      <c r="P44" s="21">
        <v>0.79778245493229272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</row>
    <row r="45" spans="1:44" x14ac:dyDescent="0.25">
      <c r="A45" s="5">
        <v>100</v>
      </c>
      <c r="B45" s="3">
        <v>3.1036233110149761E-2</v>
      </c>
      <c r="C45" s="3">
        <v>0.60280373831775491</v>
      </c>
      <c r="D45" s="9">
        <v>27.932609799134784</v>
      </c>
      <c r="E45" s="9">
        <v>16.837881607889599</v>
      </c>
      <c r="F45" s="16">
        <v>0.68253850443758635</v>
      </c>
      <c r="G45" s="3">
        <v>2.7765902872777165E-2</v>
      </c>
      <c r="H45" s="3">
        <v>0.59430331023863547</v>
      </c>
      <c r="I45" s="11">
        <v>24.989312585499448</v>
      </c>
      <c r="J45" s="11">
        <v>14.851231190150315</v>
      </c>
      <c r="K45" s="18">
        <v>0.94796361974394561</v>
      </c>
      <c r="L45" s="3">
        <v>2.7044989775051119E-2</v>
      </c>
      <c r="M45" s="3">
        <v>0.62003780718336388</v>
      </c>
      <c r="N45" s="13">
        <v>24.340490797546007</v>
      </c>
      <c r="O45" s="13">
        <v>15.092024539877274</v>
      </c>
      <c r="P45" s="21">
        <v>0.78823497648261454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</row>
    <row r="46" spans="1:44" x14ac:dyDescent="0.25">
      <c r="A46" s="36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</row>
    <row r="47" spans="1:44" x14ac:dyDescent="0.25">
      <c r="A47" s="36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</row>
    <row r="48" spans="1:44" x14ac:dyDescent="0.25">
      <c r="A48" s="36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</row>
    <row r="49" spans="1:44" x14ac:dyDescent="0.25">
      <c r="A49" s="36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</row>
    <row r="50" spans="1:44" x14ac:dyDescent="0.25">
      <c r="A50" s="36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</row>
    <row r="51" spans="1:44" x14ac:dyDescent="0.25">
      <c r="A51" s="36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</row>
    <row r="52" spans="1:44" x14ac:dyDescent="0.25">
      <c r="A52" s="36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</row>
    <row r="53" spans="1:44" x14ac:dyDescent="0.25">
      <c r="A53" s="36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</row>
    <row r="54" spans="1:44" x14ac:dyDescent="0.25">
      <c r="A54" s="36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</row>
    <row r="55" spans="1:44" x14ac:dyDescent="0.25">
      <c r="A55" s="36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</row>
    <row r="56" spans="1:44" x14ac:dyDescent="0.25">
      <c r="A56" s="36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</row>
    <row r="57" spans="1:44" x14ac:dyDescent="0.25">
      <c r="A57" s="36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</row>
    <row r="58" spans="1:44" x14ac:dyDescent="0.25">
      <c r="A58" s="36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</row>
    <row r="59" spans="1:44" x14ac:dyDescent="0.25">
      <c r="A59" s="36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</row>
    <row r="60" spans="1:44" x14ac:dyDescent="0.25">
      <c r="A60" s="36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</row>
    <row r="61" spans="1:44" x14ac:dyDescent="0.25">
      <c r="A61" s="36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</row>
    <row r="62" spans="1:44" x14ac:dyDescent="0.25">
      <c r="A62" s="36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</row>
    <row r="63" spans="1:44" x14ac:dyDescent="0.25">
      <c r="A63" s="36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</row>
    <row r="64" spans="1:44" x14ac:dyDescent="0.25">
      <c r="A64" s="36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</row>
    <row r="65" spans="1:44" x14ac:dyDescent="0.25">
      <c r="A65" s="36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</row>
    <row r="66" spans="1:44" x14ac:dyDescent="0.25">
      <c r="A66" s="36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</row>
    <row r="67" spans="1:44" x14ac:dyDescent="0.25">
      <c r="A67" s="36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</row>
    <row r="68" spans="1:44" x14ac:dyDescent="0.25">
      <c r="A68" s="36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</row>
    <row r="69" spans="1:44" x14ac:dyDescent="0.25">
      <c r="A69" s="36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</row>
    <row r="70" spans="1:44" x14ac:dyDescent="0.25">
      <c r="A70" s="36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</row>
    <row r="71" spans="1:44" x14ac:dyDescent="0.25">
      <c r="A71" s="36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</row>
    <row r="72" spans="1:44" x14ac:dyDescent="0.25">
      <c r="A72" s="36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</row>
    <row r="73" spans="1:44" x14ac:dyDescent="0.25">
      <c r="A73" s="36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</row>
    <row r="74" spans="1:44" x14ac:dyDescent="0.25">
      <c r="A74" s="36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</row>
    <row r="75" spans="1:44" x14ac:dyDescent="0.25">
      <c r="A75" s="36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</row>
    <row r="76" spans="1:44" x14ac:dyDescent="0.25">
      <c r="A76" s="36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</row>
    <row r="77" spans="1:44" x14ac:dyDescent="0.25">
      <c r="A77" s="36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3"/>
  <sheetViews>
    <sheetView topLeftCell="F11" zoomScale="80" zoomScaleNormal="80" workbookViewId="0">
      <selection activeCell="T32" sqref="T32"/>
    </sheetView>
  </sheetViews>
  <sheetFormatPr defaultRowHeight="15" x14ac:dyDescent="0.25"/>
  <cols>
    <col min="1" max="1" width="9.140625" style="23"/>
    <col min="6" max="6" width="15.7109375" bestFit="1" customWidth="1"/>
    <col min="7" max="7" width="15.5703125" bestFit="1" customWidth="1"/>
    <col min="8" max="8" width="26" style="20" bestFit="1" customWidth="1"/>
    <col min="9" max="9" width="22.85546875" style="20" bestFit="1" customWidth="1"/>
    <col min="10" max="10" width="15.7109375" style="22" bestFit="1" customWidth="1"/>
    <col min="11" max="11" width="16.28515625" style="22" bestFit="1" customWidth="1"/>
    <col min="12" max="12" width="9.140625" style="22"/>
    <col min="13" max="13" width="15.28515625" style="22" bestFit="1" customWidth="1"/>
    <col min="18" max="19" width="9.140625" style="7"/>
    <col min="20" max="20" width="9.140625" style="12"/>
    <col min="23" max="24" width="9.140625" style="7"/>
    <col min="25" max="25" width="9.140625" style="12"/>
  </cols>
  <sheetData>
    <row r="1" spans="1:14" x14ac:dyDescent="0.25">
      <c r="B1" s="39" t="s">
        <v>23</v>
      </c>
      <c r="C1" s="40" t="s">
        <v>9</v>
      </c>
      <c r="D1" s="40" t="s">
        <v>10</v>
      </c>
      <c r="E1" s="40" t="s">
        <v>11</v>
      </c>
      <c r="F1" s="40" t="s">
        <v>12</v>
      </c>
      <c r="G1" s="40" t="s">
        <v>13</v>
      </c>
      <c r="H1" s="40" t="s">
        <v>19</v>
      </c>
      <c r="I1" s="40" t="s">
        <v>20</v>
      </c>
      <c r="J1" s="40" t="s">
        <v>21</v>
      </c>
      <c r="K1" s="40" t="s">
        <v>22</v>
      </c>
      <c r="L1" s="40" t="s">
        <v>37</v>
      </c>
      <c r="M1" s="61" t="s">
        <v>44</v>
      </c>
    </row>
    <row r="2" spans="1:14" x14ac:dyDescent="0.25">
      <c r="A2" s="67" t="s">
        <v>4</v>
      </c>
      <c r="B2" s="39" t="s">
        <v>1</v>
      </c>
      <c r="C2" s="41">
        <v>900</v>
      </c>
      <c r="D2" s="41"/>
      <c r="E2" s="41"/>
      <c r="F2" s="41">
        <v>2.9457920233047332</v>
      </c>
      <c r="G2" s="41"/>
      <c r="H2" s="42">
        <v>5.0599999999999999E-2</v>
      </c>
      <c r="I2" s="42"/>
      <c r="J2" s="42"/>
      <c r="K2" s="42"/>
      <c r="L2" s="43">
        <f>'mL STP'!B62</f>
        <v>1153.1875708651694</v>
      </c>
      <c r="M2" s="44">
        <f>L2/C2</f>
        <v>1.2813195231835215</v>
      </c>
    </row>
    <row r="3" spans="1:14" x14ac:dyDescent="0.25">
      <c r="A3" s="68"/>
      <c r="B3" s="45" t="s">
        <v>2</v>
      </c>
      <c r="C3" s="47">
        <v>900</v>
      </c>
      <c r="D3" s="47"/>
      <c r="E3" s="47"/>
      <c r="F3" s="47">
        <v>2.9457920233047332</v>
      </c>
      <c r="G3" s="47"/>
      <c r="H3" s="48">
        <v>5.21E-2</v>
      </c>
      <c r="I3" s="48"/>
      <c r="J3" s="48"/>
      <c r="K3" s="48"/>
      <c r="L3" s="49">
        <f>'mL STP'!C62</f>
        <v>1148.9430558407187</v>
      </c>
      <c r="M3" s="50">
        <f t="shared" ref="M3:M4" si="0">L3/C3</f>
        <v>1.2766033953785763</v>
      </c>
    </row>
    <row r="4" spans="1:14" x14ac:dyDescent="0.25">
      <c r="A4" s="68"/>
      <c r="B4" s="45" t="s">
        <v>3</v>
      </c>
      <c r="C4" s="47">
        <v>900</v>
      </c>
      <c r="D4" s="47"/>
      <c r="E4" s="47"/>
      <c r="F4" s="47">
        <v>2.9457920233047332</v>
      </c>
      <c r="G4" s="47"/>
      <c r="H4" s="48">
        <v>5.1499999999999997E-2</v>
      </c>
      <c r="I4" s="48"/>
      <c r="J4" s="48"/>
      <c r="K4" s="48"/>
      <c r="L4" s="49">
        <f>'mL STP'!D62</f>
        <v>1084.4264274690699</v>
      </c>
      <c r="M4" s="50">
        <f t="shared" si="0"/>
        <v>1.204918252743411</v>
      </c>
    </row>
    <row r="5" spans="1:14" x14ac:dyDescent="0.25">
      <c r="A5" s="68"/>
      <c r="B5" s="62">
        <v>0</v>
      </c>
      <c r="C5" s="47">
        <v>547.96628913870131</v>
      </c>
      <c r="D5" s="47">
        <v>141.31395268984801</v>
      </c>
      <c r="E5" s="47">
        <v>0</v>
      </c>
      <c r="F5" s="47">
        <v>3.5588476734162966</v>
      </c>
      <c r="G5" s="47">
        <v>1.7652979805444284</v>
      </c>
      <c r="H5" s="46"/>
      <c r="I5" s="46"/>
      <c r="J5" s="46"/>
      <c r="K5" s="46"/>
      <c r="L5" s="49">
        <f>'mL STP'!E62</f>
        <v>3944.7579411682564</v>
      </c>
      <c r="M5" s="51">
        <f>L5-(AVERAGE($M$2:$M$4)*C5)</f>
        <v>3257.4545700820549</v>
      </c>
    </row>
    <row r="6" spans="1:14" x14ac:dyDescent="0.25">
      <c r="A6" s="68"/>
      <c r="B6" s="62">
        <v>10</v>
      </c>
      <c r="C6" s="47">
        <v>547.96628913870131</v>
      </c>
      <c r="D6" s="47">
        <v>127.18255742086319</v>
      </c>
      <c r="E6" s="47">
        <v>1.0218824694874951</v>
      </c>
      <c r="F6" s="47">
        <v>4.3295366149560657</v>
      </c>
      <c r="G6" s="47">
        <v>2.5359869220841977</v>
      </c>
      <c r="H6" s="48">
        <v>4.8599999999999997E-2</v>
      </c>
      <c r="I6" s="52">
        <v>1.6154113038803644</v>
      </c>
      <c r="J6" s="52">
        <v>2.7141253110757013</v>
      </c>
      <c r="K6" s="53">
        <v>0.5820096263625244</v>
      </c>
      <c r="L6" s="49">
        <f>'mL STP'!F62</f>
        <v>4369.4924112816107</v>
      </c>
      <c r="M6" s="51">
        <f t="shared" ref="M6:M15" si="1">L6-(AVERAGE($M$2:$M$4)*C6)</f>
        <v>3682.1890401954092</v>
      </c>
    </row>
    <row r="7" spans="1:14" x14ac:dyDescent="0.25">
      <c r="A7" s="68"/>
      <c r="B7" s="62">
        <v>20</v>
      </c>
      <c r="C7" s="47">
        <v>547.96628913870131</v>
      </c>
      <c r="D7" s="47">
        <v>113.0511621518784</v>
      </c>
      <c r="E7" s="47">
        <v>2.0437649389749901</v>
      </c>
      <c r="F7" s="47">
        <v>5.1002255564958352</v>
      </c>
      <c r="G7" s="47">
        <v>3.3066758636239673</v>
      </c>
      <c r="H7" s="48">
        <v>4.87E-2</v>
      </c>
      <c r="I7" s="52">
        <v>1.5826967239027232</v>
      </c>
      <c r="J7" s="52">
        <v>3.5175288325931122</v>
      </c>
      <c r="K7" s="53">
        <v>0.68932438996357936</v>
      </c>
      <c r="L7" s="49">
        <f>'mL STP'!G62</f>
        <v>4759.0445679700724</v>
      </c>
      <c r="M7" s="51">
        <f t="shared" si="1"/>
        <v>4071.741196883871</v>
      </c>
    </row>
    <row r="8" spans="1:14" x14ac:dyDescent="0.25">
      <c r="A8" s="68"/>
      <c r="B8" s="62">
        <v>30</v>
      </c>
      <c r="C8" s="47">
        <v>547.96628913870131</v>
      </c>
      <c r="D8" s="47">
        <v>98.919766882893597</v>
      </c>
      <c r="E8" s="47">
        <v>3.0656474084624845</v>
      </c>
      <c r="F8" s="47">
        <v>5.8709144980356029</v>
      </c>
      <c r="G8" s="47">
        <v>4.0773648051637359</v>
      </c>
      <c r="H8" s="48">
        <v>4.6699999999999998E-2</v>
      </c>
      <c r="I8" s="52">
        <v>1.519801378821976</v>
      </c>
      <c r="J8" s="52">
        <v>4.3511131192136272</v>
      </c>
      <c r="K8" s="53">
        <v>0.76347267361949755</v>
      </c>
      <c r="L8" s="49">
        <f>'mL STP'!H62</f>
        <v>5396.2877569742514</v>
      </c>
      <c r="M8" s="51">
        <f t="shared" si="1"/>
        <v>4708.9843858880504</v>
      </c>
    </row>
    <row r="9" spans="1:14" x14ac:dyDescent="0.25">
      <c r="A9" s="68"/>
      <c r="B9" s="62">
        <v>40</v>
      </c>
      <c r="C9" s="47">
        <v>547.96628913870131</v>
      </c>
      <c r="D9" s="47">
        <v>84.788371613908794</v>
      </c>
      <c r="E9" s="47">
        <v>4.0875298779499802</v>
      </c>
      <c r="F9" s="47">
        <v>6.6416034395753734</v>
      </c>
      <c r="G9" s="47">
        <v>4.8480537467035054</v>
      </c>
      <c r="H9" s="48">
        <v>4.7899999999999998E-2</v>
      </c>
      <c r="I9" s="52">
        <v>1.4908016223038976</v>
      </c>
      <c r="J9" s="52">
        <v>5.1508018172714758</v>
      </c>
      <c r="K9" s="53">
        <v>0.80705485367993268</v>
      </c>
      <c r="L9" s="49">
        <f>'mL STP'!I62</f>
        <v>5898.2724005326045</v>
      </c>
      <c r="M9" s="51">
        <f t="shared" si="1"/>
        <v>5210.9690294464035</v>
      </c>
    </row>
    <row r="10" spans="1:14" x14ac:dyDescent="0.25">
      <c r="A10" s="68"/>
      <c r="B10" s="62">
        <v>50</v>
      </c>
      <c r="C10" s="47">
        <v>547.96628913870131</v>
      </c>
      <c r="D10" s="47">
        <v>70.656976344924004</v>
      </c>
      <c r="E10" s="47">
        <v>5.1094123474374742</v>
      </c>
      <c r="F10" s="47">
        <v>7.412292381115142</v>
      </c>
      <c r="G10" s="47">
        <v>5.6187426882432732</v>
      </c>
      <c r="H10" s="48">
        <v>5.0900000000000001E-2</v>
      </c>
      <c r="I10" s="52">
        <v>1.5785743123800802</v>
      </c>
      <c r="J10" s="52">
        <v>5.8337180687350614</v>
      </c>
      <c r="K10" s="53">
        <v>0.8178985608751298</v>
      </c>
      <c r="L10" s="49">
        <f>'mL STP'!J62</f>
        <v>6622.0093734794755</v>
      </c>
      <c r="M10" s="51">
        <f t="shared" si="1"/>
        <v>5934.7060023932736</v>
      </c>
    </row>
    <row r="11" spans="1:14" x14ac:dyDescent="0.25">
      <c r="A11" s="68"/>
      <c r="B11" s="62">
        <v>60</v>
      </c>
      <c r="C11" s="47">
        <v>547.96628913870131</v>
      </c>
      <c r="D11" s="47">
        <v>56.525581075939208</v>
      </c>
      <c r="E11" s="47">
        <v>6.131294816924969</v>
      </c>
      <c r="F11" s="47">
        <v>8.1829813226549106</v>
      </c>
      <c r="G11" s="47">
        <v>6.3894316297830427</v>
      </c>
      <c r="H11" s="48">
        <v>5.1700000000000003E-2</v>
      </c>
      <c r="I11" s="52">
        <v>1.5437154193655682</v>
      </c>
      <c r="J11" s="52">
        <v>6.639265903289342</v>
      </c>
      <c r="K11" s="53">
        <v>0.84531922495577472</v>
      </c>
      <c r="L11" s="49">
        <f>'mL STP'!K62</f>
        <v>6934.877292059532</v>
      </c>
      <c r="M11" s="51">
        <f t="shared" si="1"/>
        <v>6247.573920973331</v>
      </c>
    </row>
    <row r="12" spans="1:14" x14ac:dyDescent="0.25">
      <c r="A12" s="68"/>
      <c r="B12" s="62">
        <v>70</v>
      </c>
      <c r="C12" s="47">
        <v>547.96628913870131</v>
      </c>
      <c r="D12" s="52">
        <v>42.394185806954411</v>
      </c>
      <c r="E12" s="47">
        <v>7.153177286412463</v>
      </c>
      <c r="F12" s="47">
        <v>8.9536702641946793</v>
      </c>
      <c r="G12" s="47">
        <v>7.1601205713228104</v>
      </c>
      <c r="H12" s="46"/>
      <c r="I12" s="46"/>
      <c r="J12" s="46"/>
      <c r="K12" s="46"/>
      <c r="L12" s="49">
        <f>'mL STP'!L62</f>
        <v>7596.5500230933249</v>
      </c>
      <c r="M12" s="51">
        <f t="shared" si="1"/>
        <v>6909.246652007123</v>
      </c>
    </row>
    <row r="13" spans="1:14" x14ac:dyDescent="0.25">
      <c r="A13" s="68"/>
      <c r="B13" s="62">
        <v>80</v>
      </c>
      <c r="C13" s="47">
        <v>547.96628913870131</v>
      </c>
      <c r="D13" s="47">
        <v>28.262790537969586</v>
      </c>
      <c r="E13" s="47">
        <v>8.1750597558999605</v>
      </c>
      <c r="F13" s="47">
        <v>9.7243592057344515</v>
      </c>
      <c r="G13" s="47">
        <v>7.9308095128625826</v>
      </c>
      <c r="H13" s="48">
        <v>4.6699999999999998E-2</v>
      </c>
      <c r="I13" s="52">
        <v>1.3448615005104114</v>
      </c>
      <c r="J13" s="52">
        <v>8.3794977052240398</v>
      </c>
      <c r="K13" s="53">
        <v>0.90045551889105724</v>
      </c>
      <c r="L13" s="49">
        <f>'mL STP'!M62</f>
        <v>8068.3514487000302</v>
      </c>
      <c r="M13" s="51">
        <f t="shared" si="1"/>
        <v>7381.0480776138284</v>
      </c>
    </row>
    <row r="14" spans="1:14" x14ac:dyDescent="0.25">
      <c r="A14" s="68"/>
      <c r="B14" s="62">
        <v>90</v>
      </c>
      <c r="C14" s="47">
        <v>547.96628913870131</v>
      </c>
      <c r="D14" s="47">
        <v>14.131395268984793</v>
      </c>
      <c r="E14" s="47">
        <v>9.1969422253874544</v>
      </c>
      <c r="F14" s="47">
        <v>10.495048147274218</v>
      </c>
      <c r="G14" s="47">
        <v>8.7014984544023495</v>
      </c>
      <c r="H14" s="48">
        <v>6.2899999999999998E-2</v>
      </c>
      <c r="I14" s="52">
        <v>1.8071461427338351</v>
      </c>
      <c r="J14" s="52">
        <v>8.6879020045403834</v>
      </c>
      <c r="K14" s="53">
        <v>0.85614512643832097</v>
      </c>
      <c r="L14" s="49">
        <f>'mL STP'!N62</f>
        <v>8515.723332277119</v>
      </c>
      <c r="M14" s="51">
        <f t="shared" si="1"/>
        <v>7828.4199611909171</v>
      </c>
    </row>
    <row r="15" spans="1:14" x14ac:dyDescent="0.25">
      <c r="A15" s="69"/>
      <c r="B15" s="63">
        <v>100</v>
      </c>
      <c r="C15" s="55">
        <v>547.96628913870131</v>
      </c>
      <c r="D15" s="55">
        <v>0</v>
      </c>
      <c r="E15" s="55">
        <v>10.218824694874948</v>
      </c>
      <c r="F15" s="55">
        <v>11.265737088813987</v>
      </c>
      <c r="G15" s="55">
        <v>9.4721873959421181</v>
      </c>
      <c r="H15" s="56">
        <v>6.3700000000000007E-2</v>
      </c>
      <c r="I15" s="57">
        <v>1.779730545179369</v>
      </c>
      <c r="J15" s="57">
        <v>9.4860065436346179</v>
      </c>
      <c r="K15" s="58">
        <v>0.8707439674467129</v>
      </c>
      <c r="L15" s="59">
        <f>'mL STP'!O62</f>
        <v>8637.8710424251949</v>
      </c>
      <c r="M15" s="60">
        <f t="shared" si="1"/>
        <v>7950.567671338993</v>
      </c>
    </row>
    <row r="16" spans="1:14" x14ac:dyDescent="0.25">
      <c r="A16" s="71" t="s">
        <v>5</v>
      </c>
      <c r="B16" s="45" t="s">
        <v>1</v>
      </c>
      <c r="C16" s="47">
        <v>900</v>
      </c>
      <c r="D16" s="47"/>
      <c r="E16" s="47"/>
      <c r="F16" s="47">
        <v>2.9457920233047332</v>
      </c>
      <c r="G16" s="47"/>
      <c r="H16" s="48">
        <v>5.0799999999999998E-2</v>
      </c>
      <c r="I16" s="52">
        <v>2.0991081644107079</v>
      </c>
      <c r="J16" s="52">
        <v>0.84668385889402531</v>
      </c>
      <c r="K16" s="53">
        <v>0.28742146498997373</v>
      </c>
      <c r="L16" s="49">
        <f>'mL STP'!P47</f>
        <v>1335.1357815799502</v>
      </c>
      <c r="M16" s="50">
        <f>L16/C16</f>
        <v>1.4834842017555001</v>
      </c>
      <c r="N16" s="6"/>
    </row>
    <row r="17" spans="1:26" x14ac:dyDescent="0.25">
      <c r="A17" s="72"/>
      <c r="B17" s="45" t="s">
        <v>2</v>
      </c>
      <c r="C17" s="47">
        <v>900</v>
      </c>
      <c r="D17" s="47"/>
      <c r="E17" s="47"/>
      <c r="F17" s="47">
        <v>2.9457920233047332</v>
      </c>
      <c r="G17" s="47"/>
      <c r="H17" s="48">
        <v>5.3100000000000001E-2</v>
      </c>
      <c r="I17" s="52">
        <v>2.1888995163970248</v>
      </c>
      <c r="J17" s="52">
        <v>0.75689250690770837</v>
      </c>
      <c r="K17" s="53">
        <v>0.25694023913425817</v>
      </c>
      <c r="L17" s="49">
        <f>'mL STP'!Q47</f>
        <v>1347.492036428906</v>
      </c>
      <c r="M17" s="50">
        <f t="shared" ref="M17:M18" si="2">L17/C17</f>
        <v>1.4972133738098956</v>
      </c>
    </row>
    <row r="18" spans="1:26" x14ac:dyDescent="0.25">
      <c r="A18" s="72"/>
      <c r="B18" s="45" t="s">
        <v>3</v>
      </c>
      <c r="C18" s="47">
        <v>900</v>
      </c>
      <c r="D18" s="47"/>
      <c r="E18" s="47"/>
      <c r="F18" s="47">
        <v>2.9457920233047332</v>
      </c>
      <c r="G18" s="47"/>
      <c r="H18" s="48">
        <v>4.9200000000000001E-2</v>
      </c>
      <c r="I18" s="52">
        <v>2.04189079019425</v>
      </c>
      <c r="J18" s="52">
        <v>0.9039012331104832</v>
      </c>
      <c r="K18" s="53">
        <v>0.30684489127526482</v>
      </c>
      <c r="L18" s="49">
        <f>'mL STP'!R47</f>
        <v>1313.8188839015986</v>
      </c>
      <c r="M18" s="50">
        <f t="shared" si="2"/>
        <v>1.4597987598906652</v>
      </c>
    </row>
    <row r="19" spans="1:26" x14ac:dyDescent="0.25">
      <c r="A19" s="72"/>
      <c r="B19" s="62">
        <v>0</v>
      </c>
      <c r="C19" s="47">
        <v>525.12728424550198</v>
      </c>
      <c r="D19" s="47">
        <v>107.79451829238145</v>
      </c>
      <c r="E19" s="47">
        <v>0</v>
      </c>
      <c r="F19" s="47">
        <v>3.0653675320529059</v>
      </c>
      <c r="G19" s="47">
        <v>1.3465722374417091</v>
      </c>
      <c r="H19" s="48">
        <v>4.5600000000000002E-2</v>
      </c>
      <c r="I19" s="52">
        <v>1.3316897694243937</v>
      </c>
      <c r="J19" s="52">
        <v>1.7336777626285123</v>
      </c>
      <c r="K19" s="53">
        <v>0.37321857009593062</v>
      </c>
      <c r="L19" s="49">
        <f>'mL STP'!S47</f>
        <v>3537.6617890453981</v>
      </c>
      <c r="M19" s="51">
        <f>L19-(AVERAGE($M$16:$M$18)*C19)</f>
        <v>2760.3865285986831</v>
      </c>
    </row>
    <row r="20" spans="1:26" x14ac:dyDescent="0.25">
      <c r="A20" s="72"/>
      <c r="B20" s="62">
        <v>10</v>
      </c>
      <c r="C20" s="47">
        <v>525.12728424550198</v>
      </c>
      <c r="D20" s="47">
        <v>97.015066463143299</v>
      </c>
      <c r="E20" s="47">
        <v>0.82013406278831846</v>
      </c>
      <c r="F20" s="47">
        <v>3.6909213662812266</v>
      </c>
      <c r="G20" s="47">
        <v>1.9721260716700297</v>
      </c>
      <c r="H20" s="48">
        <v>5.3900000000000003E-2</v>
      </c>
      <c r="I20" s="52">
        <v>1.5466483769881358</v>
      </c>
      <c r="J20" s="52">
        <v>2.144272989293091</v>
      </c>
      <c r="K20" s="53">
        <v>0.46303378104026127</v>
      </c>
      <c r="L20" s="49">
        <f>'mL STP'!T47</f>
        <v>4038.9861747110599</v>
      </c>
      <c r="M20" s="51">
        <f t="shared" ref="M20:M29" si="3">L20-(AVERAGE($M$16:$M$18)*C20)</f>
        <v>3261.7109142643449</v>
      </c>
    </row>
    <row r="21" spans="1:26" x14ac:dyDescent="0.25">
      <c r="A21" s="72"/>
      <c r="B21" s="62">
        <v>20</v>
      </c>
      <c r="C21" s="47">
        <v>525.12728424550198</v>
      </c>
      <c r="D21" s="47">
        <v>86.235614633905158</v>
      </c>
      <c r="E21" s="47">
        <v>1.6402681255766369</v>
      </c>
      <c r="F21" s="47">
        <v>4.3164752005095481</v>
      </c>
      <c r="G21" s="47">
        <v>2.5976799058983513</v>
      </c>
      <c r="H21" s="48">
        <v>5.8900000000000001E-2</v>
      </c>
      <c r="I21" s="52">
        <v>1.6670588698517892</v>
      </c>
      <c r="J21" s="52">
        <v>2.6494163306577589</v>
      </c>
      <c r="K21" s="53">
        <v>0.54598887638068305</v>
      </c>
      <c r="L21" s="49">
        <f>'mL STP'!U47</f>
        <v>4228.9518026942469</v>
      </c>
      <c r="M21" s="51">
        <f t="shared" si="3"/>
        <v>3451.6765422475319</v>
      </c>
      <c r="O21" s="39" t="s">
        <v>1</v>
      </c>
      <c r="P21" s="40" t="s">
        <v>2</v>
      </c>
      <c r="Q21" s="40" t="s">
        <v>3</v>
      </c>
      <c r="R21" s="40" t="s">
        <v>8</v>
      </c>
      <c r="S21" s="40" t="s">
        <v>37</v>
      </c>
      <c r="T21" s="40" t="s">
        <v>38</v>
      </c>
      <c r="U21" s="74" t="s">
        <v>39</v>
      </c>
    </row>
    <row r="22" spans="1:26" x14ac:dyDescent="0.25">
      <c r="A22" s="72"/>
      <c r="B22" s="62">
        <v>30</v>
      </c>
      <c r="C22" s="47">
        <v>525.12728424550198</v>
      </c>
      <c r="D22" s="47">
        <v>75.456162804667017</v>
      </c>
      <c r="E22" s="47">
        <v>2.4604021883649549</v>
      </c>
      <c r="F22" s="47">
        <v>4.9420290347378684</v>
      </c>
      <c r="G22" s="47">
        <v>3.2232337401266715</v>
      </c>
      <c r="H22" s="48">
        <v>4.9700000000000001E-2</v>
      </c>
      <c r="I22" s="52">
        <v>1.3724520740803456</v>
      </c>
      <c r="J22" s="52">
        <v>3.5695769606575229</v>
      </c>
      <c r="K22" s="53">
        <v>0.72550275641070405</v>
      </c>
      <c r="L22" s="49">
        <f>'mL STP'!V47</f>
        <v>4635.1990518122157</v>
      </c>
      <c r="M22" s="51">
        <f t="shared" si="3"/>
        <v>3857.9237913655006</v>
      </c>
      <c r="O22" s="83">
        <f>'mL STP'!B62</f>
        <v>1153.1875708651694</v>
      </c>
      <c r="P22" s="84">
        <f>'mL STP'!C62</f>
        <v>1148.9430558407187</v>
      </c>
      <c r="Q22" s="84">
        <f>'mL STP'!D62</f>
        <v>1084.4264274690699</v>
      </c>
      <c r="R22" s="84">
        <f>'mL STP'!O62</f>
        <v>8637.8710424251949</v>
      </c>
      <c r="S22" s="84">
        <f>R22-(AVERAGE(O22:Q22)/C2*C15)</f>
        <v>7950.567671338993</v>
      </c>
      <c r="T22" s="85">
        <f>S22/E15</f>
        <v>778.03151621990787</v>
      </c>
      <c r="U22" s="86">
        <f>S22/J15</f>
        <v>838.13643125452529</v>
      </c>
    </row>
    <row r="23" spans="1:26" x14ac:dyDescent="0.25">
      <c r="A23" s="72"/>
      <c r="B23" s="62">
        <v>40</v>
      </c>
      <c r="C23" s="47">
        <v>525.12728424550198</v>
      </c>
      <c r="D23" s="47">
        <v>64.676710975428861</v>
      </c>
      <c r="E23" s="47">
        <v>3.2805362511532739</v>
      </c>
      <c r="F23" s="47">
        <v>5.5675828689661895</v>
      </c>
      <c r="G23" s="47">
        <v>3.8487875743549935</v>
      </c>
      <c r="H23" s="48">
        <v>5.8400000000000001E-2</v>
      </c>
      <c r="I23" s="52">
        <v>1.6659532399945642</v>
      </c>
      <c r="J23" s="52">
        <v>3.9016296289716252</v>
      </c>
      <c r="K23" s="53">
        <v>0.69385945047370678</v>
      </c>
      <c r="L23" s="49">
        <f>'mL STP'!W47</f>
        <v>5086.249515077161</v>
      </c>
      <c r="M23" s="51">
        <f t="shared" si="3"/>
        <v>4308.974254630446</v>
      </c>
      <c r="O23" s="75">
        <f>'mL STP'!P47</f>
        <v>1335.1357815799502</v>
      </c>
      <c r="P23" s="76">
        <f>'mL STP'!Q47</f>
        <v>1347.492036428906</v>
      </c>
      <c r="Q23" s="76">
        <f>'mL STP'!R47</f>
        <v>1313.8188839015986</v>
      </c>
      <c r="R23" s="76">
        <f>'mL STP'!AC47</f>
        <v>7904.513168756238</v>
      </c>
      <c r="S23" s="76">
        <f>R23-(AVERAGE(O23:Q23)/C16*C29)</f>
        <v>7127.2379083095229</v>
      </c>
      <c r="T23" s="77">
        <f>S23/E29</f>
        <v>869.03327537428561</v>
      </c>
      <c r="U23" s="78">
        <f>S23/J29</f>
        <v>902.13945054332089</v>
      </c>
    </row>
    <row r="24" spans="1:26" x14ac:dyDescent="0.25">
      <c r="A24" s="72"/>
      <c r="B24" s="62">
        <v>50</v>
      </c>
      <c r="C24" s="47">
        <v>525.12728424550198</v>
      </c>
      <c r="D24" s="47">
        <v>53.897259146190727</v>
      </c>
      <c r="E24" s="47">
        <v>4.1006703139415919</v>
      </c>
      <c r="F24" s="47">
        <v>6.1931367031945106</v>
      </c>
      <c r="G24" s="47">
        <v>4.4743414085833138</v>
      </c>
      <c r="H24" s="48">
        <v>5.45E-2</v>
      </c>
      <c r="I24" s="52">
        <v>1.4557412748281997</v>
      </c>
      <c r="J24" s="52">
        <v>4.7373954283663107</v>
      </c>
      <c r="K24" s="53">
        <v>0.78364235326352671</v>
      </c>
      <c r="L24" s="49">
        <f>'mL STP'!X47</f>
        <v>5659.7306561584819</v>
      </c>
      <c r="M24" s="51">
        <f t="shared" si="3"/>
        <v>4882.4553957117669</v>
      </c>
      <c r="O24" s="79">
        <f>'mL STP'!AD66</f>
        <v>789.47979454780511</v>
      </c>
      <c r="P24" s="80">
        <f>'mL STP'!AE66</f>
        <v>1513.6883802751706</v>
      </c>
      <c r="Q24" s="80">
        <f>'mL STP'!AF66</f>
        <v>1515.2918637288519</v>
      </c>
      <c r="R24" s="80">
        <f>'mL STP'!AQ66</f>
        <v>7000.8087587726641</v>
      </c>
      <c r="S24" s="80">
        <f>R24-(AVERAGE(O24:Q24)/C16*C43)</f>
        <v>6191.4250760265677</v>
      </c>
      <c r="T24" s="81">
        <f>S24/E43</f>
        <v>541.24608055348858</v>
      </c>
      <c r="U24" s="82">
        <f>S24/J43</f>
        <v>779.71515925513211</v>
      </c>
    </row>
    <row r="25" spans="1:26" x14ac:dyDescent="0.25">
      <c r="A25" s="72"/>
      <c r="B25" s="62">
        <v>60</v>
      </c>
      <c r="C25" s="47">
        <v>525.12728424550198</v>
      </c>
      <c r="D25" s="47">
        <v>43.117807316952586</v>
      </c>
      <c r="E25" s="47">
        <v>4.9208043767299099</v>
      </c>
      <c r="F25" s="47">
        <v>6.8186905374228317</v>
      </c>
      <c r="G25" s="47">
        <v>5.0998952428116349</v>
      </c>
      <c r="H25" s="48">
        <v>7.3400000000000007E-2</v>
      </c>
      <c r="I25" s="52">
        <v>1.9630973114748371</v>
      </c>
      <c r="J25" s="52">
        <v>4.8555932259479944</v>
      </c>
      <c r="K25" s="53">
        <v>0.7106971919505809</v>
      </c>
      <c r="L25" s="49">
        <f>'mL STP'!Y47</f>
        <v>5946.0939364747474</v>
      </c>
      <c r="M25" s="51">
        <f t="shared" si="3"/>
        <v>5168.8186760280323</v>
      </c>
      <c r="R25"/>
      <c r="S25" s="39" t="s">
        <v>45</v>
      </c>
      <c r="T25" s="85">
        <f>AVERAGE(T22:T24)</f>
        <v>729.43695738256065</v>
      </c>
      <c r="U25" s="86">
        <f>AVERAGE(U22:U24)</f>
        <v>839.99701368432613</v>
      </c>
    </row>
    <row r="26" spans="1:26" x14ac:dyDescent="0.25">
      <c r="A26" s="72"/>
      <c r="B26" s="62">
        <v>70</v>
      </c>
      <c r="C26" s="47">
        <v>525.12728424550198</v>
      </c>
      <c r="D26" s="52">
        <v>32.338355487714445</v>
      </c>
      <c r="E26" s="47">
        <v>5.7409384395182279</v>
      </c>
      <c r="F26" s="47">
        <v>7.4442443716511519</v>
      </c>
      <c r="G26" s="47">
        <v>5.7254490770399551</v>
      </c>
      <c r="H26" s="48">
        <v>5.7000000000000002E-2</v>
      </c>
      <c r="I26" s="52">
        <v>1.4701295329506419</v>
      </c>
      <c r="J26" s="52">
        <v>5.9741148387005101</v>
      </c>
      <c r="K26" s="53">
        <v>0.828407130556996</v>
      </c>
      <c r="L26" s="49">
        <f>'mL STP'!Z47</f>
        <v>6398.2762704128791</v>
      </c>
      <c r="M26" s="51">
        <f t="shared" si="3"/>
        <v>5621.001009966164</v>
      </c>
      <c r="R26"/>
      <c r="S26" s="54" t="s">
        <v>46</v>
      </c>
      <c r="T26" s="81">
        <f>STDEV(T22:T24)</f>
        <v>169.21047436127944</v>
      </c>
      <c r="U26" s="82">
        <f>STDEV(U22:U24)</f>
        <v>61.233349570208773</v>
      </c>
    </row>
    <row r="27" spans="1:26" x14ac:dyDescent="0.25">
      <c r="A27" s="72"/>
      <c r="B27" s="62">
        <v>80</v>
      </c>
      <c r="C27" s="47">
        <v>525.12728424550198</v>
      </c>
      <c r="D27" s="47">
        <v>21.558903658476282</v>
      </c>
      <c r="E27" s="47">
        <v>6.5610725023065477</v>
      </c>
      <c r="F27" s="47">
        <v>8.0697982058794739</v>
      </c>
      <c r="G27" s="47">
        <v>6.351002911268278</v>
      </c>
      <c r="H27" s="48">
        <v>7.0199999999999999E-2</v>
      </c>
      <c r="I27" s="52">
        <v>1.7850627789955238</v>
      </c>
      <c r="J27" s="52">
        <v>6.2847354268839499</v>
      </c>
      <c r="K27" s="53">
        <v>0.79572053419750621</v>
      </c>
      <c r="L27" s="49">
        <f>'mL STP'!AA47</f>
        <v>6764.2477880766182</v>
      </c>
      <c r="M27" s="51">
        <f t="shared" si="3"/>
        <v>5986.9725276299032</v>
      </c>
    </row>
    <row r="28" spans="1:26" x14ac:dyDescent="0.25">
      <c r="A28" s="72"/>
      <c r="B28" s="62">
        <v>90</v>
      </c>
      <c r="C28" s="47">
        <v>525.12728424550198</v>
      </c>
      <c r="D28" s="47">
        <v>10.779451829238141</v>
      </c>
      <c r="E28" s="47">
        <v>7.3812065650948657</v>
      </c>
      <c r="F28" s="47">
        <v>8.6953520401077959</v>
      </c>
      <c r="G28" s="47">
        <v>6.9765567454965982</v>
      </c>
      <c r="H28" s="48">
        <v>5.7000000000000002E-2</v>
      </c>
      <c r="I28" s="52">
        <v>1.4537662489730945</v>
      </c>
      <c r="J28" s="52">
        <v>7.2415857911347015</v>
      </c>
      <c r="K28" s="53">
        <v>0.86152438986106594</v>
      </c>
      <c r="L28" s="49">
        <f>'mL STP'!AB47</f>
        <v>7301.8863578403571</v>
      </c>
      <c r="M28" s="51">
        <f t="shared" si="3"/>
        <v>6524.611097393642</v>
      </c>
    </row>
    <row r="29" spans="1:26" x14ac:dyDescent="0.25">
      <c r="A29" s="73"/>
      <c r="B29" s="62">
        <v>100</v>
      </c>
      <c r="C29" s="47">
        <v>525.12728424550198</v>
      </c>
      <c r="D29" s="47">
        <v>0</v>
      </c>
      <c r="E29" s="47">
        <v>8.2013406278831837</v>
      </c>
      <c r="F29" s="47">
        <v>9.3209058743361144</v>
      </c>
      <c r="G29" s="47">
        <v>7.6021105797249184</v>
      </c>
      <c r="H29" s="48">
        <v>5.7099999999999998E-2</v>
      </c>
      <c r="I29" s="52">
        <v>1.4205331503441803</v>
      </c>
      <c r="J29" s="52">
        <v>7.9003727239919339</v>
      </c>
      <c r="K29" s="53">
        <v>0.87729067558415097</v>
      </c>
      <c r="L29" s="49">
        <f>'mL STP'!AC47</f>
        <v>7904.513168756238</v>
      </c>
      <c r="M29" s="51">
        <f t="shared" si="3"/>
        <v>7127.2379083095229</v>
      </c>
      <c r="O29" s="33"/>
      <c r="P29" s="32"/>
    </row>
    <row r="30" spans="1:26" x14ac:dyDescent="0.25">
      <c r="A30" s="67" t="s">
        <v>6</v>
      </c>
      <c r="B30" s="39" t="s">
        <v>1</v>
      </c>
      <c r="C30" s="41">
        <v>900</v>
      </c>
      <c r="D30" s="41"/>
      <c r="E30" s="41"/>
      <c r="F30" s="41">
        <v>2.7935426184367467</v>
      </c>
      <c r="G30" s="41"/>
      <c r="H30" s="42">
        <v>5.8700000000000002E-2</v>
      </c>
      <c r="I30" s="64">
        <v>2.2322458962475373</v>
      </c>
      <c r="J30" s="64">
        <v>0.56129672218920934</v>
      </c>
      <c r="K30" s="65">
        <v>0.20092649329377632</v>
      </c>
      <c r="L30" s="43">
        <f>'mL STP'!AD66</f>
        <v>789.47979454780511</v>
      </c>
      <c r="M30" s="44">
        <f>L30/C30</f>
        <v>0.87719977171978347</v>
      </c>
      <c r="O30" s="33"/>
      <c r="P30" s="32"/>
    </row>
    <row r="31" spans="1:26" x14ac:dyDescent="0.25">
      <c r="A31" s="68"/>
      <c r="B31" s="45" t="s">
        <v>2</v>
      </c>
      <c r="C31" s="47">
        <v>900</v>
      </c>
      <c r="D31" s="47"/>
      <c r="E31" s="47"/>
      <c r="F31" s="47">
        <v>2.7935426184367467</v>
      </c>
      <c r="G31" s="47"/>
      <c r="H31" s="48">
        <v>5.04E-2</v>
      </c>
      <c r="I31" s="52">
        <v>1.9319699405932265</v>
      </c>
      <c r="J31" s="52">
        <v>0.86157267784352021</v>
      </c>
      <c r="K31" s="53">
        <v>0.30841579869135921</v>
      </c>
      <c r="L31" s="49">
        <f>'mL STP'!AE66</f>
        <v>1513.6883802751706</v>
      </c>
      <c r="M31" s="50">
        <f t="shared" ref="M31:M32" si="4">L31/C31</f>
        <v>1.6818759780835228</v>
      </c>
    </row>
    <row r="32" spans="1:26" x14ac:dyDescent="0.25">
      <c r="A32" s="68"/>
      <c r="B32" s="45" t="s">
        <v>3</v>
      </c>
      <c r="C32" s="47">
        <v>900</v>
      </c>
      <c r="D32" s="47"/>
      <c r="E32" s="47"/>
      <c r="F32" s="47">
        <v>2.7935426184367467</v>
      </c>
      <c r="G32" s="47"/>
      <c r="H32" s="48">
        <v>4.02E-2</v>
      </c>
      <c r="I32" s="52">
        <v>1.5280902204474287</v>
      </c>
      <c r="J32" s="52">
        <v>1.265452397989318</v>
      </c>
      <c r="K32" s="53">
        <v>0.45299197858576407</v>
      </c>
      <c r="L32" s="49">
        <f>'mL STP'!AF66</f>
        <v>1515.2918637288519</v>
      </c>
      <c r="M32" s="50">
        <f t="shared" si="4"/>
        <v>1.6836576263653911</v>
      </c>
      <c r="Z32" s="35"/>
    </row>
    <row r="33" spans="1:13" x14ac:dyDescent="0.25">
      <c r="A33" s="68"/>
      <c r="B33" s="62">
        <v>0</v>
      </c>
      <c r="C33" s="47">
        <v>572.30818742397014</v>
      </c>
      <c r="D33" s="47">
        <v>94.122711482229619</v>
      </c>
      <c r="E33" s="47">
        <v>0</v>
      </c>
      <c r="F33" s="47">
        <v>3.125768466546341</v>
      </c>
      <c r="G33" s="47">
        <v>1.3493603416028455</v>
      </c>
      <c r="H33" s="48">
        <v>5.0099999999999999E-2</v>
      </c>
      <c r="I33" s="52">
        <v>1.486708442587297</v>
      </c>
      <c r="J33" s="52">
        <v>1.639060023959044</v>
      </c>
      <c r="K33" s="53">
        <v>0.32051090535217985</v>
      </c>
      <c r="L33" s="49">
        <f>'mL STP'!AG66</f>
        <v>3923.346720933806</v>
      </c>
      <c r="M33" s="51">
        <f>L33-(AVERAGE($M$30:$M$32)*C33)</f>
        <v>3113.9630381877096</v>
      </c>
    </row>
    <row r="34" spans="1:13" x14ac:dyDescent="0.25">
      <c r="A34" s="68"/>
      <c r="B34" s="62">
        <v>10</v>
      </c>
      <c r="C34" s="47">
        <v>572.30818742397014</v>
      </c>
      <c r="D34" s="47">
        <v>84.710440334006648</v>
      </c>
      <c r="E34" s="47">
        <v>1.1439205378993413</v>
      </c>
      <c r="F34" s="47">
        <v>3.7622040344755936</v>
      </c>
      <c r="G34" s="47">
        <v>1.9857959095320981</v>
      </c>
      <c r="H34" s="48">
        <v>5.5199999999999999E-2</v>
      </c>
      <c r="I34" s="52">
        <v>1.5926132386767384</v>
      </c>
      <c r="J34" s="52">
        <v>2.1695907957988552</v>
      </c>
      <c r="K34" s="53">
        <v>0.48495188853530052</v>
      </c>
      <c r="L34" s="49">
        <f>'mL STP'!AH66</f>
        <v>4300.9199129977096</v>
      </c>
      <c r="M34" s="51">
        <f t="shared" ref="M34:M43" si="5">L34-(AVERAGE($M$30:$M$32)*C34)</f>
        <v>3491.5362302516132</v>
      </c>
    </row>
    <row r="35" spans="1:13" x14ac:dyDescent="0.25">
      <c r="A35" s="68"/>
      <c r="B35" s="62">
        <v>20</v>
      </c>
      <c r="C35" s="47">
        <v>572.30818742397014</v>
      </c>
      <c r="D35" s="47">
        <v>75.298169185783692</v>
      </c>
      <c r="E35" s="47">
        <v>2.2878410757986827</v>
      </c>
      <c r="F35" s="47">
        <v>4.3986396024048462</v>
      </c>
      <c r="G35" s="47">
        <v>2.6222314774613507</v>
      </c>
      <c r="H35" s="48">
        <v>5.0900000000000001E-2</v>
      </c>
      <c r="I35" s="52">
        <v>1.4274674356608685</v>
      </c>
      <c r="J35" s="52">
        <v>2.9711721667439779</v>
      </c>
      <c r="K35" s="53">
        <v>0.67293710058989142</v>
      </c>
      <c r="L35" s="49">
        <f>'mL STP'!AI66</f>
        <v>4438.7251674582039</v>
      </c>
      <c r="M35" s="51">
        <f t="shared" si="5"/>
        <v>3629.3414847121076</v>
      </c>
    </row>
    <row r="36" spans="1:13" x14ac:dyDescent="0.25">
      <c r="A36" s="68"/>
      <c r="B36" s="62">
        <v>30</v>
      </c>
      <c r="C36" s="47">
        <v>572.30818742397014</v>
      </c>
      <c r="D36" s="47">
        <v>65.885898037560736</v>
      </c>
      <c r="E36" s="47">
        <v>3.4317616136980233</v>
      </c>
      <c r="F36" s="47">
        <v>5.0350751703340979</v>
      </c>
      <c r="G36" s="47">
        <v>3.2586670453906028</v>
      </c>
      <c r="H36" s="48">
        <v>4.5699999999999998E-2</v>
      </c>
      <c r="I36" s="52">
        <v>1.322041501197887</v>
      </c>
      <c r="J36" s="52">
        <v>3.7130336691362107</v>
      </c>
      <c r="K36" s="53">
        <v>0.76916675284638769</v>
      </c>
      <c r="L36" s="49">
        <f>'mL STP'!AJ66</f>
        <v>4710.8457418035341</v>
      </c>
      <c r="M36" s="51">
        <f t="shared" si="5"/>
        <v>3901.4620590574377</v>
      </c>
    </row>
    <row r="37" spans="1:13" x14ac:dyDescent="0.25">
      <c r="A37" s="68"/>
      <c r="B37" s="62">
        <v>40</v>
      </c>
      <c r="C37" s="47">
        <v>572.30818742397014</v>
      </c>
      <c r="D37" s="47">
        <v>56.473626889337773</v>
      </c>
      <c r="E37" s="47">
        <v>4.5756821515973654</v>
      </c>
      <c r="F37" s="47">
        <v>5.6715107382633505</v>
      </c>
      <c r="G37" s="47">
        <v>3.8951026133198554</v>
      </c>
      <c r="H37" s="48">
        <v>5.16E-2</v>
      </c>
      <c r="I37" s="52">
        <v>1.4292795941504826</v>
      </c>
      <c r="J37" s="52">
        <v>4.2422311441128677</v>
      </c>
      <c r="K37" s="53">
        <v>0.77935195198874196</v>
      </c>
      <c r="L37" s="49">
        <f>'mL STP'!AK66</f>
        <v>5162.2734952928759</v>
      </c>
      <c r="M37" s="51">
        <f t="shared" si="5"/>
        <v>4352.8898125467795</v>
      </c>
    </row>
    <row r="38" spans="1:13" x14ac:dyDescent="0.25">
      <c r="A38" s="68"/>
      <c r="B38" s="62">
        <v>50</v>
      </c>
      <c r="C38" s="47">
        <v>572.30818742397014</v>
      </c>
      <c r="D38" s="47">
        <v>47.061355741114809</v>
      </c>
      <c r="E38" s="47">
        <v>5.719602689496706</v>
      </c>
      <c r="F38" s="47">
        <v>6.3079463061926031</v>
      </c>
      <c r="G38" s="47">
        <v>4.5315381812491076</v>
      </c>
      <c r="H38" s="48">
        <v>4.1700000000000001E-2</v>
      </c>
      <c r="I38" s="52">
        <v>1.1431875292223264</v>
      </c>
      <c r="J38" s="52">
        <v>5.1647587769702765</v>
      </c>
      <c r="K38" s="53">
        <v>0.87347459061982868</v>
      </c>
      <c r="L38" s="49">
        <f>'mL STP'!AL66</f>
        <v>5393.1751126229874</v>
      </c>
      <c r="M38" s="51">
        <f t="shared" si="5"/>
        <v>4583.791429876891</v>
      </c>
    </row>
    <row r="39" spans="1:13" x14ac:dyDescent="0.25">
      <c r="A39" s="68"/>
      <c r="B39" s="62">
        <v>60</v>
      </c>
      <c r="C39" s="47">
        <v>572.30818742397014</v>
      </c>
      <c r="D39" s="47">
        <v>37.649084592891853</v>
      </c>
      <c r="E39" s="47">
        <v>6.8635232273960467</v>
      </c>
      <c r="F39" s="47">
        <v>6.9443818741218557</v>
      </c>
      <c r="G39" s="47">
        <v>5.1679737491783602</v>
      </c>
      <c r="H39" s="48">
        <v>4.9799999999999997E-2</v>
      </c>
      <c r="I39" s="52">
        <v>1.3510700733345944</v>
      </c>
      <c r="J39" s="52">
        <v>5.5933118007872613</v>
      </c>
      <c r="K39" s="53">
        <v>0.84883103020000938</v>
      </c>
      <c r="L39" s="49">
        <f>'mL STP'!AM66</f>
        <v>5761.3160490770006</v>
      </c>
      <c r="M39" s="51">
        <f t="shared" si="5"/>
        <v>4951.9323663309042</v>
      </c>
    </row>
    <row r="40" spans="1:13" x14ac:dyDescent="0.25">
      <c r="A40" s="68"/>
      <c r="B40" s="62">
        <v>70</v>
      </c>
      <c r="C40" s="47">
        <v>572.30818742397014</v>
      </c>
      <c r="D40" s="52">
        <v>28.236813444668893</v>
      </c>
      <c r="E40" s="47">
        <v>8.0074437652953865</v>
      </c>
      <c r="F40" s="47">
        <v>7.5808174420511065</v>
      </c>
      <c r="G40" s="47">
        <v>5.8044093171076119</v>
      </c>
      <c r="H40" s="48">
        <v>5.2299999999999999E-2</v>
      </c>
      <c r="I40" s="52">
        <v>1.4090797388874567</v>
      </c>
      <c r="J40" s="52">
        <v>6.1717377031636502</v>
      </c>
      <c r="K40" s="53">
        <v>0.85541217248480428</v>
      </c>
      <c r="L40" s="49">
        <f>'mL STP'!AN66</f>
        <v>5998.0656648852428</v>
      </c>
      <c r="M40" s="51">
        <f t="shared" si="5"/>
        <v>5188.6819821391464</v>
      </c>
    </row>
    <row r="41" spans="1:13" x14ac:dyDescent="0.25">
      <c r="A41" s="68"/>
      <c r="B41" s="62">
        <v>80</v>
      </c>
      <c r="C41" s="47">
        <v>572.30818742397014</v>
      </c>
      <c r="D41" s="47">
        <v>18.824542296445916</v>
      </c>
      <c r="E41" s="47">
        <v>9.1513643031947307</v>
      </c>
      <c r="F41" s="47">
        <v>8.2172530099803609</v>
      </c>
      <c r="G41" s="47">
        <v>6.4408448850368654</v>
      </c>
      <c r="H41" s="48">
        <v>5.3400000000000003E-2</v>
      </c>
      <c r="I41" s="52">
        <v>1.3529864718230176</v>
      </c>
      <c r="J41" s="52">
        <v>6.8642665381573433</v>
      </c>
      <c r="K41" s="53">
        <v>0.87840823989962791</v>
      </c>
      <c r="L41" s="49">
        <f>'mL STP'!AO66</f>
        <v>6295.4646842650782</v>
      </c>
      <c r="M41" s="51">
        <f t="shared" si="5"/>
        <v>5486.0810015189818</v>
      </c>
    </row>
    <row r="42" spans="1:13" x14ac:dyDescent="0.25">
      <c r="A42" s="68"/>
      <c r="B42" s="62">
        <v>90</v>
      </c>
      <c r="C42" s="47">
        <v>572.30818742397014</v>
      </c>
      <c r="D42" s="47">
        <v>9.412271148222958</v>
      </c>
      <c r="E42" s="47">
        <v>10.295284841094071</v>
      </c>
      <c r="F42" s="47">
        <v>8.8536885779096135</v>
      </c>
      <c r="G42" s="47">
        <v>7.0772804529661171</v>
      </c>
      <c r="H42" s="48">
        <v>4.8599999999999997E-2</v>
      </c>
      <c r="I42" s="52">
        <v>1.2122923279406492</v>
      </c>
      <c r="J42" s="52">
        <v>7.641396249968964</v>
      </c>
      <c r="K42" s="53">
        <v>0.90922226037354703</v>
      </c>
      <c r="L42" s="49">
        <f>'mL STP'!AP66</f>
        <v>6672.5662635484878</v>
      </c>
      <c r="M42" s="51">
        <f t="shared" si="5"/>
        <v>5863.1825808023914</v>
      </c>
    </row>
    <row r="43" spans="1:13" x14ac:dyDescent="0.25">
      <c r="A43" s="69"/>
      <c r="B43" s="63">
        <v>100</v>
      </c>
      <c r="C43" s="55">
        <v>572.30818742397014</v>
      </c>
      <c r="D43" s="55">
        <v>0</v>
      </c>
      <c r="E43" s="55">
        <v>11.439205378993412</v>
      </c>
      <c r="F43" s="55">
        <v>9.4901241458388661</v>
      </c>
      <c r="G43" s="55">
        <v>7.7137160208953697</v>
      </c>
      <c r="H43" s="56">
        <v>6.3500000000000001E-2</v>
      </c>
      <c r="I43" s="57">
        <v>1.5494999287320907</v>
      </c>
      <c r="J43" s="57">
        <v>7.9406242171067749</v>
      </c>
      <c r="K43" s="58">
        <v>0.87299673460101401</v>
      </c>
      <c r="L43" s="59">
        <f>'mL STP'!AQ66</f>
        <v>7000.8087587726641</v>
      </c>
      <c r="M43" s="60">
        <f t="shared" si="5"/>
        <v>6191.4250760265677</v>
      </c>
    </row>
  </sheetData>
  <mergeCells count="3">
    <mergeCell ref="A2:A15"/>
    <mergeCell ref="A16:A29"/>
    <mergeCell ref="A30:A4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Inputs</vt:lpstr>
      <vt:lpstr>mL raw</vt:lpstr>
      <vt:lpstr>mL STP</vt:lpstr>
      <vt:lpstr>mL-gVSadd</vt:lpstr>
      <vt:lpstr>Analyses</vt:lpstr>
    </vt:vector>
  </TitlesOfParts>
  <Company>Thames Water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Thames Water User</dc:creator>
  <cp:lastModifiedBy>Thames Water User</cp:lastModifiedBy>
  <dcterms:created xsi:type="dcterms:W3CDTF">2019-09-09T19:38:56Z</dcterms:created>
  <dcterms:modified xsi:type="dcterms:W3CDTF">2019-09-17T12:29:45Z</dcterms:modified>
</cp:coreProperties>
</file>