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5.xml" ContentType="application/vnd.openxmlformats-officedocument.drawingml.chartshapes+xml"/>
  <Override PartName="/xl/charts/chart14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drawings/drawing1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810"/>
  <workbookPr autoCompressPictures="0"/>
  <bookViews>
    <workbookView xWindow="280" yWindow="580" windowWidth="36800" windowHeight="18900" activeTab="1"/>
  </bookViews>
  <sheets>
    <sheet name="ABS concentration FoG (2)" sheetId="8" r:id="rId1"/>
    <sheet name="abs concentration (GLY)" sheetId="6" r:id="rId2"/>
    <sheet name="abs concentration" sheetId="2" r:id="rId3"/>
    <sheet name="PLFA CFU" sheetId="3" r:id="rId4"/>
    <sheet name="ABS concentration FoG" sheetId="4" r:id="rId5"/>
    <sheet name="PLFA CFU fog" sheetId="5" r:id="rId6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L29" i="8" l="1"/>
  <c r="AK29" i="8"/>
  <c r="AJ29" i="8"/>
  <c r="AI29" i="8"/>
  <c r="AH29" i="8"/>
  <c r="AG29" i="8"/>
  <c r="AF29" i="8"/>
  <c r="AE29" i="8"/>
  <c r="AC29" i="8"/>
  <c r="N73" i="8"/>
  <c r="AB29" i="8"/>
  <c r="M73" i="8"/>
  <c r="AA29" i="8"/>
  <c r="Z29" i="8"/>
  <c r="L73" i="8"/>
  <c r="Y29" i="8"/>
  <c r="K73" i="8"/>
  <c r="X29" i="8"/>
  <c r="J73" i="8"/>
  <c r="W29" i="8"/>
  <c r="V29" i="8"/>
  <c r="I73" i="8"/>
  <c r="N71" i="8"/>
  <c r="M71" i="8"/>
  <c r="L71" i="8"/>
  <c r="K71" i="8"/>
  <c r="J71" i="8"/>
  <c r="I71" i="8"/>
  <c r="N70" i="8"/>
  <c r="M70" i="8"/>
  <c r="L70" i="8"/>
  <c r="K70" i="8"/>
  <c r="J70" i="8"/>
  <c r="I70" i="8"/>
  <c r="N69" i="8"/>
  <c r="M69" i="8"/>
  <c r="L69" i="8"/>
  <c r="K69" i="8"/>
  <c r="J69" i="8"/>
  <c r="I69" i="8"/>
  <c r="S56" i="8"/>
  <c r="R56" i="8"/>
  <c r="Q56" i="8"/>
  <c r="P56" i="8"/>
  <c r="O56" i="8"/>
  <c r="N56" i="8"/>
  <c r="M56" i="8"/>
  <c r="L56" i="8"/>
  <c r="I56" i="8"/>
  <c r="H56" i="8"/>
  <c r="G56" i="8"/>
  <c r="F56" i="8"/>
  <c r="E56" i="8"/>
  <c r="D56" i="8"/>
  <c r="C56" i="8"/>
  <c r="B56" i="8"/>
  <c r="G68" i="8"/>
  <c r="F68" i="8"/>
  <c r="E68" i="8"/>
  <c r="D68" i="8"/>
  <c r="C68" i="8"/>
  <c r="B68" i="8"/>
  <c r="G67" i="8"/>
  <c r="F67" i="8"/>
  <c r="E67" i="8"/>
  <c r="D67" i="8"/>
  <c r="C67" i="8"/>
  <c r="B67" i="8"/>
  <c r="G66" i="8"/>
  <c r="F66" i="8"/>
  <c r="E66" i="8"/>
  <c r="D66" i="8"/>
  <c r="C66" i="8"/>
  <c r="B66" i="8"/>
  <c r="G65" i="8"/>
  <c r="F65" i="8"/>
  <c r="E65" i="8"/>
  <c r="D65" i="8"/>
  <c r="C65" i="8"/>
  <c r="B65" i="8"/>
  <c r="G64" i="8"/>
  <c r="F64" i="8"/>
  <c r="E64" i="8"/>
  <c r="D64" i="8"/>
  <c r="C64" i="8"/>
  <c r="B64" i="8"/>
  <c r="G63" i="8"/>
  <c r="F63" i="8"/>
  <c r="E63" i="8"/>
  <c r="D63" i="8"/>
  <c r="C63" i="8"/>
  <c r="B63" i="8"/>
  <c r="G62" i="8"/>
  <c r="F62" i="8"/>
  <c r="E62" i="8"/>
  <c r="D62" i="8"/>
  <c r="C62" i="8"/>
  <c r="B62" i="8"/>
  <c r="G61" i="8"/>
  <c r="F61" i="8"/>
  <c r="E61" i="8"/>
  <c r="D61" i="8"/>
  <c r="C61" i="8"/>
  <c r="B61" i="8"/>
  <c r="S57" i="8"/>
  <c r="R57" i="8"/>
  <c r="Q57" i="8"/>
  <c r="P57" i="8"/>
  <c r="O57" i="8"/>
  <c r="N57" i="8"/>
  <c r="M57" i="8"/>
  <c r="L57" i="8"/>
  <c r="I57" i="8"/>
  <c r="H57" i="8"/>
  <c r="G57" i="8"/>
  <c r="F57" i="8"/>
  <c r="E57" i="8"/>
  <c r="D57" i="8"/>
  <c r="C57" i="8"/>
  <c r="B57" i="8"/>
  <c r="AH17" i="8"/>
  <c r="AH16" i="8"/>
  <c r="AH15" i="8"/>
  <c r="AH14" i="8"/>
  <c r="AH13" i="8"/>
  <c r="AH12" i="8"/>
  <c r="AH11" i="8"/>
  <c r="AH10" i="8"/>
  <c r="AH9" i="8"/>
  <c r="AH8" i="8"/>
  <c r="AH7" i="8"/>
  <c r="AH6" i="8"/>
  <c r="AH5" i="8"/>
  <c r="AH4" i="8"/>
  <c r="AH3" i="8"/>
  <c r="AH2" i="8"/>
  <c r="B56" i="4"/>
  <c r="B62" i="4"/>
  <c r="C56" i="4"/>
  <c r="C62" i="4"/>
  <c r="D56" i="4"/>
  <c r="D62" i="4"/>
  <c r="E56" i="4"/>
  <c r="E62" i="4"/>
  <c r="F56" i="4"/>
  <c r="F62" i="4"/>
  <c r="G56" i="4"/>
  <c r="G62" i="4"/>
  <c r="H56" i="4"/>
  <c r="H62" i="4"/>
  <c r="I56" i="4"/>
  <c r="I62" i="4"/>
  <c r="L56" i="4"/>
  <c r="K62" i="4"/>
  <c r="M56" i="4"/>
  <c r="L62" i="4"/>
  <c r="N56" i="4"/>
  <c r="M62" i="4"/>
  <c r="O56" i="4"/>
  <c r="N62" i="4"/>
  <c r="P56" i="4"/>
  <c r="O62" i="4"/>
  <c r="Q56" i="4"/>
  <c r="P62" i="4"/>
  <c r="R56" i="4"/>
  <c r="Q62" i="4"/>
  <c r="S56" i="4"/>
  <c r="R62" i="4"/>
  <c r="C53" i="5"/>
  <c r="D53" i="5"/>
  <c r="E53" i="5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B53" i="5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AJ36" i="6"/>
  <c r="AJ57" i="6"/>
  <c r="AI36" i="6"/>
  <c r="AI57" i="6"/>
  <c r="AH36" i="6"/>
  <c r="AH57" i="6"/>
  <c r="AG36" i="6"/>
  <c r="AG57" i="6"/>
  <c r="AF36" i="6"/>
  <c r="AF57" i="6"/>
  <c r="AE36" i="6"/>
  <c r="AE57" i="6"/>
  <c r="AD36" i="6"/>
  <c r="AD57" i="6"/>
  <c r="AC36" i="6"/>
  <c r="AC57" i="6"/>
  <c r="AB36" i="6"/>
  <c r="AB57" i="6"/>
  <c r="Z36" i="6"/>
  <c r="Z57" i="6"/>
  <c r="X36" i="6"/>
  <c r="X57" i="6"/>
  <c r="W36" i="6"/>
  <c r="W57" i="6"/>
  <c r="V36" i="6"/>
  <c r="N56" i="6"/>
  <c r="U36" i="6"/>
  <c r="M56" i="6"/>
  <c r="T36" i="6"/>
  <c r="L56" i="6"/>
  <c r="S36" i="6"/>
  <c r="R36" i="6"/>
  <c r="K56" i="6"/>
  <c r="Q36" i="6"/>
  <c r="P36" i="6"/>
  <c r="J56" i="6"/>
  <c r="N36" i="6"/>
  <c r="L36" i="6"/>
  <c r="K36" i="6"/>
  <c r="J36" i="6"/>
  <c r="I36" i="6"/>
  <c r="H36" i="6"/>
  <c r="G36" i="6"/>
  <c r="F36" i="6"/>
  <c r="E36" i="6"/>
  <c r="D36" i="6"/>
  <c r="B36" i="6"/>
  <c r="I56" i="6"/>
  <c r="AJ56" i="6"/>
  <c r="AI56" i="6"/>
  <c r="AH56" i="6"/>
  <c r="AG56" i="6"/>
  <c r="AF56" i="6"/>
  <c r="AE56" i="6"/>
  <c r="AD56" i="6"/>
  <c r="AC56" i="6"/>
  <c r="AB56" i="6"/>
  <c r="Z56" i="6"/>
  <c r="X56" i="6"/>
  <c r="W56" i="6"/>
  <c r="N55" i="6"/>
  <c r="M55" i="6"/>
  <c r="L55" i="6"/>
  <c r="K55" i="6"/>
  <c r="J55" i="6"/>
  <c r="I55" i="6"/>
  <c r="AJ55" i="6"/>
  <c r="AI55" i="6"/>
  <c r="AH55" i="6"/>
  <c r="AG55" i="6"/>
  <c r="AF55" i="6"/>
  <c r="AE55" i="6"/>
  <c r="AD55" i="6"/>
  <c r="AC55" i="6"/>
  <c r="AB55" i="6"/>
  <c r="Z55" i="6"/>
  <c r="X55" i="6"/>
  <c r="W55" i="6"/>
  <c r="N54" i="6"/>
  <c r="M54" i="6"/>
  <c r="L54" i="6"/>
  <c r="K54" i="6"/>
  <c r="J54" i="6"/>
  <c r="I54" i="6"/>
  <c r="AJ31" i="6"/>
  <c r="AJ41" i="6"/>
  <c r="AI31" i="6"/>
  <c r="AI41" i="6"/>
  <c r="AH31" i="6"/>
  <c r="AH41" i="6"/>
  <c r="AG31" i="6"/>
  <c r="AG41" i="6"/>
  <c r="AF31" i="6"/>
  <c r="AF41" i="6"/>
  <c r="AE31" i="6"/>
  <c r="AE41" i="6"/>
  <c r="AD31" i="6"/>
  <c r="AD41" i="6"/>
  <c r="AC31" i="6"/>
  <c r="AC41" i="6"/>
  <c r="AB31" i="6"/>
  <c r="AB41" i="6"/>
  <c r="AA31" i="6"/>
  <c r="AA41" i="6"/>
  <c r="Z31" i="6"/>
  <c r="Z41" i="6"/>
  <c r="X31" i="6"/>
  <c r="X41" i="6"/>
  <c r="W31" i="6"/>
  <c r="W41" i="6"/>
  <c r="V31" i="6"/>
  <c r="V41" i="6"/>
  <c r="U31" i="6"/>
  <c r="U41" i="6"/>
  <c r="T31" i="6"/>
  <c r="T41" i="6"/>
  <c r="S31" i="6"/>
  <c r="S41" i="6"/>
  <c r="R31" i="6"/>
  <c r="R41" i="6"/>
  <c r="Q31" i="6"/>
  <c r="Q41" i="6"/>
  <c r="P31" i="6"/>
  <c r="P41" i="6"/>
  <c r="O31" i="6"/>
  <c r="O41" i="6"/>
  <c r="N31" i="6"/>
  <c r="N41" i="6"/>
  <c r="L31" i="6"/>
  <c r="L41" i="6"/>
  <c r="K31" i="6"/>
  <c r="K41" i="6"/>
  <c r="J31" i="6"/>
  <c r="J41" i="6"/>
  <c r="I31" i="6"/>
  <c r="I41" i="6"/>
  <c r="H31" i="6"/>
  <c r="H41" i="6"/>
  <c r="G31" i="6"/>
  <c r="G41" i="6"/>
  <c r="F31" i="6"/>
  <c r="F41" i="6"/>
  <c r="E31" i="6"/>
  <c r="E41" i="6"/>
  <c r="D31" i="6"/>
  <c r="D41" i="6"/>
  <c r="C31" i="6"/>
  <c r="C41" i="6"/>
  <c r="B31" i="6"/>
  <c r="B41" i="6"/>
  <c r="AJ53" i="6"/>
  <c r="AI53" i="6"/>
  <c r="AH53" i="6"/>
  <c r="AG53" i="6"/>
  <c r="AF53" i="6"/>
  <c r="AE53" i="6"/>
  <c r="AD53" i="6"/>
  <c r="AC53" i="6"/>
  <c r="AB53" i="6"/>
  <c r="AA53" i="6"/>
  <c r="Z53" i="6"/>
  <c r="X53" i="6"/>
  <c r="W53" i="6"/>
  <c r="G53" i="6"/>
  <c r="F53" i="6"/>
  <c r="E53" i="6"/>
  <c r="D53" i="6"/>
  <c r="C53" i="6"/>
  <c r="B53" i="6"/>
  <c r="AJ52" i="6"/>
  <c r="AI52" i="6"/>
  <c r="AH52" i="6"/>
  <c r="AG52" i="6"/>
  <c r="AF52" i="6"/>
  <c r="AE52" i="6"/>
  <c r="AD52" i="6"/>
  <c r="AC52" i="6"/>
  <c r="AB52" i="6"/>
  <c r="AA52" i="6"/>
  <c r="Z52" i="6"/>
  <c r="X52" i="6"/>
  <c r="W52" i="6"/>
  <c r="G52" i="6"/>
  <c r="F52" i="6"/>
  <c r="E52" i="6"/>
  <c r="D52" i="6"/>
  <c r="C52" i="6"/>
  <c r="B52" i="6"/>
  <c r="AJ51" i="6"/>
  <c r="AI51" i="6"/>
  <c r="AH51" i="6"/>
  <c r="AG51" i="6"/>
  <c r="AF51" i="6"/>
  <c r="AE51" i="6"/>
  <c r="AD51" i="6"/>
  <c r="AC51" i="6"/>
  <c r="AB51" i="6"/>
  <c r="AA51" i="6"/>
  <c r="Z51" i="6"/>
  <c r="X51" i="6"/>
  <c r="W51" i="6"/>
  <c r="G51" i="6"/>
  <c r="F51" i="6"/>
  <c r="E51" i="6"/>
  <c r="D51" i="6"/>
  <c r="C51" i="6"/>
  <c r="B51" i="6"/>
  <c r="AJ50" i="6"/>
  <c r="AI50" i="6"/>
  <c r="AH50" i="6"/>
  <c r="AG50" i="6"/>
  <c r="AF50" i="6"/>
  <c r="AE50" i="6"/>
  <c r="AD50" i="6"/>
  <c r="AC50" i="6"/>
  <c r="AB50" i="6"/>
  <c r="AA50" i="6"/>
  <c r="Z50" i="6"/>
  <c r="X50" i="6"/>
  <c r="W50" i="6"/>
  <c r="G50" i="6"/>
  <c r="F50" i="6"/>
  <c r="E50" i="6"/>
  <c r="D50" i="6"/>
  <c r="C50" i="6"/>
  <c r="B50" i="6"/>
  <c r="AJ49" i="6"/>
  <c r="AI49" i="6"/>
  <c r="AH49" i="6"/>
  <c r="AG49" i="6"/>
  <c r="AF49" i="6"/>
  <c r="AE49" i="6"/>
  <c r="AD49" i="6"/>
  <c r="AC49" i="6"/>
  <c r="AB49" i="6"/>
  <c r="AA49" i="6"/>
  <c r="Z49" i="6"/>
  <c r="X49" i="6"/>
  <c r="W49" i="6"/>
  <c r="G49" i="6"/>
  <c r="F49" i="6"/>
  <c r="E49" i="6"/>
  <c r="D49" i="6"/>
  <c r="C49" i="6"/>
  <c r="B49" i="6"/>
  <c r="AJ48" i="6"/>
  <c r="AI48" i="6"/>
  <c r="AH48" i="6"/>
  <c r="AG48" i="6"/>
  <c r="AF48" i="6"/>
  <c r="AE48" i="6"/>
  <c r="AD48" i="6"/>
  <c r="AC48" i="6"/>
  <c r="AB48" i="6"/>
  <c r="AA48" i="6"/>
  <c r="Z48" i="6"/>
  <c r="X48" i="6"/>
  <c r="W48" i="6"/>
  <c r="G48" i="6"/>
  <c r="F48" i="6"/>
  <c r="E48" i="6"/>
  <c r="D48" i="6"/>
  <c r="C48" i="6"/>
  <c r="B48" i="6"/>
  <c r="AJ47" i="6"/>
  <c r="AI47" i="6"/>
  <c r="AH47" i="6"/>
  <c r="AG47" i="6"/>
  <c r="AF47" i="6"/>
  <c r="AE47" i="6"/>
  <c r="AD47" i="6"/>
  <c r="AC47" i="6"/>
  <c r="AB47" i="6"/>
  <c r="AA47" i="6"/>
  <c r="Z47" i="6"/>
  <c r="X47" i="6"/>
  <c r="W47" i="6"/>
  <c r="G47" i="6"/>
  <c r="F47" i="6"/>
  <c r="E47" i="6"/>
  <c r="D47" i="6"/>
  <c r="C47" i="6"/>
  <c r="B47" i="6"/>
  <c r="AJ46" i="6"/>
  <c r="AI46" i="6"/>
  <c r="AH46" i="6"/>
  <c r="AG46" i="6"/>
  <c r="AF46" i="6"/>
  <c r="AE46" i="6"/>
  <c r="AD46" i="6"/>
  <c r="AC46" i="6"/>
  <c r="AB46" i="6"/>
  <c r="AA46" i="6"/>
  <c r="Z46" i="6"/>
  <c r="X46" i="6"/>
  <c r="W46" i="6"/>
  <c r="G46" i="6"/>
  <c r="F46" i="6"/>
  <c r="E46" i="6"/>
  <c r="D46" i="6"/>
  <c r="C46" i="6"/>
  <c r="B46" i="6"/>
  <c r="AA36" i="6"/>
  <c r="Y36" i="6"/>
  <c r="O36" i="6"/>
  <c r="M36" i="6"/>
  <c r="C36" i="6"/>
  <c r="AE34" i="2"/>
  <c r="AE3" i="2"/>
  <c r="AE4" i="2"/>
  <c r="AE5" i="2"/>
  <c r="AE6" i="2"/>
  <c r="AE7" i="2"/>
  <c r="AE8" i="2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2" i="2"/>
  <c r="AF2" i="2"/>
  <c r="D116" i="2"/>
  <c r="C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C70" i="2"/>
  <c r="M70" i="2"/>
  <c r="O70" i="2"/>
  <c r="Y70" i="2"/>
  <c r="AA70" i="2"/>
  <c r="B70" i="2"/>
  <c r="D70" i="2"/>
  <c r="E70" i="2"/>
  <c r="F70" i="2"/>
  <c r="G70" i="2"/>
  <c r="H70" i="2"/>
  <c r="I70" i="2"/>
  <c r="J70" i="2"/>
  <c r="K70" i="2"/>
  <c r="L70" i="2"/>
  <c r="N70" i="2"/>
  <c r="P70" i="2"/>
  <c r="Q70" i="2"/>
  <c r="R70" i="2"/>
  <c r="S70" i="2"/>
  <c r="T70" i="2"/>
  <c r="U70" i="2"/>
  <c r="V70" i="2"/>
  <c r="W70" i="2"/>
  <c r="X70" i="2"/>
  <c r="Z70" i="2"/>
  <c r="AB70" i="2"/>
  <c r="AC70" i="2"/>
  <c r="AD70" i="2"/>
  <c r="AE70" i="2"/>
  <c r="AF70" i="2"/>
  <c r="AG70" i="2"/>
  <c r="AH70" i="2"/>
  <c r="AI70" i="2"/>
  <c r="AJ70" i="2"/>
  <c r="W29" i="4"/>
  <c r="C96" i="4"/>
  <c r="X29" i="4"/>
  <c r="D96" i="4"/>
  <c r="Y29" i="4"/>
  <c r="E96" i="4"/>
  <c r="Z29" i="4"/>
  <c r="F96" i="4"/>
  <c r="AA29" i="4"/>
  <c r="G96" i="4"/>
  <c r="AB29" i="4"/>
  <c r="H96" i="4"/>
  <c r="AC29" i="4"/>
  <c r="I96" i="4"/>
  <c r="AE29" i="4"/>
  <c r="K96" i="4"/>
  <c r="AF29" i="4"/>
  <c r="L96" i="4"/>
  <c r="AG29" i="4"/>
  <c r="M96" i="4"/>
  <c r="AH29" i="4"/>
  <c r="N96" i="4"/>
  <c r="AI29" i="4"/>
  <c r="O96" i="4"/>
  <c r="AJ29" i="4"/>
  <c r="P96" i="4"/>
  <c r="AK29" i="4"/>
  <c r="Q96" i="4"/>
  <c r="AL29" i="4"/>
  <c r="R96" i="4"/>
  <c r="V29" i="4"/>
  <c r="B96" i="4"/>
  <c r="C93" i="4"/>
  <c r="D93" i="4"/>
  <c r="E93" i="4"/>
  <c r="F93" i="4"/>
  <c r="G93" i="4"/>
  <c r="H93" i="4"/>
  <c r="I93" i="4"/>
  <c r="K93" i="4"/>
  <c r="L93" i="4"/>
  <c r="M93" i="4"/>
  <c r="N93" i="4"/>
  <c r="O93" i="4"/>
  <c r="P93" i="4"/>
  <c r="Q93" i="4"/>
  <c r="R93" i="4"/>
  <c r="C94" i="4"/>
  <c r="D94" i="4"/>
  <c r="E94" i="4"/>
  <c r="F94" i="4"/>
  <c r="G94" i="4"/>
  <c r="H94" i="4"/>
  <c r="I94" i="4"/>
  <c r="K94" i="4"/>
  <c r="L94" i="4"/>
  <c r="M94" i="4"/>
  <c r="N94" i="4"/>
  <c r="O94" i="4"/>
  <c r="P94" i="4"/>
  <c r="Q94" i="4"/>
  <c r="R94" i="4"/>
  <c r="C95" i="4"/>
  <c r="D95" i="4"/>
  <c r="E95" i="4"/>
  <c r="F95" i="4"/>
  <c r="G95" i="4"/>
  <c r="H95" i="4"/>
  <c r="I95" i="4"/>
  <c r="K95" i="4"/>
  <c r="L95" i="4"/>
  <c r="M95" i="4"/>
  <c r="N95" i="4"/>
  <c r="O95" i="4"/>
  <c r="P95" i="4"/>
  <c r="Q95" i="4"/>
  <c r="R95" i="4"/>
  <c r="B93" i="4"/>
  <c r="B94" i="4"/>
  <c r="B95" i="4"/>
  <c r="D106" i="2"/>
  <c r="E106" i="2"/>
  <c r="F106" i="2"/>
  <c r="G106" i="2"/>
  <c r="H106" i="2"/>
  <c r="I106" i="2"/>
  <c r="J106" i="2"/>
  <c r="K106" i="2"/>
  <c r="L106" i="2"/>
  <c r="N106" i="2"/>
  <c r="P106" i="2"/>
  <c r="Q106" i="2"/>
  <c r="R106" i="2"/>
  <c r="S106" i="2"/>
  <c r="T106" i="2"/>
  <c r="U106" i="2"/>
  <c r="V106" i="2"/>
  <c r="W106" i="2"/>
  <c r="X106" i="2"/>
  <c r="Z106" i="2"/>
  <c r="AB106" i="2"/>
  <c r="AC106" i="2"/>
  <c r="AD106" i="2"/>
  <c r="AE106" i="2"/>
  <c r="AF106" i="2"/>
  <c r="AG106" i="2"/>
  <c r="AH106" i="2"/>
  <c r="AI106" i="2"/>
  <c r="AJ106" i="2"/>
  <c r="D107" i="2"/>
  <c r="E107" i="2"/>
  <c r="F107" i="2"/>
  <c r="G107" i="2"/>
  <c r="H107" i="2"/>
  <c r="I107" i="2"/>
  <c r="J107" i="2"/>
  <c r="K107" i="2"/>
  <c r="L107" i="2"/>
  <c r="N107" i="2"/>
  <c r="P107" i="2"/>
  <c r="Q107" i="2"/>
  <c r="R107" i="2"/>
  <c r="S107" i="2"/>
  <c r="T107" i="2"/>
  <c r="U107" i="2"/>
  <c r="V107" i="2"/>
  <c r="W107" i="2"/>
  <c r="X107" i="2"/>
  <c r="Z107" i="2"/>
  <c r="AB107" i="2"/>
  <c r="AC107" i="2"/>
  <c r="AD107" i="2"/>
  <c r="AE107" i="2"/>
  <c r="AF107" i="2"/>
  <c r="AG107" i="2"/>
  <c r="AH107" i="2"/>
  <c r="AI107" i="2"/>
  <c r="AJ107" i="2"/>
  <c r="D108" i="2"/>
  <c r="E108" i="2"/>
  <c r="F108" i="2"/>
  <c r="G108" i="2"/>
  <c r="H108" i="2"/>
  <c r="I108" i="2"/>
  <c r="J108" i="2"/>
  <c r="K108" i="2"/>
  <c r="L108" i="2"/>
  <c r="N108" i="2"/>
  <c r="P108" i="2"/>
  <c r="Q108" i="2"/>
  <c r="R108" i="2"/>
  <c r="S108" i="2"/>
  <c r="T108" i="2"/>
  <c r="U108" i="2"/>
  <c r="V108" i="2"/>
  <c r="W108" i="2"/>
  <c r="X108" i="2"/>
  <c r="Z108" i="2"/>
  <c r="AB108" i="2"/>
  <c r="AC108" i="2"/>
  <c r="AD108" i="2"/>
  <c r="AE108" i="2"/>
  <c r="AF108" i="2"/>
  <c r="AG108" i="2"/>
  <c r="AH108" i="2"/>
  <c r="AI108" i="2"/>
  <c r="AJ108" i="2"/>
  <c r="B107" i="2"/>
  <c r="B108" i="2"/>
  <c r="B106" i="2"/>
  <c r="N65" i="2"/>
  <c r="N79" i="2"/>
  <c r="R65" i="2"/>
  <c r="R79" i="2"/>
  <c r="V65" i="2"/>
  <c r="V79" i="2"/>
  <c r="AA65" i="2"/>
  <c r="AA79" i="2"/>
  <c r="AE65" i="2"/>
  <c r="AE79" i="2"/>
  <c r="AI65" i="2"/>
  <c r="AI79" i="2"/>
  <c r="P65" i="2"/>
  <c r="P80" i="2"/>
  <c r="T65" i="2"/>
  <c r="T80" i="2"/>
  <c r="X65" i="2"/>
  <c r="X80" i="2"/>
  <c r="AC65" i="2"/>
  <c r="AC80" i="2"/>
  <c r="AG65" i="2"/>
  <c r="AG80" i="2"/>
  <c r="N81" i="2"/>
  <c r="R81" i="2"/>
  <c r="V81" i="2"/>
  <c r="AA81" i="2"/>
  <c r="AE81" i="2"/>
  <c r="AI81" i="2"/>
  <c r="P82" i="2"/>
  <c r="T82" i="2"/>
  <c r="X82" i="2"/>
  <c r="AC82" i="2"/>
  <c r="AG82" i="2"/>
  <c r="N83" i="2"/>
  <c r="R83" i="2"/>
  <c r="V83" i="2"/>
  <c r="AA83" i="2"/>
  <c r="AE83" i="2"/>
  <c r="AI83" i="2"/>
  <c r="P84" i="2"/>
  <c r="T84" i="2"/>
  <c r="X84" i="2"/>
  <c r="AC84" i="2"/>
  <c r="AG84" i="2"/>
  <c r="N85" i="2"/>
  <c r="R85" i="2"/>
  <c r="V85" i="2"/>
  <c r="AA85" i="2"/>
  <c r="AE85" i="2"/>
  <c r="AI85" i="2"/>
  <c r="P86" i="2"/>
  <c r="T86" i="2"/>
  <c r="X86" i="2"/>
  <c r="AC86" i="2"/>
  <c r="AG86" i="2"/>
  <c r="N87" i="2"/>
  <c r="R87" i="2"/>
  <c r="V87" i="2"/>
  <c r="AA87" i="2"/>
  <c r="AE87" i="2"/>
  <c r="AI87" i="2"/>
  <c r="P88" i="2"/>
  <c r="T88" i="2"/>
  <c r="X88" i="2"/>
  <c r="AC88" i="2"/>
  <c r="AG88" i="2"/>
  <c r="N89" i="2"/>
  <c r="R89" i="2"/>
  <c r="V89" i="2"/>
  <c r="AA89" i="2"/>
  <c r="AE89" i="2"/>
  <c r="AI89" i="2"/>
  <c r="P90" i="2"/>
  <c r="T90" i="2"/>
  <c r="X90" i="2"/>
  <c r="AC90" i="2"/>
  <c r="AG90" i="2"/>
  <c r="N91" i="2"/>
  <c r="R91" i="2"/>
  <c r="V91" i="2"/>
  <c r="AA91" i="2"/>
  <c r="AE91" i="2"/>
  <c r="AI91" i="2"/>
  <c r="P92" i="2"/>
  <c r="T92" i="2"/>
  <c r="X92" i="2"/>
  <c r="AC92" i="2"/>
  <c r="AG92" i="2"/>
  <c r="N93" i="2"/>
  <c r="R93" i="2"/>
  <c r="V93" i="2"/>
  <c r="AA93" i="2"/>
  <c r="AE93" i="2"/>
  <c r="AI93" i="2"/>
  <c r="P94" i="2"/>
  <c r="T94" i="2"/>
  <c r="X94" i="2"/>
  <c r="AC94" i="2"/>
  <c r="AG94" i="2"/>
  <c r="N95" i="2"/>
  <c r="R95" i="2"/>
  <c r="V95" i="2"/>
  <c r="AA95" i="2"/>
  <c r="AE95" i="2"/>
  <c r="AI95" i="2"/>
  <c r="P96" i="2"/>
  <c r="T96" i="2"/>
  <c r="X96" i="2"/>
  <c r="AC96" i="2"/>
  <c r="AG96" i="2"/>
  <c r="N97" i="2"/>
  <c r="R97" i="2"/>
  <c r="V97" i="2"/>
  <c r="AA97" i="2"/>
  <c r="AE97" i="2"/>
  <c r="AI97" i="2"/>
  <c r="P98" i="2"/>
  <c r="T98" i="2"/>
  <c r="X98" i="2"/>
  <c r="AC98" i="2"/>
  <c r="AG98" i="2"/>
  <c r="N99" i="2"/>
  <c r="R99" i="2"/>
  <c r="V99" i="2"/>
  <c r="AA99" i="2"/>
  <c r="AE99" i="2"/>
  <c r="AI99" i="2"/>
  <c r="P100" i="2"/>
  <c r="T100" i="2"/>
  <c r="X100" i="2"/>
  <c r="AC100" i="2"/>
  <c r="AG100" i="2"/>
  <c r="N101" i="2"/>
  <c r="R101" i="2"/>
  <c r="V101" i="2"/>
  <c r="AA101" i="2"/>
  <c r="AE101" i="2"/>
  <c r="AI101" i="2"/>
  <c r="P102" i="2"/>
  <c r="T102" i="2"/>
  <c r="V102" i="2"/>
  <c r="X102" i="2"/>
  <c r="AA102" i="2"/>
  <c r="AC102" i="2"/>
  <c r="AE102" i="2"/>
  <c r="AG102" i="2"/>
  <c r="AI102" i="2"/>
  <c r="C65" i="2"/>
  <c r="C79" i="2"/>
  <c r="E65" i="2"/>
  <c r="E79" i="2"/>
  <c r="G65" i="2"/>
  <c r="G79" i="2"/>
  <c r="I65" i="2"/>
  <c r="I79" i="2"/>
  <c r="K65" i="2"/>
  <c r="K79" i="2"/>
  <c r="C80" i="2"/>
  <c r="E80" i="2"/>
  <c r="G80" i="2"/>
  <c r="I80" i="2"/>
  <c r="K80" i="2"/>
  <c r="C81" i="2"/>
  <c r="E81" i="2"/>
  <c r="G81" i="2"/>
  <c r="I81" i="2"/>
  <c r="K81" i="2"/>
  <c r="C82" i="2"/>
  <c r="E82" i="2"/>
  <c r="G82" i="2"/>
  <c r="I82" i="2"/>
  <c r="K82" i="2"/>
  <c r="C83" i="2"/>
  <c r="E83" i="2"/>
  <c r="G83" i="2"/>
  <c r="I83" i="2"/>
  <c r="K83" i="2"/>
  <c r="C84" i="2"/>
  <c r="E84" i="2"/>
  <c r="G84" i="2"/>
  <c r="I84" i="2"/>
  <c r="K84" i="2"/>
  <c r="C85" i="2"/>
  <c r="E85" i="2"/>
  <c r="G85" i="2"/>
  <c r="I85" i="2"/>
  <c r="K85" i="2"/>
  <c r="C86" i="2"/>
  <c r="E86" i="2"/>
  <c r="G86" i="2"/>
  <c r="I86" i="2"/>
  <c r="K86" i="2"/>
  <c r="C87" i="2"/>
  <c r="E87" i="2"/>
  <c r="G87" i="2"/>
  <c r="I87" i="2"/>
  <c r="K87" i="2"/>
  <c r="C88" i="2"/>
  <c r="E88" i="2"/>
  <c r="G88" i="2"/>
  <c r="I88" i="2"/>
  <c r="K88" i="2"/>
  <c r="C89" i="2"/>
  <c r="E89" i="2"/>
  <c r="G89" i="2"/>
  <c r="I89" i="2"/>
  <c r="K89" i="2"/>
  <c r="C90" i="2"/>
  <c r="E90" i="2"/>
  <c r="G90" i="2"/>
  <c r="I90" i="2"/>
  <c r="K90" i="2"/>
  <c r="C91" i="2"/>
  <c r="E91" i="2"/>
  <c r="G91" i="2"/>
  <c r="I91" i="2"/>
  <c r="K91" i="2"/>
  <c r="C92" i="2"/>
  <c r="E92" i="2"/>
  <c r="G92" i="2"/>
  <c r="I92" i="2"/>
  <c r="K92" i="2"/>
  <c r="C93" i="2"/>
  <c r="E93" i="2"/>
  <c r="G93" i="2"/>
  <c r="I93" i="2"/>
  <c r="K93" i="2"/>
  <c r="C94" i="2"/>
  <c r="E94" i="2"/>
  <c r="G94" i="2"/>
  <c r="I94" i="2"/>
  <c r="K94" i="2"/>
  <c r="C95" i="2"/>
  <c r="E95" i="2"/>
  <c r="G95" i="2"/>
  <c r="I95" i="2"/>
  <c r="K95" i="2"/>
  <c r="C96" i="2"/>
  <c r="E96" i="2"/>
  <c r="G96" i="2"/>
  <c r="I96" i="2"/>
  <c r="K96" i="2"/>
  <c r="C97" i="2"/>
  <c r="E97" i="2"/>
  <c r="G97" i="2"/>
  <c r="I97" i="2"/>
  <c r="K97" i="2"/>
  <c r="C98" i="2"/>
  <c r="E98" i="2"/>
  <c r="G98" i="2"/>
  <c r="I98" i="2"/>
  <c r="K98" i="2"/>
  <c r="C99" i="2"/>
  <c r="E99" i="2"/>
  <c r="G99" i="2"/>
  <c r="I99" i="2"/>
  <c r="K99" i="2"/>
  <c r="C100" i="2"/>
  <c r="E100" i="2"/>
  <c r="G100" i="2"/>
  <c r="I100" i="2"/>
  <c r="K100" i="2"/>
  <c r="C101" i="2"/>
  <c r="E101" i="2"/>
  <c r="G101" i="2"/>
  <c r="I101" i="2"/>
  <c r="K101" i="2"/>
  <c r="C102" i="2"/>
  <c r="E102" i="2"/>
  <c r="G102" i="2"/>
  <c r="I102" i="2"/>
  <c r="K102" i="2"/>
  <c r="AJ65" i="2"/>
  <c r="AI104" i="2"/>
  <c r="AH65" i="2"/>
  <c r="AG104" i="2"/>
  <c r="AF65" i="2"/>
  <c r="AE104" i="2"/>
  <c r="AD65" i="2"/>
  <c r="AC104" i="2"/>
  <c r="AB65" i="2"/>
  <c r="AA104" i="2"/>
  <c r="Z65" i="2"/>
  <c r="X104" i="2"/>
  <c r="W65" i="2"/>
  <c r="V104" i="2"/>
  <c r="U65" i="2"/>
  <c r="T104" i="2"/>
  <c r="S65" i="2"/>
  <c r="R104" i="2"/>
  <c r="Q65" i="2"/>
  <c r="P104" i="2"/>
  <c r="O65" i="2"/>
  <c r="N104" i="2"/>
  <c r="L65" i="2"/>
  <c r="L104" i="2"/>
  <c r="K104" i="2"/>
  <c r="J65" i="2"/>
  <c r="J104" i="2"/>
  <c r="I104" i="2"/>
  <c r="H65" i="2"/>
  <c r="H104" i="2"/>
  <c r="G104" i="2"/>
  <c r="F65" i="2"/>
  <c r="F104" i="2"/>
  <c r="E104" i="2"/>
  <c r="D65" i="2"/>
  <c r="D104" i="2"/>
  <c r="C104" i="2"/>
  <c r="B65" i="2"/>
  <c r="B104" i="2"/>
  <c r="S57" i="4"/>
  <c r="R57" i="4"/>
  <c r="P57" i="4"/>
  <c r="N57" i="4"/>
  <c r="L57" i="4"/>
  <c r="H57" i="4"/>
  <c r="F57" i="4"/>
  <c r="D57" i="4"/>
  <c r="B57" i="4"/>
  <c r="E2" i="5"/>
  <c r="F2" i="5"/>
  <c r="G2" i="5"/>
  <c r="H2" i="5"/>
  <c r="J2" i="5"/>
  <c r="K2" i="5"/>
  <c r="L2" i="5"/>
  <c r="M2" i="5"/>
  <c r="N2" i="5"/>
  <c r="P2" i="5"/>
  <c r="Q2" i="5"/>
  <c r="R2" i="5"/>
  <c r="S2" i="5"/>
  <c r="U2" i="5"/>
  <c r="W2" i="5"/>
  <c r="X2" i="5"/>
  <c r="Y2" i="5"/>
  <c r="Z2" i="5"/>
  <c r="AA2" i="5"/>
  <c r="AB2" i="5"/>
  <c r="AC2" i="5"/>
  <c r="AE2" i="5"/>
  <c r="AG2" i="5"/>
  <c r="AH2" i="5"/>
  <c r="E3" i="5"/>
  <c r="F3" i="5"/>
  <c r="G3" i="5"/>
  <c r="H3" i="5"/>
  <c r="I3" i="5"/>
  <c r="J3" i="5"/>
  <c r="K3" i="5"/>
  <c r="L3" i="5"/>
  <c r="M3" i="5"/>
  <c r="N3" i="5"/>
  <c r="P3" i="5"/>
  <c r="Q3" i="5"/>
  <c r="R3" i="5"/>
  <c r="S3" i="5"/>
  <c r="T3" i="5"/>
  <c r="U3" i="5"/>
  <c r="W3" i="5"/>
  <c r="X3" i="5"/>
  <c r="Y3" i="5"/>
  <c r="Z3" i="5"/>
  <c r="AA3" i="5"/>
  <c r="AB3" i="5"/>
  <c r="AC3" i="5"/>
  <c r="AE3" i="5"/>
  <c r="AF3" i="5"/>
  <c r="AG3" i="5"/>
  <c r="AH3" i="5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W4" i="5"/>
  <c r="X4" i="5"/>
  <c r="Y4" i="5"/>
  <c r="Z4" i="5"/>
  <c r="AA4" i="5"/>
  <c r="AB4" i="5"/>
  <c r="AC4" i="5"/>
  <c r="AE4" i="5"/>
  <c r="AF4" i="5"/>
  <c r="AG4" i="5"/>
  <c r="AH4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W5" i="5"/>
  <c r="X5" i="5"/>
  <c r="Y5" i="5"/>
  <c r="Z5" i="5"/>
  <c r="AA5" i="5"/>
  <c r="AB5" i="5"/>
  <c r="AC5" i="5"/>
  <c r="AE5" i="5"/>
  <c r="AF5" i="5"/>
  <c r="AG5" i="5"/>
  <c r="AH5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W6" i="5"/>
  <c r="X6" i="5"/>
  <c r="Y6" i="5"/>
  <c r="Z6" i="5"/>
  <c r="AA6" i="5"/>
  <c r="AB6" i="5"/>
  <c r="AC6" i="5"/>
  <c r="AE6" i="5"/>
  <c r="AF6" i="5"/>
  <c r="AG6" i="5"/>
  <c r="AH6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W7" i="5"/>
  <c r="X7" i="5"/>
  <c r="Y7" i="5"/>
  <c r="Z7" i="5"/>
  <c r="AA7" i="5"/>
  <c r="AB7" i="5"/>
  <c r="AC7" i="5"/>
  <c r="AE7" i="5"/>
  <c r="AF7" i="5"/>
  <c r="AG7" i="5"/>
  <c r="AH7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W8" i="5"/>
  <c r="X8" i="5"/>
  <c r="Y8" i="5"/>
  <c r="Z8" i="5"/>
  <c r="AA8" i="5"/>
  <c r="AB8" i="5"/>
  <c r="AC8" i="5"/>
  <c r="AE8" i="5"/>
  <c r="AF8" i="5"/>
  <c r="AG8" i="5"/>
  <c r="AH8" i="5"/>
  <c r="E9" i="5"/>
  <c r="F9" i="5"/>
  <c r="G9" i="5"/>
  <c r="H9" i="5"/>
  <c r="I9" i="5"/>
  <c r="J9" i="5"/>
  <c r="K9" i="5"/>
  <c r="L9" i="5"/>
  <c r="M9" i="5"/>
  <c r="N9" i="5"/>
  <c r="P9" i="5"/>
  <c r="Q9" i="5"/>
  <c r="R9" i="5"/>
  <c r="S9" i="5"/>
  <c r="T9" i="5"/>
  <c r="U9" i="5"/>
  <c r="W9" i="5"/>
  <c r="X9" i="5"/>
  <c r="Y9" i="5"/>
  <c r="Z9" i="5"/>
  <c r="AA9" i="5"/>
  <c r="AB9" i="5"/>
  <c r="AC9" i="5"/>
  <c r="AE9" i="5"/>
  <c r="AF9" i="5"/>
  <c r="AG9" i="5"/>
  <c r="AH9" i="5"/>
  <c r="E10" i="5"/>
  <c r="F10" i="5"/>
  <c r="G10" i="5"/>
  <c r="H10" i="5"/>
  <c r="J10" i="5"/>
  <c r="K10" i="5"/>
  <c r="L10" i="5"/>
  <c r="M10" i="5"/>
  <c r="N10" i="5"/>
  <c r="P10" i="5"/>
  <c r="Q10" i="5"/>
  <c r="R10" i="5"/>
  <c r="S10" i="5"/>
  <c r="U10" i="5"/>
  <c r="W10" i="5"/>
  <c r="X10" i="5"/>
  <c r="Y10" i="5"/>
  <c r="Z10" i="5"/>
  <c r="AA10" i="5"/>
  <c r="AB10" i="5"/>
  <c r="AC10" i="5"/>
  <c r="AE10" i="5"/>
  <c r="AG10" i="5"/>
  <c r="AH10" i="5"/>
  <c r="E11" i="5"/>
  <c r="F11" i="5"/>
  <c r="G11" i="5"/>
  <c r="H11" i="5"/>
  <c r="I11" i="5"/>
  <c r="J11" i="5"/>
  <c r="K11" i="5"/>
  <c r="L11" i="5"/>
  <c r="M11" i="5"/>
  <c r="N11" i="5"/>
  <c r="P11" i="5"/>
  <c r="Q11" i="5"/>
  <c r="R11" i="5"/>
  <c r="S11" i="5"/>
  <c r="T11" i="5"/>
  <c r="U11" i="5"/>
  <c r="W11" i="5"/>
  <c r="X11" i="5"/>
  <c r="Y11" i="5"/>
  <c r="Z11" i="5"/>
  <c r="AA11" i="5"/>
  <c r="AB11" i="5"/>
  <c r="AC11" i="5"/>
  <c r="AE11" i="5"/>
  <c r="AF11" i="5"/>
  <c r="AG11" i="5"/>
  <c r="AH11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W12" i="5"/>
  <c r="X12" i="5"/>
  <c r="Y12" i="5"/>
  <c r="Z12" i="5"/>
  <c r="AA12" i="5"/>
  <c r="AB12" i="5"/>
  <c r="AC12" i="5"/>
  <c r="AE12" i="5"/>
  <c r="AF12" i="5"/>
  <c r="AG12" i="5"/>
  <c r="AH12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W13" i="5"/>
  <c r="X13" i="5"/>
  <c r="Y13" i="5"/>
  <c r="Z13" i="5"/>
  <c r="AA13" i="5"/>
  <c r="AB13" i="5"/>
  <c r="AC13" i="5"/>
  <c r="AE13" i="5"/>
  <c r="AF13" i="5"/>
  <c r="AG13" i="5"/>
  <c r="AH13" i="5"/>
  <c r="E14" i="5"/>
  <c r="F14" i="5"/>
  <c r="G14" i="5"/>
  <c r="H14" i="5"/>
  <c r="I14" i="5"/>
  <c r="J14" i="5"/>
  <c r="K14" i="5"/>
  <c r="L14" i="5"/>
  <c r="M14" i="5"/>
  <c r="N14" i="5"/>
  <c r="P14" i="5"/>
  <c r="Q14" i="5"/>
  <c r="R14" i="5"/>
  <c r="S14" i="5"/>
  <c r="T14" i="5"/>
  <c r="U14" i="5"/>
  <c r="W14" i="5"/>
  <c r="X14" i="5"/>
  <c r="Y14" i="5"/>
  <c r="Z14" i="5"/>
  <c r="AA14" i="5"/>
  <c r="AB14" i="5"/>
  <c r="AC14" i="5"/>
  <c r="AE14" i="5"/>
  <c r="AF14" i="5"/>
  <c r="AG14" i="5"/>
  <c r="AH14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W15" i="5"/>
  <c r="X15" i="5"/>
  <c r="Y15" i="5"/>
  <c r="Z15" i="5"/>
  <c r="AA15" i="5"/>
  <c r="AB15" i="5"/>
  <c r="AC15" i="5"/>
  <c r="AE15" i="5"/>
  <c r="AF15" i="5"/>
  <c r="AG15" i="5"/>
  <c r="AH15" i="5"/>
  <c r="E16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W16" i="5"/>
  <c r="X16" i="5"/>
  <c r="Y16" i="5"/>
  <c r="Z16" i="5"/>
  <c r="AA16" i="5"/>
  <c r="AB16" i="5"/>
  <c r="AC16" i="5"/>
  <c r="AE16" i="5"/>
  <c r="AF16" i="5"/>
  <c r="AG16" i="5"/>
  <c r="AH16" i="5"/>
  <c r="E17" i="5"/>
  <c r="F17" i="5"/>
  <c r="G17" i="5"/>
  <c r="H17" i="5"/>
  <c r="I17" i="5"/>
  <c r="J17" i="5"/>
  <c r="K17" i="5"/>
  <c r="L17" i="5"/>
  <c r="M17" i="5"/>
  <c r="N17" i="5"/>
  <c r="P17" i="5"/>
  <c r="Q17" i="5"/>
  <c r="R17" i="5"/>
  <c r="S17" i="5"/>
  <c r="T17" i="5"/>
  <c r="U17" i="5"/>
  <c r="W17" i="5"/>
  <c r="X17" i="5"/>
  <c r="Y17" i="5"/>
  <c r="Z17" i="5"/>
  <c r="AA17" i="5"/>
  <c r="AB17" i="5"/>
  <c r="AC17" i="5"/>
  <c r="AE17" i="5"/>
  <c r="AF17" i="5"/>
  <c r="AG17" i="5"/>
  <c r="AH17" i="5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2" i="5"/>
  <c r="AH3" i="4"/>
  <c r="AI3" i="5"/>
  <c r="AH4" i="4"/>
  <c r="AI4" i="5"/>
  <c r="AH5" i="4"/>
  <c r="AI5" i="5"/>
  <c r="AH6" i="4"/>
  <c r="AI6" i="5"/>
  <c r="AH7" i="4"/>
  <c r="AI7" i="5"/>
  <c r="AH8" i="4"/>
  <c r="AI8" i="5"/>
  <c r="AH9" i="4"/>
  <c r="AI9" i="5"/>
  <c r="AH10" i="4"/>
  <c r="AI10" i="5"/>
  <c r="AH11" i="4"/>
  <c r="AI11" i="5"/>
  <c r="AH12" i="4"/>
  <c r="AI12" i="5"/>
  <c r="AH13" i="4"/>
  <c r="AI13" i="5"/>
  <c r="AH14" i="4"/>
  <c r="AI14" i="5"/>
  <c r="AH15" i="4"/>
  <c r="AI15" i="5"/>
  <c r="AH16" i="4"/>
  <c r="AI16" i="5"/>
  <c r="AH17" i="4"/>
  <c r="AI17" i="5"/>
  <c r="AH2" i="4"/>
  <c r="AI2" i="5"/>
  <c r="O104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Q104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S104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U104" i="2"/>
  <c r="U79" i="2"/>
  <c r="U80" i="2"/>
  <c r="U81" i="2"/>
  <c r="U82" i="2"/>
  <c r="U83" i="2"/>
  <c r="U84" i="2"/>
  <c r="U85" i="2"/>
  <c r="U86" i="2"/>
  <c r="U87" i="2"/>
  <c r="U88" i="2"/>
  <c r="U89" i="2"/>
  <c r="U90" i="2"/>
  <c r="U91" i="2"/>
  <c r="U92" i="2"/>
  <c r="U93" i="2"/>
  <c r="U94" i="2"/>
  <c r="U95" i="2"/>
  <c r="U96" i="2"/>
  <c r="U97" i="2"/>
  <c r="U98" i="2"/>
  <c r="U99" i="2"/>
  <c r="U100" i="2"/>
  <c r="U101" i="2"/>
  <c r="W104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4" i="2"/>
  <c r="W95" i="2"/>
  <c r="W96" i="2"/>
  <c r="W97" i="2"/>
  <c r="W98" i="2"/>
  <c r="W99" i="2"/>
  <c r="W100" i="2"/>
  <c r="W101" i="2"/>
  <c r="Z104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92" i="2"/>
  <c r="Z93" i="2"/>
  <c r="Z94" i="2"/>
  <c r="Z95" i="2"/>
  <c r="Z96" i="2"/>
  <c r="Z97" i="2"/>
  <c r="Z98" i="2"/>
  <c r="Z99" i="2"/>
  <c r="Z100" i="2"/>
  <c r="Z101" i="2"/>
  <c r="AB104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D104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F104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H104" i="2"/>
  <c r="AH79" i="2"/>
  <c r="AH80" i="2"/>
  <c r="AH81" i="2"/>
  <c r="AH82" i="2"/>
  <c r="AH83" i="2"/>
  <c r="AH84" i="2"/>
  <c r="AH85" i="2"/>
  <c r="AH86" i="2"/>
  <c r="AH87" i="2"/>
  <c r="AH88" i="2"/>
  <c r="AH89" i="2"/>
  <c r="AH90" i="2"/>
  <c r="AH91" i="2"/>
  <c r="AH92" i="2"/>
  <c r="AH93" i="2"/>
  <c r="AH94" i="2"/>
  <c r="AH95" i="2"/>
  <c r="AH96" i="2"/>
  <c r="AH97" i="2"/>
  <c r="AH98" i="2"/>
  <c r="AH99" i="2"/>
  <c r="AH100" i="2"/>
  <c r="AH101" i="2"/>
  <c r="AJ104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B102" i="2"/>
  <c r="B100" i="2"/>
  <c r="B98" i="2"/>
  <c r="B96" i="2"/>
  <c r="B94" i="2"/>
  <c r="B92" i="2"/>
  <c r="B90" i="2"/>
  <c r="B88" i="2"/>
  <c r="B86" i="2"/>
  <c r="B84" i="2"/>
  <c r="B82" i="2"/>
  <c r="B80" i="2"/>
  <c r="B79" i="2"/>
  <c r="B101" i="2"/>
  <c r="B99" i="2"/>
  <c r="B97" i="2"/>
  <c r="B95" i="2"/>
  <c r="B93" i="2"/>
  <c r="B91" i="2"/>
  <c r="B89" i="2"/>
  <c r="B87" i="2"/>
  <c r="B85" i="2"/>
  <c r="B83" i="2"/>
  <c r="B81" i="2"/>
  <c r="L102" i="2"/>
  <c r="J102" i="2"/>
  <c r="H102" i="2"/>
  <c r="F102" i="2"/>
  <c r="D102" i="2"/>
  <c r="L101" i="2"/>
  <c r="J101" i="2"/>
  <c r="H101" i="2"/>
  <c r="F101" i="2"/>
  <c r="D101" i="2"/>
  <c r="L100" i="2"/>
  <c r="J100" i="2"/>
  <c r="H100" i="2"/>
  <c r="F100" i="2"/>
  <c r="D100" i="2"/>
  <c r="L99" i="2"/>
  <c r="J99" i="2"/>
  <c r="H99" i="2"/>
  <c r="F99" i="2"/>
  <c r="D99" i="2"/>
  <c r="L98" i="2"/>
  <c r="J98" i="2"/>
  <c r="H98" i="2"/>
  <c r="F98" i="2"/>
  <c r="D98" i="2"/>
  <c r="L97" i="2"/>
  <c r="J97" i="2"/>
  <c r="H97" i="2"/>
  <c r="F97" i="2"/>
  <c r="D97" i="2"/>
  <c r="L96" i="2"/>
  <c r="J96" i="2"/>
  <c r="H96" i="2"/>
  <c r="F96" i="2"/>
  <c r="D96" i="2"/>
  <c r="L95" i="2"/>
  <c r="J95" i="2"/>
  <c r="H95" i="2"/>
  <c r="F95" i="2"/>
  <c r="D95" i="2"/>
  <c r="L94" i="2"/>
  <c r="J94" i="2"/>
  <c r="H94" i="2"/>
  <c r="F94" i="2"/>
  <c r="D94" i="2"/>
  <c r="L93" i="2"/>
  <c r="J93" i="2"/>
  <c r="H93" i="2"/>
  <c r="F93" i="2"/>
  <c r="D93" i="2"/>
  <c r="L92" i="2"/>
  <c r="J92" i="2"/>
  <c r="H92" i="2"/>
  <c r="F92" i="2"/>
  <c r="D92" i="2"/>
  <c r="L91" i="2"/>
  <c r="J91" i="2"/>
  <c r="H91" i="2"/>
  <c r="F91" i="2"/>
  <c r="D91" i="2"/>
  <c r="L90" i="2"/>
  <c r="J90" i="2"/>
  <c r="H90" i="2"/>
  <c r="F90" i="2"/>
  <c r="D90" i="2"/>
  <c r="L89" i="2"/>
  <c r="J89" i="2"/>
  <c r="H89" i="2"/>
  <c r="F89" i="2"/>
  <c r="D89" i="2"/>
  <c r="L88" i="2"/>
  <c r="J88" i="2"/>
  <c r="H88" i="2"/>
  <c r="F88" i="2"/>
  <c r="D88" i="2"/>
  <c r="L87" i="2"/>
  <c r="J87" i="2"/>
  <c r="H87" i="2"/>
  <c r="F87" i="2"/>
  <c r="D87" i="2"/>
  <c r="L86" i="2"/>
  <c r="J86" i="2"/>
  <c r="H86" i="2"/>
  <c r="F86" i="2"/>
  <c r="D86" i="2"/>
  <c r="L85" i="2"/>
  <c r="J85" i="2"/>
  <c r="H85" i="2"/>
  <c r="F85" i="2"/>
  <c r="D85" i="2"/>
  <c r="L84" i="2"/>
  <c r="J84" i="2"/>
  <c r="H84" i="2"/>
  <c r="F84" i="2"/>
  <c r="D84" i="2"/>
  <c r="L83" i="2"/>
  <c r="J83" i="2"/>
  <c r="H83" i="2"/>
  <c r="F83" i="2"/>
  <c r="D83" i="2"/>
  <c r="L82" i="2"/>
  <c r="J82" i="2"/>
  <c r="H82" i="2"/>
  <c r="F82" i="2"/>
  <c r="D82" i="2"/>
  <c r="L81" i="2"/>
  <c r="J81" i="2"/>
  <c r="H81" i="2"/>
  <c r="F81" i="2"/>
  <c r="D81" i="2"/>
  <c r="L80" i="2"/>
  <c r="J80" i="2"/>
  <c r="H80" i="2"/>
  <c r="F80" i="2"/>
  <c r="D80" i="2"/>
  <c r="L79" i="2"/>
  <c r="J79" i="2"/>
  <c r="H79" i="2"/>
  <c r="F79" i="2"/>
  <c r="D79" i="2"/>
  <c r="AJ102" i="2"/>
  <c r="AH102" i="2"/>
  <c r="AF102" i="2"/>
  <c r="AD102" i="2"/>
  <c r="AB102" i="2"/>
  <c r="Z102" i="2"/>
  <c r="W102" i="2"/>
  <c r="U102" i="2"/>
  <c r="R102" i="2"/>
  <c r="N102" i="2"/>
  <c r="AG101" i="2"/>
  <c r="AC101" i="2"/>
  <c r="X101" i="2"/>
  <c r="T101" i="2"/>
  <c r="P101" i="2"/>
  <c r="AI100" i="2"/>
  <c r="AE100" i="2"/>
  <c r="AA100" i="2"/>
  <c r="V100" i="2"/>
  <c r="R100" i="2"/>
  <c r="N100" i="2"/>
  <c r="AG99" i="2"/>
  <c r="AC99" i="2"/>
  <c r="X99" i="2"/>
  <c r="T99" i="2"/>
  <c r="P99" i="2"/>
  <c r="AI98" i="2"/>
  <c r="AE98" i="2"/>
  <c r="AA98" i="2"/>
  <c r="V98" i="2"/>
  <c r="R98" i="2"/>
  <c r="N98" i="2"/>
  <c r="AG97" i="2"/>
  <c r="AC97" i="2"/>
  <c r="X97" i="2"/>
  <c r="T97" i="2"/>
  <c r="P97" i="2"/>
  <c r="AI96" i="2"/>
  <c r="AE96" i="2"/>
  <c r="AA96" i="2"/>
  <c r="V96" i="2"/>
  <c r="R96" i="2"/>
  <c r="N96" i="2"/>
  <c r="AG95" i="2"/>
  <c r="AC95" i="2"/>
  <c r="X95" i="2"/>
  <c r="T95" i="2"/>
  <c r="P95" i="2"/>
  <c r="AI94" i="2"/>
  <c r="AE94" i="2"/>
  <c r="AA94" i="2"/>
  <c r="V94" i="2"/>
  <c r="R94" i="2"/>
  <c r="N94" i="2"/>
  <c r="AG93" i="2"/>
  <c r="AC93" i="2"/>
  <c r="X93" i="2"/>
  <c r="T93" i="2"/>
  <c r="P93" i="2"/>
  <c r="AI92" i="2"/>
  <c r="AE92" i="2"/>
  <c r="AA92" i="2"/>
  <c r="V92" i="2"/>
  <c r="R92" i="2"/>
  <c r="N92" i="2"/>
  <c r="AG91" i="2"/>
  <c r="AC91" i="2"/>
  <c r="X91" i="2"/>
  <c r="T91" i="2"/>
  <c r="P91" i="2"/>
  <c r="AI90" i="2"/>
  <c r="AE90" i="2"/>
  <c r="AA90" i="2"/>
  <c r="V90" i="2"/>
  <c r="R90" i="2"/>
  <c r="N90" i="2"/>
  <c r="AG89" i="2"/>
  <c r="AC89" i="2"/>
  <c r="X89" i="2"/>
  <c r="T89" i="2"/>
  <c r="P89" i="2"/>
  <c r="AI88" i="2"/>
  <c r="AE88" i="2"/>
  <c r="AA88" i="2"/>
  <c r="V88" i="2"/>
  <c r="R88" i="2"/>
  <c r="N88" i="2"/>
  <c r="AG87" i="2"/>
  <c r="AC87" i="2"/>
  <c r="X87" i="2"/>
  <c r="T87" i="2"/>
  <c r="P87" i="2"/>
  <c r="AI86" i="2"/>
  <c r="AE86" i="2"/>
  <c r="AA86" i="2"/>
  <c r="V86" i="2"/>
  <c r="R86" i="2"/>
  <c r="N86" i="2"/>
  <c r="AG85" i="2"/>
  <c r="AC85" i="2"/>
  <c r="X85" i="2"/>
  <c r="T85" i="2"/>
  <c r="P85" i="2"/>
  <c r="AI84" i="2"/>
  <c r="AE84" i="2"/>
  <c r="AA84" i="2"/>
  <c r="V84" i="2"/>
  <c r="R84" i="2"/>
  <c r="N84" i="2"/>
  <c r="AG83" i="2"/>
  <c r="AC83" i="2"/>
  <c r="X83" i="2"/>
  <c r="T83" i="2"/>
  <c r="P83" i="2"/>
  <c r="AI82" i="2"/>
  <c r="AE82" i="2"/>
  <c r="AA82" i="2"/>
  <c r="V82" i="2"/>
  <c r="R82" i="2"/>
  <c r="N82" i="2"/>
  <c r="AG81" i="2"/>
  <c r="AC81" i="2"/>
  <c r="X81" i="2"/>
  <c r="T81" i="2"/>
  <c r="P81" i="2"/>
  <c r="AI80" i="2"/>
  <c r="AE80" i="2"/>
  <c r="AA80" i="2"/>
  <c r="V80" i="2"/>
  <c r="R80" i="2"/>
  <c r="N80" i="2"/>
  <c r="AG79" i="2"/>
  <c r="AC79" i="2"/>
  <c r="X79" i="2"/>
  <c r="T79" i="2"/>
  <c r="P79" i="2"/>
  <c r="B89" i="4"/>
  <c r="B87" i="4"/>
  <c r="B85" i="4"/>
  <c r="B83" i="4"/>
  <c r="B81" i="4"/>
  <c r="B79" i="4"/>
  <c r="B77" i="4"/>
  <c r="B75" i="4"/>
  <c r="B73" i="4"/>
  <c r="B71" i="4"/>
  <c r="B69" i="4"/>
  <c r="B67" i="4"/>
  <c r="B65" i="4"/>
  <c r="B63" i="4"/>
  <c r="F91" i="4"/>
  <c r="D91" i="4"/>
  <c r="F90" i="4"/>
  <c r="D90" i="4"/>
  <c r="F89" i="4"/>
  <c r="D89" i="4"/>
  <c r="F88" i="4"/>
  <c r="D88" i="4"/>
  <c r="F87" i="4"/>
  <c r="D87" i="4"/>
  <c r="F86" i="4"/>
  <c r="D86" i="4"/>
  <c r="F85" i="4"/>
  <c r="D85" i="4"/>
  <c r="F84" i="4"/>
  <c r="D84" i="4"/>
  <c r="F83" i="4"/>
  <c r="D83" i="4"/>
  <c r="F82" i="4"/>
  <c r="D82" i="4"/>
  <c r="F81" i="4"/>
  <c r="D81" i="4"/>
  <c r="F80" i="4"/>
  <c r="D80" i="4"/>
  <c r="F79" i="4"/>
  <c r="D79" i="4"/>
  <c r="F78" i="4"/>
  <c r="D78" i="4"/>
  <c r="F77" i="4"/>
  <c r="D77" i="4"/>
  <c r="F76" i="4"/>
  <c r="D76" i="4"/>
  <c r="F75" i="4"/>
  <c r="D75" i="4"/>
  <c r="F74" i="4"/>
  <c r="D74" i="4"/>
  <c r="F73" i="4"/>
  <c r="D73" i="4"/>
  <c r="F72" i="4"/>
  <c r="D72" i="4"/>
  <c r="F71" i="4"/>
  <c r="D71" i="4"/>
  <c r="F70" i="4"/>
  <c r="D70" i="4"/>
  <c r="F69" i="4"/>
  <c r="D69" i="4"/>
  <c r="F68" i="4"/>
  <c r="D68" i="4"/>
  <c r="F67" i="4"/>
  <c r="D67" i="4"/>
  <c r="F66" i="4"/>
  <c r="D66" i="4"/>
  <c r="F65" i="4"/>
  <c r="D65" i="4"/>
  <c r="F64" i="4"/>
  <c r="D64" i="4"/>
  <c r="F63" i="4"/>
  <c r="D63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I91" i="4"/>
  <c r="I89" i="4"/>
  <c r="I87" i="4"/>
  <c r="I85" i="4"/>
  <c r="I83" i="4"/>
  <c r="I81" i="4"/>
  <c r="I79" i="4"/>
  <c r="I77" i="4"/>
  <c r="I75" i="4"/>
  <c r="I73" i="4"/>
  <c r="I71" i="4"/>
  <c r="I69" i="4"/>
  <c r="I67" i="4"/>
  <c r="I65" i="4"/>
  <c r="I63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Q57" i="4"/>
  <c r="O57" i="4"/>
  <c r="M57" i="4"/>
  <c r="I57" i="4"/>
  <c r="G57" i="4"/>
  <c r="E57" i="4"/>
  <c r="C57" i="4"/>
  <c r="O91" i="4"/>
  <c r="M91" i="4"/>
  <c r="K91" i="4"/>
  <c r="O90" i="4"/>
  <c r="M90" i="4"/>
  <c r="K90" i="4"/>
  <c r="O89" i="4"/>
  <c r="M89" i="4"/>
  <c r="K89" i="4"/>
  <c r="O88" i="4"/>
  <c r="M88" i="4"/>
  <c r="K88" i="4"/>
  <c r="O87" i="4"/>
  <c r="M87" i="4"/>
  <c r="K87" i="4"/>
  <c r="O86" i="4"/>
  <c r="M86" i="4"/>
  <c r="K86" i="4"/>
  <c r="O85" i="4"/>
  <c r="M85" i="4"/>
  <c r="K85" i="4"/>
  <c r="O84" i="4"/>
  <c r="M84" i="4"/>
  <c r="K84" i="4"/>
  <c r="O83" i="4"/>
  <c r="M83" i="4"/>
  <c r="K83" i="4"/>
  <c r="O82" i="4"/>
  <c r="M82" i="4"/>
  <c r="K82" i="4"/>
  <c r="O81" i="4"/>
  <c r="M81" i="4"/>
  <c r="K81" i="4"/>
  <c r="O80" i="4"/>
  <c r="M80" i="4"/>
  <c r="K80" i="4"/>
  <c r="O79" i="4"/>
  <c r="M79" i="4"/>
  <c r="K79" i="4"/>
  <c r="O78" i="4"/>
  <c r="M78" i="4"/>
  <c r="K78" i="4"/>
  <c r="O77" i="4"/>
  <c r="M77" i="4"/>
  <c r="K77" i="4"/>
  <c r="O76" i="4"/>
  <c r="M76" i="4"/>
  <c r="K76" i="4"/>
  <c r="O75" i="4"/>
  <c r="M75" i="4"/>
  <c r="K75" i="4"/>
  <c r="O74" i="4"/>
  <c r="M74" i="4"/>
  <c r="K74" i="4"/>
  <c r="O73" i="4"/>
  <c r="M73" i="4"/>
  <c r="K73" i="4"/>
  <c r="O72" i="4"/>
  <c r="M72" i="4"/>
  <c r="K72" i="4"/>
  <c r="O71" i="4"/>
  <c r="M71" i="4"/>
  <c r="K71" i="4"/>
  <c r="O70" i="4"/>
  <c r="M70" i="4"/>
  <c r="K70" i="4"/>
  <c r="O69" i="4"/>
  <c r="M69" i="4"/>
  <c r="K69" i="4"/>
  <c r="O68" i="4"/>
  <c r="M68" i="4"/>
  <c r="K68" i="4"/>
  <c r="O67" i="4"/>
  <c r="M67" i="4"/>
  <c r="K67" i="4"/>
  <c r="O66" i="4"/>
  <c r="M66" i="4"/>
  <c r="K66" i="4"/>
  <c r="O65" i="4"/>
  <c r="M65" i="4"/>
  <c r="K65" i="4"/>
  <c r="O64" i="4"/>
  <c r="M64" i="4"/>
  <c r="K64" i="4"/>
  <c r="O63" i="4"/>
  <c r="M63" i="4"/>
  <c r="K63" i="4"/>
  <c r="B90" i="4"/>
  <c r="B88" i="4"/>
  <c r="B86" i="4"/>
  <c r="B84" i="4"/>
  <c r="B82" i="4"/>
  <c r="B80" i="4"/>
  <c r="B78" i="4"/>
  <c r="B76" i="4"/>
  <c r="B74" i="4"/>
  <c r="B72" i="4"/>
  <c r="B70" i="4"/>
  <c r="B68" i="4"/>
  <c r="B66" i="4"/>
  <c r="B64" i="4"/>
  <c r="B91" i="4"/>
  <c r="E91" i="4"/>
  <c r="C91" i="4"/>
  <c r="E90" i="4"/>
  <c r="C90" i="4"/>
  <c r="E89" i="4"/>
  <c r="C89" i="4"/>
  <c r="E88" i="4"/>
  <c r="C88" i="4"/>
  <c r="E87" i="4"/>
  <c r="C87" i="4"/>
  <c r="E86" i="4"/>
  <c r="C86" i="4"/>
  <c r="E85" i="4"/>
  <c r="C85" i="4"/>
  <c r="E84" i="4"/>
  <c r="C84" i="4"/>
  <c r="E83" i="4"/>
  <c r="C83" i="4"/>
  <c r="E82" i="4"/>
  <c r="C82" i="4"/>
  <c r="E81" i="4"/>
  <c r="C81" i="4"/>
  <c r="E80" i="4"/>
  <c r="C80" i="4"/>
  <c r="E79" i="4"/>
  <c r="C79" i="4"/>
  <c r="E78" i="4"/>
  <c r="C78" i="4"/>
  <c r="E77" i="4"/>
  <c r="C77" i="4"/>
  <c r="E76" i="4"/>
  <c r="C76" i="4"/>
  <c r="E75" i="4"/>
  <c r="C75" i="4"/>
  <c r="E74" i="4"/>
  <c r="C74" i="4"/>
  <c r="E73" i="4"/>
  <c r="C73" i="4"/>
  <c r="E72" i="4"/>
  <c r="C72" i="4"/>
  <c r="E71" i="4"/>
  <c r="C71" i="4"/>
  <c r="E70" i="4"/>
  <c r="C70" i="4"/>
  <c r="E69" i="4"/>
  <c r="C69" i="4"/>
  <c r="E68" i="4"/>
  <c r="C68" i="4"/>
  <c r="E67" i="4"/>
  <c r="C67" i="4"/>
  <c r="E66" i="4"/>
  <c r="C66" i="4"/>
  <c r="E65" i="4"/>
  <c r="C65" i="4"/>
  <c r="E64" i="4"/>
  <c r="C64" i="4"/>
  <c r="E63" i="4"/>
  <c r="C63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I90" i="4"/>
  <c r="I88" i="4"/>
  <c r="I86" i="4"/>
  <c r="I84" i="4"/>
  <c r="I82" i="4"/>
  <c r="I80" i="4"/>
  <c r="I78" i="4"/>
  <c r="I76" i="4"/>
  <c r="I74" i="4"/>
  <c r="I72" i="4"/>
  <c r="I70" i="4"/>
  <c r="I68" i="4"/>
  <c r="I66" i="4"/>
  <c r="I64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P91" i="4"/>
  <c r="N91" i="4"/>
  <c r="L91" i="4"/>
  <c r="P90" i="4"/>
  <c r="N90" i="4"/>
  <c r="L90" i="4"/>
  <c r="P89" i="4"/>
  <c r="N89" i="4"/>
  <c r="L89" i="4"/>
  <c r="P88" i="4"/>
  <c r="N88" i="4"/>
  <c r="L88" i="4"/>
  <c r="P87" i="4"/>
  <c r="N87" i="4"/>
  <c r="L87" i="4"/>
  <c r="P86" i="4"/>
  <c r="N86" i="4"/>
  <c r="L86" i="4"/>
  <c r="P85" i="4"/>
  <c r="N85" i="4"/>
  <c r="L85" i="4"/>
  <c r="P84" i="4"/>
  <c r="N84" i="4"/>
  <c r="L84" i="4"/>
  <c r="P83" i="4"/>
  <c r="N83" i="4"/>
  <c r="L83" i="4"/>
  <c r="P82" i="4"/>
  <c r="N82" i="4"/>
  <c r="L82" i="4"/>
  <c r="P81" i="4"/>
  <c r="N81" i="4"/>
  <c r="L81" i="4"/>
  <c r="P80" i="4"/>
  <c r="N80" i="4"/>
  <c r="L80" i="4"/>
  <c r="P79" i="4"/>
  <c r="N79" i="4"/>
  <c r="L79" i="4"/>
  <c r="P78" i="4"/>
  <c r="N78" i="4"/>
  <c r="L78" i="4"/>
  <c r="P77" i="4"/>
  <c r="N77" i="4"/>
  <c r="L77" i="4"/>
  <c r="P76" i="4"/>
  <c r="N76" i="4"/>
  <c r="L76" i="4"/>
  <c r="P75" i="4"/>
  <c r="N75" i="4"/>
  <c r="L75" i="4"/>
  <c r="P74" i="4"/>
  <c r="N74" i="4"/>
  <c r="L74" i="4"/>
  <c r="P73" i="4"/>
  <c r="N73" i="4"/>
  <c r="L73" i="4"/>
  <c r="P72" i="4"/>
  <c r="N72" i="4"/>
  <c r="L72" i="4"/>
  <c r="P71" i="4"/>
  <c r="N71" i="4"/>
  <c r="L71" i="4"/>
  <c r="P70" i="4"/>
  <c r="N70" i="4"/>
  <c r="L70" i="4"/>
  <c r="P69" i="4"/>
  <c r="N69" i="4"/>
  <c r="L69" i="4"/>
  <c r="P68" i="4"/>
  <c r="N68" i="4"/>
  <c r="L68" i="4"/>
  <c r="P67" i="4"/>
  <c r="N67" i="4"/>
  <c r="L67" i="4"/>
  <c r="P66" i="4"/>
  <c r="N66" i="4"/>
  <c r="L66" i="4"/>
  <c r="P65" i="4"/>
  <c r="N65" i="4"/>
  <c r="L65" i="4"/>
  <c r="P64" i="4"/>
  <c r="N64" i="4"/>
  <c r="L64" i="4"/>
  <c r="P63" i="4"/>
  <c r="N63" i="4"/>
  <c r="L63" i="4"/>
  <c r="Z2" i="3"/>
  <c r="Z3" i="3"/>
  <c r="Z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F2" i="3"/>
  <c r="I2" i="3"/>
  <c r="J2" i="3"/>
  <c r="K2" i="3"/>
  <c r="L2" i="3"/>
  <c r="M2" i="3"/>
  <c r="N2" i="3"/>
  <c r="O2" i="3"/>
  <c r="P2" i="3"/>
  <c r="Q2" i="3"/>
  <c r="S2" i="3"/>
  <c r="V2" i="3"/>
  <c r="W2" i="3"/>
  <c r="X2" i="3"/>
  <c r="Y2" i="3"/>
  <c r="F3" i="3"/>
  <c r="I3" i="3"/>
  <c r="J3" i="3"/>
  <c r="K3" i="3"/>
  <c r="L3" i="3"/>
  <c r="M3" i="3"/>
  <c r="N3" i="3"/>
  <c r="O3" i="3"/>
  <c r="P3" i="3"/>
  <c r="Q3" i="3"/>
  <c r="S3" i="3"/>
  <c r="U3" i="3"/>
  <c r="V3" i="3"/>
  <c r="W3" i="3"/>
  <c r="X3" i="3"/>
  <c r="Y3" i="3"/>
  <c r="D4" i="3"/>
  <c r="F4" i="3"/>
  <c r="G4" i="3"/>
  <c r="I4" i="3"/>
  <c r="J4" i="3"/>
  <c r="K4" i="3"/>
  <c r="L4" i="3"/>
  <c r="M4" i="3"/>
  <c r="O4" i="3"/>
  <c r="P4" i="3"/>
  <c r="Q4" i="3"/>
  <c r="S4" i="3"/>
  <c r="T4" i="3"/>
  <c r="U4" i="3"/>
  <c r="V4" i="3"/>
  <c r="W4" i="3"/>
  <c r="X4" i="3"/>
  <c r="Y4" i="3"/>
  <c r="F5" i="3"/>
  <c r="G5" i="3"/>
  <c r="I5" i="3"/>
  <c r="J5" i="3"/>
  <c r="K5" i="3"/>
  <c r="L5" i="3"/>
  <c r="N5" i="3"/>
  <c r="O5" i="3"/>
  <c r="P5" i="3"/>
  <c r="Q5" i="3"/>
  <c r="R5" i="3"/>
  <c r="S5" i="3"/>
  <c r="U5" i="3"/>
  <c r="V5" i="3"/>
  <c r="W5" i="3"/>
  <c r="X5" i="3"/>
  <c r="Y5" i="3"/>
  <c r="F6" i="3"/>
  <c r="G6" i="3"/>
  <c r="I6" i="3"/>
  <c r="J6" i="3"/>
  <c r="K6" i="3"/>
  <c r="L6" i="3"/>
  <c r="M6" i="3"/>
  <c r="N6" i="3"/>
  <c r="O6" i="3"/>
  <c r="P6" i="3"/>
  <c r="Q6" i="3"/>
  <c r="S6" i="3"/>
  <c r="U6" i="3"/>
  <c r="V6" i="3"/>
  <c r="W6" i="3"/>
  <c r="X6" i="3"/>
  <c r="Y6" i="3"/>
  <c r="F7" i="3"/>
  <c r="G7" i="3"/>
  <c r="I7" i="3"/>
  <c r="J7" i="3"/>
  <c r="K7" i="3"/>
  <c r="L7" i="3"/>
  <c r="M7" i="3"/>
  <c r="N7" i="3"/>
  <c r="O7" i="3"/>
  <c r="P7" i="3"/>
  <c r="Q7" i="3"/>
  <c r="S7" i="3"/>
  <c r="U7" i="3"/>
  <c r="V7" i="3"/>
  <c r="W7" i="3"/>
  <c r="X7" i="3"/>
  <c r="Y7" i="3"/>
  <c r="F8" i="3"/>
  <c r="G8" i="3"/>
  <c r="I8" i="3"/>
  <c r="J8" i="3"/>
  <c r="K8" i="3"/>
  <c r="L8" i="3"/>
  <c r="M8" i="3"/>
  <c r="N8" i="3"/>
  <c r="O8" i="3"/>
  <c r="P8" i="3"/>
  <c r="Q8" i="3"/>
  <c r="S8" i="3"/>
  <c r="U8" i="3"/>
  <c r="V8" i="3"/>
  <c r="W8" i="3"/>
  <c r="X8" i="3"/>
  <c r="Y8" i="3"/>
  <c r="F9" i="3"/>
  <c r="G9" i="3"/>
  <c r="I9" i="3"/>
  <c r="J9" i="3"/>
  <c r="K9" i="3"/>
  <c r="L9" i="3"/>
  <c r="N9" i="3"/>
  <c r="O9" i="3"/>
  <c r="P9" i="3"/>
  <c r="Q9" i="3"/>
  <c r="R9" i="3"/>
  <c r="S9" i="3"/>
  <c r="T9" i="3"/>
  <c r="U9" i="3"/>
  <c r="V9" i="3"/>
  <c r="W9" i="3"/>
  <c r="X9" i="3"/>
  <c r="Y9" i="3"/>
  <c r="F10" i="3"/>
  <c r="G10" i="3"/>
  <c r="I10" i="3"/>
  <c r="J10" i="3"/>
  <c r="K10" i="3"/>
  <c r="L10" i="3"/>
  <c r="M10" i="3"/>
  <c r="N10" i="3"/>
  <c r="O10" i="3"/>
  <c r="P10" i="3"/>
  <c r="Q10" i="3"/>
  <c r="S10" i="3"/>
  <c r="U10" i="3"/>
  <c r="V10" i="3"/>
  <c r="W10" i="3"/>
  <c r="X10" i="3"/>
  <c r="Y10" i="3"/>
  <c r="F11" i="3"/>
  <c r="G11" i="3"/>
  <c r="I11" i="3"/>
  <c r="J11" i="3"/>
  <c r="K11" i="3"/>
  <c r="L11" i="3"/>
  <c r="M11" i="3"/>
  <c r="O11" i="3"/>
  <c r="P11" i="3"/>
  <c r="Q11" i="3"/>
  <c r="S11" i="3"/>
  <c r="U11" i="3"/>
  <c r="V11" i="3"/>
  <c r="W11" i="3"/>
  <c r="X11" i="3"/>
  <c r="Y11" i="3"/>
  <c r="F12" i="3"/>
  <c r="G12" i="3"/>
  <c r="I12" i="3"/>
  <c r="J12" i="3"/>
  <c r="K12" i="3"/>
  <c r="L12" i="3"/>
  <c r="M12" i="3"/>
  <c r="N12" i="3"/>
  <c r="O12" i="3"/>
  <c r="P12" i="3"/>
  <c r="Q12" i="3"/>
  <c r="S12" i="3"/>
  <c r="U12" i="3"/>
  <c r="V12" i="3"/>
  <c r="W12" i="3"/>
  <c r="X12" i="3"/>
  <c r="Y12" i="3"/>
  <c r="F13" i="3"/>
  <c r="I13" i="3"/>
  <c r="J13" i="3"/>
  <c r="K13" i="3"/>
  <c r="L13" i="3"/>
  <c r="M13" i="3"/>
  <c r="N13" i="3"/>
  <c r="O13" i="3"/>
  <c r="P13" i="3"/>
  <c r="Q13" i="3"/>
  <c r="S13" i="3"/>
  <c r="V13" i="3"/>
  <c r="W13" i="3"/>
  <c r="X13" i="3"/>
  <c r="Y13" i="3"/>
  <c r="F14" i="3"/>
  <c r="G14" i="3"/>
  <c r="I14" i="3"/>
  <c r="J14" i="3"/>
  <c r="K14" i="3"/>
  <c r="L14" i="3"/>
  <c r="M14" i="3"/>
  <c r="N14" i="3"/>
  <c r="O14" i="3"/>
  <c r="P14" i="3"/>
  <c r="Q14" i="3"/>
  <c r="S14" i="3"/>
  <c r="U14" i="3"/>
  <c r="V14" i="3"/>
  <c r="X14" i="3"/>
  <c r="Y14" i="3"/>
  <c r="E15" i="3"/>
  <c r="F15" i="3"/>
  <c r="G15" i="3"/>
  <c r="I15" i="3"/>
  <c r="J15" i="3"/>
  <c r="K15" i="3"/>
  <c r="L15" i="3"/>
  <c r="M15" i="3"/>
  <c r="N15" i="3"/>
  <c r="O15" i="3"/>
  <c r="P15" i="3"/>
  <c r="Q15" i="3"/>
  <c r="S15" i="3"/>
  <c r="U15" i="3"/>
  <c r="V15" i="3"/>
  <c r="W15" i="3"/>
  <c r="X15" i="3"/>
  <c r="Y15" i="3"/>
  <c r="F16" i="3"/>
  <c r="G16" i="3"/>
  <c r="H16" i="3"/>
  <c r="I16" i="3"/>
  <c r="J16" i="3"/>
  <c r="K16" i="3"/>
  <c r="L16" i="3"/>
  <c r="N16" i="3"/>
  <c r="O16" i="3"/>
  <c r="P16" i="3"/>
  <c r="Q16" i="3"/>
  <c r="R16" i="3"/>
  <c r="S16" i="3"/>
  <c r="T16" i="3"/>
  <c r="U16" i="3"/>
  <c r="V16" i="3"/>
  <c r="W16" i="3"/>
  <c r="X16" i="3"/>
  <c r="Y16" i="3"/>
  <c r="F17" i="3"/>
  <c r="G17" i="3"/>
  <c r="I17" i="3"/>
  <c r="J17" i="3"/>
  <c r="K17" i="3"/>
  <c r="L17" i="3"/>
  <c r="M17" i="3"/>
  <c r="N17" i="3"/>
  <c r="O17" i="3"/>
  <c r="P17" i="3"/>
  <c r="Q17" i="3"/>
  <c r="R17" i="3"/>
  <c r="S17" i="3"/>
  <c r="U17" i="3"/>
  <c r="V17" i="3"/>
  <c r="W17" i="3"/>
  <c r="X17" i="3"/>
  <c r="Y17" i="3"/>
  <c r="D18" i="3"/>
  <c r="F18" i="3"/>
  <c r="G18" i="3"/>
  <c r="I18" i="3"/>
  <c r="J18" i="3"/>
  <c r="K18" i="3"/>
  <c r="L18" i="3"/>
  <c r="M18" i="3"/>
  <c r="N18" i="3"/>
  <c r="O18" i="3"/>
  <c r="P18" i="3"/>
  <c r="Q18" i="3"/>
  <c r="S18" i="3"/>
  <c r="U18" i="3"/>
  <c r="V18" i="3"/>
  <c r="W18" i="3"/>
  <c r="X18" i="3"/>
  <c r="Y18" i="3"/>
  <c r="F19" i="3"/>
  <c r="G19" i="3"/>
  <c r="I19" i="3"/>
  <c r="J19" i="3"/>
  <c r="K19" i="3"/>
  <c r="L19" i="3"/>
  <c r="M19" i="3"/>
  <c r="O19" i="3"/>
  <c r="P19" i="3"/>
  <c r="Q19" i="3"/>
  <c r="S19" i="3"/>
  <c r="T19" i="3"/>
  <c r="U19" i="3"/>
  <c r="V19" i="3"/>
  <c r="W19" i="3"/>
  <c r="X19" i="3"/>
  <c r="Y19" i="3"/>
  <c r="F20" i="3"/>
  <c r="G20" i="3"/>
  <c r="I20" i="3"/>
  <c r="J20" i="3"/>
  <c r="K20" i="3"/>
  <c r="L20" i="3"/>
  <c r="N20" i="3"/>
  <c r="O20" i="3"/>
  <c r="P20" i="3"/>
  <c r="Q20" i="3"/>
  <c r="S20" i="3"/>
  <c r="U20" i="3"/>
  <c r="V20" i="3"/>
  <c r="W20" i="3"/>
  <c r="X20" i="3"/>
  <c r="Y20" i="3"/>
  <c r="F21" i="3"/>
  <c r="G21" i="3"/>
  <c r="I21" i="3"/>
  <c r="J21" i="3"/>
  <c r="K21" i="3"/>
  <c r="L21" i="3"/>
  <c r="M21" i="3"/>
  <c r="N21" i="3"/>
  <c r="O21" i="3"/>
  <c r="P21" i="3"/>
  <c r="Q21" i="3"/>
  <c r="S21" i="3"/>
  <c r="U21" i="3"/>
  <c r="V21" i="3"/>
  <c r="W21" i="3"/>
  <c r="X21" i="3"/>
  <c r="Y21" i="3"/>
  <c r="F22" i="3"/>
  <c r="G22" i="3"/>
  <c r="I22" i="3"/>
  <c r="J22" i="3"/>
  <c r="K22" i="3"/>
  <c r="L22" i="3"/>
  <c r="M22" i="3"/>
  <c r="N22" i="3"/>
  <c r="O22" i="3"/>
  <c r="P22" i="3"/>
  <c r="Q22" i="3"/>
  <c r="S22" i="3"/>
  <c r="T22" i="3"/>
  <c r="U22" i="3"/>
  <c r="V22" i="3"/>
  <c r="W22" i="3"/>
  <c r="X22" i="3"/>
  <c r="Y22" i="3"/>
  <c r="F23" i="3"/>
  <c r="G23" i="3"/>
  <c r="I23" i="3"/>
  <c r="J23" i="3"/>
  <c r="K23" i="3"/>
  <c r="L23" i="3"/>
  <c r="M23" i="3"/>
  <c r="N23" i="3"/>
  <c r="O23" i="3"/>
  <c r="P23" i="3"/>
  <c r="Q23" i="3"/>
  <c r="S23" i="3"/>
  <c r="U23" i="3"/>
  <c r="V23" i="3"/>
  <c r="W23" i="3"/>
  <c r="X23" i="3"/>
  <c r="Y23" i="3"/>
  <c r="F24" i="3"/>
  <c r="I24" i="3"/>
  <c r="J24" i="3"/>
  <c r="K24" i="3"/>
  <c r="L24" i="3"/>
  <c r="M24" i="3"/>
  <c r="N24" i="3"/>
  <c r="O24" i="3"/>
  <c r="P24" i="3"/>
  <c r="Q24" i="3"/>
  <c r="S24" i="3"/>
  <c r="V24" i="3"/>
  <c r="W24" i="3"/>
  <c r="X24" i="3"/>
  <c r="Y24" i="3"/>
  <c r="F25" i="3"/>
  <c r="I25" i="3"/>
  <c r="J25" i="3"/>
  <c r="K25" i="3"/>
  <c r="L25" i="3"/>
  <c r="M25" i="3"/>
  <c r="N25" i="3"/>
  <c r="O25" i="3"/>
  <c r="P25" i="3"/>
  <c r="Q25" i="3"/>
  <c r="S25" i="3"/>
  <c r="U25" i="3"/>
  <c r="V25" i="3"/>
  <c r="X25" i="3"/>
  <c r="Y25" i="3"/>
  <c r="D26" i="3"/>
  <c r="F26" i="3"/>
  <c r="G26" i="3"/>
  <c r="I26" i="3"/>
  <c r="J26" i="3"/>
  <c r="K26" i="3"/>
  <c r="L26" i="3"/>
  <c r="M26" i="3"/>
  <c r="O26" i="3"/>
  <c r="P26" i="3"/>
  <c r="Q26" i="3"/>
  <c r="S26" i="3"/>
  <c r="T26" i="3"/>
  <c r="U26" i="3"/>
  <c r="V26" i="3"/>
  <c r="W26" i="3"/>
  <c r="X26" i="3"/>
  <c r="Y26" i="3"/>
  <c r="F27" i="3"/>
  <c r="G27" i="3"/>
  <c r="I27" i="3"/>
  <c r="J27" i="3"/>
  <c r="K27" i="3"/>
  <c r="L27" i="3"/>
  <c r="M27" i="3"/>
  <c r="N27" i="3"/>
  <c r="O27" i="3"/>
  <c r="P27" i="3"/>
  <c r="Q27" i="3"/>
  <c r="S27" i="3"/>
  <c r="U27" i="3"/>
  <c r="V27" i="3"/>
  <c r="W27" i="3"/>
  <c r="X27" i="3"/>
  <c r="Y27" i="3"/>
  <c r="F28" i="3"/>
  <c r="G28" i="3"/>
  <c r="I28" i="3"/>
  <c r="J28" i="3"/>
  <c r="K28" i="3"/>
  <c r="L28" i="3"/>
  <c r="M28" i="3"/>
  <c r="N28" i="3"/>
  <c r="O28" i="3"/>
  <c r="P28" i="3"/>
  <c r="Q28" i="3"/>
  <c r="S28" i="3"/>
  <c r="U28" i="3"/>
  <c r="V28" i="3"/>
  <c r="W28" i="3"/>
  <c r="X28" i="3"/>
  <c r="Y28" i="3"/>
  <c r="F29" i="3"/>
  <c r="G29" i="3"/>
  <c r="I29" i="3"/>
  <c r="J29" i="3"/>
  <c r="K29" i="3"/>
  <c r="L29" i="3"/>
  <c r="M29" i="3"/>
  <c r="O29" i="3"/>
  <c r="P29" i="3"/>
  <c r="Q29" i="3"/>
  <c r="S29" i="3"/>
  <c r="T29" i="3"/>
  <c r="U29" i="3"/>
  <c r="V29" i="3"/>
  <c r="W29" i="3"/>
  <c r="X29" i="3"/>
  <c r="Y29" i="3"/>
  <c r="F30" i="3"/>
  <c r="G30" i="3"/>
  <c r="I30" i="3"/>
  <c r="J30" i="3"/>
  <c r="K30" i="3"/>
  <c r="L30" i="3"/>
  <c r="M30" i="3"/>
  <c r="O30" i="3"/>
  <c r="P30" i="3"/>
  <c r="Q30" i="3"/>
  <c r="S30" i="3"/>
  <c r="T30" i="3"/>
  <c r="U30" i="3"/>
  <c r="V30" i="3"/>
  <c r="W30" i="3"/>
  <c r="X30" i="3"/>
  <c r="Y30" i="3"/>
  <c r="F31" i="3"/>
  <c r="G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F32" i="3"/>
  <c r="G32" i="3"/>
  <c r="I32" i="3"/>
  <c r="J32" i="3"/>
  <c r="K32" i="3"/>
  <c r="L32" i="3"/>
  <c r="M32" i="3"/>
  <c r="N32" i="3"/>
  <c r="O32" i="3"/>
  <c r="P32" i="3"/>
  <c r="Q32" i="3"/>
  <c r="S32" i="3"/>
  <c r="U32" i="3"/>
  <c r="V32" i="3"/>
  <c r="W32" i="3"/>
  <c r="X32" i="3"/>
  <c r="Y32" i="3"/>
  <c r="F33" i="3"/>
  <c r="G33" i="3"/>
  <c r="I33" i="3"/>
  <c r="J33" i="3"/>
  <c r="K33" i="3"/>
  <c r="L33" i="3"/>
  <c r="M33" i="3"/>
  <c r="N33" i="3"/>
  <c r="O33" i="3"/>
  <c r="P33" i="3"/>
  <c r="Q33" i="3"/>
  <c r="S33" i="3"/>
  <c r="U33" i="3"/>
  <c r="V33" i="3"/>
  <c r="W33" i="3"/>
  <c r="X33" i="3"/>
  <c r="Y33" i="3"/>
  <c r="F34" i="3"/>
  <c r="G34" i="3"/>
  <c r="I34" i="3"/>
  <c r="J34" i="3"/>
  <c r="K34" i="3"/>
  <c r="L34" i="3"/>
  <c r="M34" i="3"/>
  <c r="N34" i="3"/>
  <c r="O34" i="3"/>
  <c r="P34" i="3"/>
  <c r="Q34" i="3"/>
  <c r="S34" i="3"/>
  <c r="U34" i="3"/>
  <c r="V34" i="3"/>
  <c r="W34" i="3"/>
  <c r="X34" i="3"/>
  <c r="Y34" i="3"/>
  <c r="AD3" i="2"/>
  <c r="AD3" i="3"/>
  <c r="AD4" i="2"/>
  <c r="AD4" i="3"/>
  <c r="AD5" i="2"/>
  <c r="AD5" i="3"/>
  <c r="AD6" i="2"/>
  <c r="AD6" i="3"/>
  <c r="AD7" i="2"/>
  <c r="AD7" i="3"/>
  <c r="AD8" i="2"/>
  <c r="AD8" i="3"/>
  <c r="AD9" i="2"/>
  <c r="AD9" i="3"/>
  <c r="AD10" i="2"/>
  <c r="AD10" i="3"/>
  <c r="AD11" i="2"/>
  <c r="AD11" i="3"/>
  <c r="AD12" i="2"/>
  <c r="AD12" i="3"/>
  <c r="AD13" i="2"/>
  <c r="AD13" i="3"/>
  <c r="AD14" i="2"/>
  <c r="AD14" i="3"/>
  <c r="AD15" i="2"/>
  <c r="AD15" i="3"/>
  <c r="AD16" i="2"/>
  <c r="AD16" i="3"/>
  <c r="AD17" i="2"/>
  <c r="AD17" i="3"/>
  <c r="AD18" i="2"/>
  <c r="AD18" i="3"/>
  <c r="AD19" i="2"/>
  <c r="AD19" i="3"/>
  <c r="AD20" i="2"/>
  <c r="AD20" i="3"/>
  <c r="AD21" i="2"/>
  <c r="AD21" i="3"/>
  <c r="AD22" i="2"/>
  <c r="AD22" i="3"/>
  <c r="AD23" i="2"/>
  <c r="AD23" i="3"/>
  <c r="AD24" i="2"/>
  <c r="AD24" i="3"/>
  <c r="AD25" i="2"/>
  <c r="AD25" i="3"/>
  <c r="AD26" i="2"/>
  <c r="AD26" i="3"/>
  <c r="AD27" i="2"/>
  <c r="AD27" i="3"/>
  <c r="AD28" i="2"/>
  <c r="AD28" i="3"/>
  <c r="AD29" i="2"/>
  <c r="AD29" i="3"/>
  <c r="AD30" i="2"/>
  <c r="AD30" i="3"/>
  <c r="AD31" i="2"/>
  <c r="AD31" i="3"/>
  <c r="AD32" i="2"/>
  <c r="AD32" i="3"/>
  <c r="AD33" i="2"/>
  <c r="AD33" i="3"/>
  <c r="AD34" i="2"/>
  <c r="AD34" i="3"/>
  <c r="AD2" i="2"/>
  <c r="AD2" i="3"/>
  <c r="C2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</calcChain>
</file>

<file path=xl/sharedStrings.xml><?xml version="1.0" encoding="utf-8"?>
<sst xmlns="http://schemas.openxmlformats.org/spreadsheetml/2006/main" count="921" uniqueCount="105">
  <si>
    <t>11:0</t>
  </si>
  <si>
    <t>2OH-10:0</t>
  </si>
  <si>
    <t>12:0</t>
  </si>
  <si>
    <t>13:0</t>
  </si>
  <si>
    <t>2OH-12:0</t>
  </si>
  <si>
    <t>3OH-12:0</t>
  </si>
  <si>
    <t>14:0</t>
  </si>
  <si>
    <t>iso-15:0</t>
  </si>
  <si>
    <t>anteiso-15:0</t>
  </si>
  <si>
    <t>15:0</t>
  </si>
  <si>
    <t>3OH-14:0</t>
  </si>
  <si>
    <t>iso-16:0</t>
  </si>
  <si>
    <t>cis 16:1 w7</t>
  </si>
  <si>
    <t>16:0</t>
  </si>
  <si>
    <t>iso-17:1</t>
  </si>
  <si>
    <t>cyc 17:0</t>
  </si>
  <si>
    <t>17:0</t>
  </si>
  <si>
    <t>2-OH 16:0</t>
  </si>
  <si>
    <t>18:2 w6cis</t>
  </si>
  <si>
    <t>18:1 w9cis</t>
  </si>
  <si>
    <t>18:1w9trans</t>
  </si>
  <si>
    <t>18:0</t>
  </si>
  <si>
    <t>cyc-19:0</t>
  </si>
  <si>
    <t>20:0</t>
  </si>
  <si>
    <t>i20:1</t>
  </si>
  <si>
    <t>i20:0</t>
  </si>
  <si>
    <t>i40:0</t>
  </si>
  <si>
    <t>Day</t>
  </si>
  <si>
    <t>Treatment</t>
  </si>
  <si>
    <t>Medium</t>
  </si>
  <si>
    <t>High</t>
  </si>
  <si>
    <t>Control</t>
  </si>
  <si>
    <t>SUM</t>
  </si>
  <si>
    <t>Total</t>
  </si>
  <si>
    <t>treatment</t>
  </si>
  <si>
    <t>day</t>
  </si>
  <si>
    <t>15:0i</t>
  </si>
  <si>
    <t>15:0ai</t>
  </si>
  <si>
    <t>16:0i</t>
  </si>
  <si>
    <t>16:1w11t</t>
  </si>
  <si>
    <t>16:1w7c</t>
  </si>
  <si>
    <t>16:1w5</t>
  </si>
  <si>
    <t>Me17:0 isomer</t>
  </si>
  <si>
    <t>Me17:0 isomer2</t>
  </si>
  <si>
    <t>17:0i</t>
  </si>
  <si>
    <t>ai17:0</t>
  </si>
  <si>
    <t>17:0br</t>
  </si>
  <si>
    <t>17:1w8c</t>
  </si>
  <si>
    <t>17:0c</t>
  </si>
  <si>
    <t>17:1w8t</t>
  </si>
  <si>
    <t>17:1w7</t>
  </si>
  <si>
    <t>17:0 (12Me)</t>
  </si>
  <si>
    <t>18:2w6,9</t>
  </si>
  <si>
    <t>18:1w9c</t>
  </si>
  <si>
    <t>18:1w7t</t>
  </si>
  <si>
    <t>18:1w13</t>
  </si>
  <si>
    <t>19:1w6</t>
  </si>
  <si>
    <t>18:0 (10Me)</t>
  </si>
  <si>
    <t>19:0 (Me)</t>
  </si>
  <si>
    <t>20:5w3</t>
  </si>
  <si>
    <t>20:4 (8,11,17,17)</t>
  </si>
  <si>
    <t>Treatment0</t>
  </si>
  <si>
    <t>Treatment11</t>
  </si>
  <si>
    <t>Treatment28</t>
  </si>
  <si>
    <t>Treatment49</t>
  </si>
  <si>
    <t>Treatment65</t>
  </si>
  <si>
    <t>Treatment74</t>
  </si>
  <si>
    <t>Treatment98</t>
  </si>
  <si>
    <t>Treatment119</t>
  </si>
  <si>
    <t>Control0</t>
  </si>
  <si>
    <t>Control11</t>
  </si>
  <si>
    <t>Control28</t>
  </si>
  <si>
    <t>Control49</t>
  </si>
  <si>
    <t>Control65</t>
  </si>
  <si>
    <t>Control74</t>
  </si>
  <si>
    <t>Control98</t>
  </si>
  <si>
    <t>Control119</t>
  </si>
  <si>
    <t>Pre-exposed</t>
  </si>
  <si>
    <t>Pre exposed</t>
  </si>
  <si>
    <t>meth</t>
  </si>
  <si>
    <t>Bio gas methane content</t>
  </si>
  <si>
    <t>bacterial biomass</t>
  </si>
  <si>
    <t>Biogas methane content</t>
  </si>
  <si>
    <t>Bacterial Biomass</t>
  </si>
  <si>
    <t>16:1 w7cis</t>
  </si>
  <si>
    <t>archeal Biomass</t>
  </si>
  <si>
    <t>T0</t>
  </si>
  <si>
    <t>T11</t>
  </si>
  <si>
    <t>T28</t>
  </si>
  <si>
    <t>T49</t>
  </si>
  <si>
    <t>T65</t>
  </si>
  <si>
    <t>T74</t>
  </si>
  <si>
    <t>T98</t>
  </si>
  <si>
    <t>T119</t>
  </si>
  <si>
    <t>C0</t>
  </si>
  <si>
    <t>C11</t>
  </si>
  <si>
    <t>C28</t>
  </si>
  <si>
    <t>C49</t>
  </si>
  <si>
    <t>C65</t>
  </si>
  <si>
    <t>C74</t>
  </si>
  <si>
    <t>C98</t>
  </si>
  <si>
    <t>C119</t>
  </si>
  <si>
    <t>sum</t>
  </si>
  <si>
    <t>Sum</t>
  </si>
  <si>
    <t>18:1w9t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</si>
</sst>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">
    <border>
      <left/>
      <right/>
      <top/>
      <bottom/>
      <diagonal/>
    </border>
  </borders>
  <cellStyleXfs count="3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/>
    <xf numFmtId="2" fontId="0" fillId="0" borderId="0" xfId="0" applyNumberFormat="1"/>
    <xf numFmtId="0" fontId="0" fillId="0" borderId="0" xfId="0" applyBorder="1"/>
    <xf numFmtId="0" fontId="0" fillId="0" borderId="0" xfId="0" applyFill="1" applyBorder="1"/>
    <xf numFmtId="2" fontId="0" fillId="0" borderId="0" xfId="0" applyNumberForma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/>
    <xf numFmtId="0" fontId="0" fillId="0" borderId="0" xfId="0" applyFont="1" applyFill="1" applyBorder="1"/>
    <xf numFmtId="166" fontId="0" fillId="0" borderId="0" xfId="0" applyNumberFormat="1"/>
    <xf numFmtId="0" fontId="1" fillId="0" borderId="0" xfId="0" applyFont="1"/>
    <xf numFmtId="165" fontId="0" fillId="0" borderId="0" xfId="0" applyNumberFormat="1"/>
    <xf numFmtId="0" fontId="0" fillId="2" borderId="0" xfId="0" applyFont="1" applyFill="1" applyBorder="1"/>
    <xf numFmtId="2" fontId="0" fillId="2" borderId="0" xfId="0" applyNumberFormat="1" applyFill="1" applyBorder="1" applyAlignment="1">
      <alignment horizontal="center" vertical="center"/>
    </xf>
    <xf numFmtId="2" fontId="0" fillId="2" borderId="0" xfId="0" applyNumberFormat="1" applyFill="1"/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165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/>
    <xf numFmtId="0" fontId="0" fillId="2" borderId="0" xfId="0" applyFill="1"/>
    <xf numFmtId="2" fontId="0" fillId="0" borderId="0" xfId="0" applyNumberFormat="1" applyFill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0" fontId="0" fillId="0" borderId="0" xfId="0" applyFill="1"/>
    <xf numFmtId="165" fontId="0" fillId="0" borderId="0" xfId="0" applyNumberFormat="1" applyFill="1"/>
    <xf numFmtId="0" fontId="0" fillId="3" borderId="0" xfId="0" applyFont="1" applyFill="1" applyBorder="1"/>
    <xf numFmtId="0" fontId="0" fillId="3" borderId="0" xfId="0" applyFill="1"/>
    <xf numFmtId="0" fontId="0" fillId="3" borderId="0" xfId="0" applyFill="1" applyBorder="1"/>
    <xf numFmtId="165" fontId="0" fillId="3" borderId="0" xfId="0" applyNumberFormat="1" applyFill="1"/>
  </cellXfs>
  <cellStyles count="3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3643521223786"/>
          <c:y val="0.148328466083082"/>
          <c:w val="0.620896821873735"/>
          <c:h val="0.7349739489631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'ABS concentration FoG (2)'!$A$69</c:f>
              <c:strCache>
                <c:ptCount val="1"/>
                <c:pt idx="0">
                  <c:v>i20:1</c:v>
                </c:pt>
              </c:strCache>
            </c:strRef>
          </c:tx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(2)'!$H$69:$N$69</c:f>
              <c:numCache>
                <c:formatCode>General</c:formatCode>
                <c:ptCount val="7"/>
                <c:pt idx="1">
                  <c:v>39.95429046332848</c:v>
                </c:pt>
                <c:pt idx="2">
                  <c:v>4.524886877828056</c:v>
                </c:pt>
                <c:pt idx="3">
                  <c:v>43.60681939264784</c:v>
                </c:pt>
                <c:pt idx="4">
                  <c:v>13.24792581747193</c:v>
                </c:pt>
                <c:pt idx="5">
                  <c:v>25.44247787610619</c:v>
                </c:pt>
                <c:pt idx="6">
                  <c:v>41.72853453841188</c:v>
                </c:pt>
              </c:numCache>
            </c:numRef>
          </c:val>
        </c:ser>
        <c:ser>
          <c:idx val="1"/>
          <c:order val="1"/>
          <c:tx>
            <c:strRef>
              <c:f>'ABS concentration FoG (2)'!$A$70</c:f>
              <c:strCache>
                <c:ptCount val="1"/>
                <c:pt idx="0">
                  <c:v>i20:0</c:v>
                </c:pt>
              </c:strCache>
            </c:strRef>
          </c:tx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(2)'!$H$70:$N$70</c:f>
              <c:numCache>
                <c:formatCode>General</c:formatCode>
                <c:ptCount val="7"/>
                <c:pt idx="1">
                  <c:v>50.63370039476418</c:v>
                </c:pt>
                <c:pt idx="2">
                  <c:v>90.84375831780676</c:v>
                </c:pt>
                <c:pt idx="3">
                  <c:v>9.96270644645711</c:v>
                </c:pt>
                <c:pt idx="4">
                  <c:v>76.52513421181064</c:v>
                </c:pt>
                <c:pt idx="5">
                  <c:v>40.48672566371681</c:v>
                </c:pt>
                <c:pt idx="6">
                  <c:v>33.75161394448031</c:v>
                </c:pt>
              </c:numCache>
            </c:numRef>
          </c:val>
        </c:ser>
        <c:ser>
          <c:idx val="2"/>
          <c:order val="2"/>
          <c:tx>
            <c:strRef>
              <c:f>'ABS concentration FoG (2)'!$A$71</c:f>
              <c:strCache>
                <c:ptCount val="1"/>
                <c:pt idx="0">
                  <c:v>i40:0</c:v>
                </c:pt>
              </c:strCache>
            </c:strRef>
          </c:tx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(2)'!$H$71:$N$71</c:f>
              <c:numCache>
                <c:formatCode>General</c:formatCode>
                <c:ptCount val="7"/>
                <c:pt idx="1">
                  <c:v>9.412009141907335</c:v>
                </c:pt>
                <c:pt idx="2">
                  <c:v>4.631354804365186</c:v>
                </c:pt>
                <c:pt idx="3">
                  <c:v>46.43047416089505</c:v>
                </c:pt>
                <c:pt idx="4">
                  <c:v>10.22693997071742</c:v>
                </c:pt>
                <c:pt idx="5">
                  <c:v>34.070796460177</c:v>
                </c:pt>
                <c:pt idx="6">
                  <c:v>24.51985151710781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2797336"/>
        <c:axId val="2112799448"/>
      </c:barChart>
      <c:lineChart>
        <c:grouping val="standard"/>
        <c:varyColors val="0"/>
        <c:ser>
          <c:idx val="4"/>
          <c:order val="4"/>
          <c:tx>
            <c:strRef>
              <c:f>'ABS concentration FoG (2)'!$A$75</c:f>
              <c:strCache>
                <c:ptCount val="1"/>
                <c:pt idx="0">
                  <c:v>Bio gas methane content</c:v>
                </c:pt>
              </c:strCache>
            </c:strRef>
          </c:tx>
          <c:spPr>
            <a:ln w="25400">
              <a:solidFill>
                <a:prstClr val="black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'ABS concentration FoG (2)'!$B$75:$N$75</c:f>
              <c:numCache>
                <c:formatCode>General</c:formatCode>
                <c:ptCount val="13"/>
                <c:pt idx="1">
                  <c:v>23.13333333333334</c:v>
                </c:pt>
                <c:pt idx="2">
                  <c:v>8.799999999999998</c:v>
                </c:pt>
                <c:pt idx="3">
                  <c:v>81.53333333333335</c:v>
                </c:pt>
                <c:pt idx="4">
                  <c:v>12.93333333333333</c:v>
                </c:pt>
                <c:pt idx="5">
                  <c:v>65.5</c:v>
                </c:pt>
                <c:pt idx="8">
                  <c:v>23.13333333333334</c:v>
                </c:pt>
                <c:pt idx="9">
                  <c:v>8.799999999999998</c:v>
                </c:pt>
                <c:pt idx="10">
                  <c:v>81.53333333333335</c:v>
                </c:pt>
                <c:pt idx="11">
                  <c:v>12.93333333333333</c:v>
                </c:pt>
                <c:pt idx="12">
                  <c:v>65.5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2797336"/>
        <c:axId val="2112799448"/>
      </c:lineChart>
      <c:lineChart>
        <c:grouping val="standard"/>
        <c:varyColors val="0"/>
        <c:ser>
          <c:idx val="3"/>
          <c:order val="3"/>
          <c:tx>
            <c:strRef>
              <c:f>'ABS concentration FoG (2)'!$A$73</c:f>
              <c:strCache>
                <c:ptCount val="1"/>
                <c:pt idx="0">
                  <c:v>Sum</c:v>
                </c:pt>
              </c:strCache>
            </c:strRef>
          </c:tx>
          <c:spPr>
            <a:ln w="25400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'ABS concentration FoG (2)'!$H$73:$N$73</c:f>
              <c:numCache>
                <c:formatCode>0.0000</c:formatCode>
                <c:ptCount val="7"/>
                <c:pt idx="1">
                  <c:v>0.9626</c:v>
                </c:pt>
                <c:pt idx="2">
                  <c:v>0.125233333333333</c:v>
                </c:pt>
                <c:pt idx="3">
                  <c:v>0.125133333333333</c:v>
                </c:pt>
                <c:pt idx="4">
                  <c:v>1.366</c:v>
                </c:pt>
                <c:pt idx="5">
                  <c:v>0.0150666666666667</c:v>
                </c:pt>
                <c:pt idx="6">
                  <c:v>0.826133333333333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1132104"/>
        <c:axId val="2131491288"/>
      </c:lineChart>
      <c:catAx>
        <c:axId val="2112797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12799448"/>
        <c:crosses val="autoZero"/>
        <c:auto val="1"/>
        <c:lblAlgn val="ctr"/>
        <c:lblOffset val="100"/>
        <c:noMultiLvlLbl val="0"/>
      </c:catAx>
      <c:valAx>
        <c:axId val="2112799448"/>
        <c:scaling>
          <c:orientation val="minMax"/>
          <c:max val="10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Biogas methane content and PLEL Mol contrbution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12797336"/>
        <c:crosses val="autoZero"/>
        <c:crossBetween val="between"/>
      </c:valAx>
      <c:valAx>
        <c:axId val="2131491288"/>
        <c:scaling>
          <c:orientation val="minMax"/>
        </c:scaling>
        <c:delete val="0"/>
        <c:axPos val="r"/>
        <c:numFmt formatCode="0.0" sourceLinked="0"/>
        <c:majorTickMark val="out"/>
        <c:minorTickMark val="none"/>
        <c:tickLblPos val="nextTo"/>
        <c:crossAx val="2131132104"/>
        <c:crosses val="max"/>
        <c:crossBetween val="between"/>
      </c:valAx>
      <c:catAx>
        <c:axId val="2131132104"/>
        <c:scaling>
          <c:orientation val="minMax"/>
        </c:scaling>
        <c:delete val="1"/>
        <c:axPos val="b"/>
        <c:majorTickMark val="out"/>
        <c:minorTickMark val="none"/>
        <c:tickLblPos val="none"/>
        <c:crossAx val="213149128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425123245329"/>
          <c:y val="0.291121473396145"/>
          <c:w val="0.145598080189235"/>
          <c:h val="0.491684442104704"/>
        </c:manualLayout>
      </c:layout>
      <c:overlay val="0"/>
      <c:txPr>
        <a:bodyPr/>
        <a:lstStyle/>
        <a:p>
          <a:pPr>
            <a:defRPr sz="7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869873585457019"/>
          <c:y val="0.0386694285205753"/>
          <c:w val="0.864523079184582"/>
          <c:h val="0.800935348100823"/>
        </c:manualLayout>
      </c:layout>
      <c:lineChart>
        <c:grouping val="standard"/>
        <c:varyColors val="0"/>
        <c:ser>
          <c:idx val="0"/>
          <c:order val="0"/>
          <c:tx>
            <c:strRef>
              <c:f>'abs concentration'!$B$121</c:f>
              <c:strCache>
                <c:ptCount val="1"/>
                <c:pt idx="0">
                  <c:v>i20:1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'abs concentration'!$C$120:$AH$120</c:f>
              <c:numCache>
                <c:formatCode>General</c:formatCode>
                <c:ptCount val="32"/>
                <c:pt idx="0">
                  <c:v>0.0</c:v>
                </c:pt>
                <c:pt idx="1">
                  <c:v>13.0</c:v>
                </c:pt>
                <c:pt idx="2">
                  <c:v>34.0</c:v>
                </c:pt>
                <c:pt idx="3">
                  <c:v>43.0</c:v>
                </c:pt>
                <c:pt idx="4">
                  <c:v>77.0</c:v>
                </c:pt>
                <c:pt idx="5">
                  <c:v>91.0</c:v>
                </c:pt>
                <c:pt idx="6">
                  <c:v>93.0</c:v>
                </c:pt>
                <c:pt idx="7">
                  <c:v>97.0</c:v>
                </c:pt>
                <c:pt idx="8">
                  <c:v>101.0</c:v>
                </c:pt>
                <c:pt idx="9">
                  <c:v>113.0</c:v>
                </c:pt>
                <c:pt idx="11">
                  <c:v>0.0</c:v>
                </c:pt>
                <c:pt idx="12">
                  <c:v>13.0</c:v>
                </c:pt>
                <c:pt idx="13">
                  <c:v>34.0</c:v>
                </c:pt>
                <c:pt idx="14">
                  <c:v>43.0</c:v>
                </c:pt>
                <c:pt idx="15">
                  <c:v>77.0</c:v>
                </c:pt>
                <c:pt idx="16">
                  <c:v>91.0</c:v>
                </c:pt>
                <c:pt idx="17">
                  <c:v>93.0</c:v>
                </c:pt>
                <c:pt idx="18">
                  <c:v>97.0</c:v>
                </c:pt>
                <c:pt idx="19">
                  <c:v>101.0</c:v>
                </c:pt>
                <c:pt idx="20">
                  <c:v>113.0</c:v>
                </c:pt>
                <c:pt idx="22">
                  <c:v>0.0</c:v>
                </c:pt>
                <c:pt idx="23">
                  <c:v>13.0</c:v>
                </c:pt>
                <c:pt idx="24">
                  <c:v>34.0</c:v>
                </c:pt>
                <c:pt idx="25">
                  <c:v>43.0</c:v>
                </c:pt>
                <c:pt idx="26">
                  <c:v>77.0</c:v>
                </c:pt>
                <c:pt idx="27">
                  <c:v>91.0</c:v>
                </c:pt>
                <c:pt idx="28">
                  <c:v>93.0</c:v>
                </c:pt>
                <c:pt idx="29">
                  <c:v>97.0</c:v>
                </c:pt>
                <c:pt idx="30">
                  <c:v>101.0</c:v>
                </c:pt>
                <c:pt idx="31">
                  <c:v>113.0</c:v>
                </c:pt>
              </c:numCache>
            </c:numRef>
          </c:cat>
          <c:val>
            <c:numRef>
              <c:f>'abs concentration'!$C$121:$AH$121</c:f>
              <c:numCache>
                <c:formatCode>0.000</c:formatCode>
                <c:ptCount val="32"/>
                <c:pt idx="0">
                  <c:v>0.213267142857143</c:v>
                </c:pt>
                <c:pt idx="1">
                  <c:v>0.308931271965934</c:v>
                </c:pt>
                <c:pt idx="2">
                  <c:v>0.442808615409919</c:v>
                </c:pt>
                <c:pt idx="3">
                  <c:v>0.0619104047183123</c:v>
                </c:pt>
                <c:pt idx="4">
                  <c:v>0.122299730083675</c:v>
                </c:pt>
                <c:pt idx="5">
                  <c:v>0.0640778926631204</c:v>
                </c:pt>
                <c:pt idx="6">
                  <c:v>0.00366067379153365</c:v>
                </c:pt>
                <c:pt idx="7">
                  <c:v>0.00335987091760578</c:v>
                </c:pt>
                <c:pt idx="8">
                  <c:v>0.00737295624424009</c:v>
                </c:pt>
                <c:pt idx="9">
                  <c:v>0.0739826449883813</c:v>
                </c:pt>
                <c:pt idx="11">
                  <c:v>0.213267142857143</c:v>
                </c:pt>
                <c:pt idx="12">
                  <c:v>0.0379310344827586</c:v>
                </c:pt>
                <c:pt idx="13">
                  <c:v>0.0130722154282654</c:v>
                </c:pt>
                <c:pt idx="14">
                  <c:v>0.157030006815718</c:v>
                </c:pt>
                <c:pt idx="15">
                  <c:v>0.315292771947662</c:v>
                </c:pt>
                <c:pt idx="16">
                  <c:v>0.125683372630816</c:v>
                </c:pt>
                <c:pt idx="17">
                  <c:v>0.0883582329537587</c:v>
                </c:pt>
                <c:pt idx="18">
                  <c:v>0.0090749019015261</c:v>
                </c:pt>
                <c:pt idx="19">
                  <c:v>0.0188546260297432</c:v>
                </c:pt>
                <c:pt idx="20">
                  <c:v>0.0320823639441916</c:v>
                </c:pt>
                <c:pt idx="22">
                  <c:v>0.213267142857143</c:v>
                </c:pt>
                <c:pt idx="23">
                  <c:v>0.0222989263598405</c:v>
                </c:pt>
                <c:pt idx="24">
                  <c:v>0.0114496549143109</c:v>
                </c:pt>
                <c:pt idx="25">
                  <c:v>0.481060601815543</c:v>
                </c:pt>
                <c:pt idx="26">
                  <c:v>0.127538721901133</c:v>
                </c:pt>
                <c:pt idx="27">
                  <c:v>0.232307355849842</c:v>
                </c:pt>
                <c:pt idx="28">
                  <c:v>0.269273610345815</c:v>
                </c:pt>
                <c:pt idx="29">
                  <c:v>0.00819105870423859</c:v>
                </c:pt>
                <c:pt idx="30">
                  <c:v>0.0078594811075563</c:v>
                </c:pt>
                <c:pt idx="31">
                  <c:v>0.135041266233509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'abs concentration'!$B$122</c:f>
              <c:strCache>
                <c:ptCount val="1"/>
                <c:pt idx="0">
                  <c:v>i20:0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prstClr val="black"/>
                </a:solidFill>
              </a:ln>
            </c:spPr>
          </c:marker>
          <c:cat>
            <c:numRef>
              <c:f>'abs concentration'!$C$120:$AH$120</c:f>
              <c:numCache>
                <c:formatCode>General</c:formatCode>
                <c:ptCount val="32"/>
                <c:pt idx="0">
                  <c:v>0.0</c:v>
                </c:pt>
                <c:pt idx="1">
                  <c:v>13.0</c:v>
                </c:pt>
                <c:pt idx="2">
                  <c:v>34.0</c:v>
                </c:pt>
                <c:pt idx="3">
                  <c:v>43.0</c:v>
                </c:pt>
                <c:pt idx="4">
                  <c:v>77.0</c:v>
                </c:pt>
                <c:pt idx="5">
                  <c:v>91.0</c:v>
                </c:pt>
                <c:pt idx="6">
                  <c:v>93.0</c:v>
                </c:pt>
                <c:pt idx="7">
                  <c:v>97.0</c:v>
                </c:pt>
                <c:pt idx="8">
                  <c:v>101.0</c:v>
                </c:pt>
                <c:pt idx="9">
                  <c:v>113.0</c:v>
                </c:pt>
                <c:pt idx="11">
                  <c:v>0.0</c:v>
                </c:pt>
                <c:pt idx="12">
                  <c:v>13.0</c:v>
                </c:pt>
                <c:pt idx="13">
                  <c:v>34.0</c:v>
                </c:pt>
                <c:pt idx="14">
                  <c:v>43.0</c:v>
                </c:pt>
                <c:pt idx="15">
                  <c:v>77.0</c:v>
                </c:pt>
                <c:pt idx="16">
                  <c:v>91.0</c:v>
                </c:pt>
                <c:pt idx="17">
                  <c:v>93.0</c:v>
                </c:pt>
                <c:pt idx="18">
                  <c:v>97.0</c:v>
                </c:pt>
                <c:pt idx="19">
                  <c:v>101.0</c:v>
                </c:pt>
                <c:pt idx="20">
                  <c:v>113.0</c:v>
                </c:pt>
                <c:pt idx="22">
                  <c:v>0.0</c:v>
                </c:pt>
                <c:pt idx="23">
                  <c:v>13.0</c:v>
                </c:pt>
                <c:pt idx="24">
                  <c:v>34.0</c:v>
                </c:pt>
                <c:pt idx="25">
                  <c:v>43.0</c:v>
                </c:pt>
                <c:pt idx="26">
                  <c:v>77.0</c:v>
                </c:pt>
                <c:pt idx="27">
                  <c:v>91.0</c:v>
                </c:pt>
                <c:pt idx="28">
                  <c:v>93.0</c:v>
                </c:pt>
                <c:pt idx="29">
                  <c:v>97.0</c:v>
                </c:pt>
                <c:pt idx="30">
                  <c:v>101.0</c:v>
                </c:pt>
                <c:pt idx="31">
                  <c:v>113.0</c:v>
                </c:pt>
              </c:numCache>
            </c:numRef>
          </c:cat>
          <c:val>
            <c:numRef>
              <c:f>'abs concentration'!$C$122:$AH$122</c:f>
              <c:numCache>
                <c:formatCode>0.000</c:formatCode>
                <c:ptCount val="32"/>
                <c:pt idx="0">
                  <c:v>0.245087857142857</c:v>
                </c:pt>
                <c:pt idx="1">
                  <c:v>0.355067779786354</c:v>
                </c:pt>
                <c:pt idx="2">
                  <c:v>0.250227746915495</c:v>
                </c:pt>
                <c:pt idx="3">
                  <c:v>0.155231932042417</c:v>
                </c:pt>
                <c:pt idx="4">
                  <c:v>0.188082140907214</c:v>
                </c:pt>
                <c:pt idx="5">
                  <c:v>0.188757733244192</c:v>
                </c:pt>
                <c:pt idx="6">
                  <c:v>0.0054435886555801</c:v>
                </c:pt>
                <c:pt idx="7">
                  <c:v>0.0588181715896805</c:v>
                </c:pt>
                <c:pt idx="8">
                  <c:v>0.0428044538277221</c:v>
                </c:pt>
                <c:pt idx="9">
                  <c:v>0.0675539639372785</c:v>
                </c:pt>
                <c:pt idx="11">
                  <c:v>0.245087857142857</c:v>
                </c:pt>
                <c:pt idx="12">
                  <c:v>0.093103448275862</c:v>
                </c:pt>
                <c:pt idx="13">
                  <c:v>0.0</c:v>
                </c:pt>
                <c:pt idx="14">
                  <c:v>0.365697169914073</c:v>
                </c:pt>
                <c:pt idx="15">
                  <c:v>0.729000287682564</c:v>
                </c:pt>
                <c:pt idx="16">
                  <c:v>0.269981954888548</c:v>
                </c:pt>
                <c:pt idx="17">
                  <c:v>0.417910096834856</c:v>
                </c:pt>
                <c:pt idx="18">
                  <c:v>0.049431272069424</c:v>
                </c:pt>
                <c:pt idx="19">
                  <c:v>0.0235373344273087</c:v>
                </c:pt>
                <c:pt idx="20">
                  <c:v>0.0367660030141394</c:v>
                </c:pt>
                <c:pt idx="22">
                  <c:v>0.245087857142857</c:v>
                </c:pt>
                <c:pt idx="23">
                  <c:v>0.0200920088248935</c:v>
                </c:pt>
                <c:pt idx="24">
                  <c:v>0.0</c:v>
                </c:pt>
                <c:pt idx="25">
                  <c:v>0.571785384800018</c:v>
                </c:pt>
                <c:pt idx="26">
                  <c:v>0.241619250683599</c:v>
                </c:pt>
                <c:pt idx="27">
                  <c:v>0.82038742532273</c:v>
                </c:pt>
                <c:pt idx="28">
                  <c:v>0.759124093410594</c:v>
                </c:pt>
                <c:pt idx="29">
                  <c:v>0.0393417149451038</c:v>
                </c:pt>
                <c:pt idx="30">
                  <c:v>0.0124328504202121</c:v>
                </c:pt>
                <c:pt idx="31">
                  <c:v>0.194110172657106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'abs concentration'!$B$123</c:f>
              <c:strCache>
                <c:ptCount val="1"/>
                <c:pt idx="0">
                  <c:v>i40:0</c:v>
                </c:pt>
              </c:strCache>
            </c:strRef>
          </c:tx>
          <c:spPr>
            <a:ln w="19050">
              <a:solidFill>
                <a:prstClr val="black"/>
              </a:solidFill>
            </a:ln>
          </c:spPr>
          <c:marker>
            <c:symbol val="circle"/>
            <c:size val="7"/>
            <c:spPr>
              <a:solidFill>
                <a:sysClr val="window" lastClr="FFFFFF">
                  <a:lumMod val="75000"/>
                </a:sysClr>
              </a:solidFill>
              <a:ln>
                <a:solidFill>
                  <a:prstClr val="black"/>
                </a:solidFill>
              </a:ln>
            </c:spPr>
          </c:marker>
          <c:cat>
            <c:numRef>
              <c:f>'abs concentration'!$C$120:$AH$120</c:f>
              <c:numCache>
                <c:formatCode>General</c:formatCode>
                <c:ptCount val="32"/>
                <c:pt idx="0">
                  <c:v>0.0</c:v>
                </c:pt>
                <c:pt idx="1">
                  <c:v>13.0</c:v>
                </c:pt>
                <c:pt idx="2">
                  <c:v>34.0</c:v>
                </c:pt>
                <c:pt idx="3">
                  <c:v>43.0</c:v>
                </c:pt>
                <c:pt idx="4">
                  <c:v>77.0</c:v>
                </c:pt>
                <c:pt idx="5">
                  <c:v>91.0</c:v>
                </c:pt>
                <c:pt idx="6">
                  <c:v>93.0</c:v>
                </c:pt>
                <c:pt idx="7">
                  <c:v>97.0</c:v>
                </c:pt>
                <c:pt idx="8">
                  <c:v>101.0</c:v>
                </c:pt>
                <c:pt idx="9">
                  <c:v>113.0</c:v>
                </c:pt>
                <c:pt idx="11">
                  <c:v>0.0</c:v>
                </c:pt>
                <c:pt idx="12">
                  <c:v>13.0</c:v>
                </c:pt>
                <c:pt idx="13">
                  <c:v>34.0</c:v>
                </c:pt>
                <c:pt idx="14">
                  <c:v>43.0</c:v>
                </c:pt>
                <c:pt idx="15">
                  <c:v>77.0</c:v>
                </c:pt>
                <c:pt idx="16">
                  <c:v>91.0</c:v>
                </c:pt>
                <c:pt idx="17">
                  <c:v>93.0</c:v>
                </c:pt>
                <c:pt idx="18">
                  <c:v>97.0</c:v>
                </c:pt>
                <c:pt idx="19">
                  <c:v>101.0</c:v>
                </c:pt>
                <c:pt idx="20">
                  <c:v>113.0</c:v>
                </c:pt>
                <c:pt idx="22">
                  <c:v>0.0</c:v>
                </c:pt>
                <c:pt idx="23">
                  <c:v>13.0</c:v>
                </c:pt>
                <c:pt idx="24">
                  <c:v>34.0</c:v>
                </c:pt>
                <c:pt idx="25">
                  <c:v>43.0</c:v>
                </c:pt>
                <c:pt idx="26">
                  <c:v>77.0</c:v>
                </c:pt>
                <c:pt idx="27">
                  <c:v>91.0</c:v>
                </c:pt>
                <c:pt idx="28">
                  <c:v>93.0</c:v>
                </c:pt>
                <c:pt idx="29">
                  <c:v>97.0</c:v>
                </c:pt>
                <c:pt idx="30">
                  <c:v>101.0</c:v>
                </c:pt>
                <c:pt idx="31">
                  <c:v>113.0</c:v>
                </c:pt>
              </c:numCache>
            </c:numRef>
          </c:cat>
          <c:val>
            <c:numRef>
              <c:f>'abs concentration'!$C$123:$AH$123</c:f>
              <c:numCache>
                <c:formatCode>0.000</c:formatCode>
                <c:ptCount val="32"/>
                <c:pt idx="0">
                  <c:v>0.189871428571429</c:v>
                </c:pt>
                <c:pt idx="1">
                  <c:v>0.077594902950535</c:v>
                </c:pt>
                <c:pt idx="2">
                  <c:v>0.0838185611974015</c:v>
                </c:pt>
                <c:pt idx="3">
                  <c:v>0.1368198699886</c:v>
                </c:pt>
                <c:pt idx="4">
                  <c:v>0.153220027805935</c:v>
                </c:pt>
                <c:pt idx="5">
                  <c:v>0.0639441996711238</c:v>
                </c:pt>
                <c:pt idx="7">
                  <c:v>0.0132506094170393</c:v>
                </c:pt>
                <c:pt idx="8">
                  <c:v>0.0504305794590557</c:v>
                </c:pt>
                <c:pt idx="9">
                  <c:v>0.271239253472911</c:v>
                </c:pt>
                <c:pt idx="11">
                  <c:v>0.189871428571429</c:v>
                </c:pt>
                <c:pt idx="12">
                  <c:v>0.0155172413793103</c:v>
                </c:pt>
                <c:pt idx="13">
                  <c:v>0.0176245291988179</c:v>
                </c:pt>
                <c:pt idx="14">
                  <c:v>0.155155032912816</c:v>
                </c:pt>
                <c:pt idx="15">
                  <c:v>0.186766923192821</c:v>
                </c:pt>
                <c:pt idx="16">
                  <c:v>0.114557878432244</c:v>
                </c:pt>
                <c:pt idx="17">
                  <c:v>0.0519589215061877</c:v>
                </c:pt>
                <c:pt idx="18">
                  <c:v>0.0154124397628125</c:v>
                </c:pt>
                <c:pt idx="19">
                  <c:v>0.0357888165221638</c:v>
                </c:pt>
                <c:pt idx="20">
                  <c:v>0.211095016644027</c:v>
                </c:pt>
                <c:pt idx="22">
                  <c:v>0.189871428571429</c:v>
                </c:pt>
                <c:pt idx="23">
                  <c:v>0.00802689846375939</c:v>
                </c:pt>
                <c:pt idx="24">
                  <c:v>0.035524453230073</c:v>
                </c:pt>
                <c:pt idx="25">
                  <c:v>0.141230537804144</c:v>
                </c:pt>
                <c:pt idx="26">
                  <c:v>0.0682943389749565</c:v>
                </c:pt>
                <c:pt idx="27">
                  <c:v>0.177334147977224</c:v>
                </c:pt>
                <c:pt idx="28">
                  <c:v>0.0363231805822169</c:v>
                </c:pt>
                <c:pt idx="29">
                  <c:v>0.00687249761481921</c:v>
                </c:pt>
                <c:pt idx="30">
                  <c:v>0.0656763256520388</c:v>
                </c:pt>
                <c:pt idx="31">
                  <c:v>0.295136209936589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1750328"/>
        <c:axId val="2126608776"/>
      </c:lineChart>
      <c:catAx>
        <c:axId val="2061750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26608776"/>
        <c:crosses val="autoZero"/>
        <c:auto val="1"/>
        <c:lblAlgn val="ctr"/>
        <c:lblOffset val="100"/>
        <c:noMultiLvlLbl val="0"/>
      </c:catAx>
      <c:valAx>
        <c:axId val="212660877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nmol g</a:t>
                </a:r>
                <a:r>
                  <a:rPr lang="en-US" baseline="30000"/>
                  <a:t>-1</a:t>
                </a:r>
                <a:r>
                  <a:rPr lang="en-US"/>
                  <a:t> VS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20617503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56678368495037"/>
          <c:y val="0.200033842126207"/>
          <c:w val="0.130773430144356"/>
          <c:h val="0.18894519796958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630423134065928"/>
          <c:y val="0.0236583394967188"/>
          <c:w val="0.890741768204798"/>
          <c:h val="0.877773355651277"/>
        </c:manualLayout>
      </c:layout>
      <c:lineChart>
        <c:grouping val="standard"/>
        <c:varyColors val="0"/>
        <c:ser>
          <c:idx val="0"/>
          <c:order val="0"/>
          <c:tx>
            <c:strRef>
              <c:f>'PLFA CFU'!$A$45</c:f>
              <c:strCache>
                <c:ptCount val="1"/>
                <c:pt idx="0">
                  <c:v>iso-15:0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CFU'!$B$37:$AJ$37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'PLFA CFU'!$B$45:$AJ$45</c:f>
              <c:numCache>
                <c:formatCode>General</c:formatCode>
                <c:ptCount val="35"/>
                <c:pt idx="0">
                  <c:v>8.45478844345557</c:v>
                </c:pt>
                <c:pt idx="1">
                  <c:v>8.832537775949488</c:v>
                </c:pt>
                <c:pt idx="2">
                  <c:v>8.759001825610275</c:v>
                </c:pt>
                <c:pt idx="3">
                  <c:v>8.59023990682829</c:v>
                </c:pt>
                <c:pt idx="4">
                  <c:v>8.558189201857196</c:v>
                </c:pt>
                <c:pt idx="5">
                  <c:v>8.50532179646545</c:v>
                </c:pt>
                <c:pt idx="6">
                  <c:v>8.733756423026657</c:v>
                </c:pt>
                <c:pt idx="7">
                  <c:v>8.293695965169028</c:v>
                </c:pt>
                <c:pt idx="8">
                  <c:v>8.285426898288116</c:v>
                </c:pt>
                <c:pt idx="9">
                  <c:v>8.573302764046683</c:v>
                </c:pt>
                <c:pt idx="10">
                  <c:v>8.76548742899924</c:v>
                </c:pt>
                <c:pt idx="12">
                  <c:v>8.45478844345557</c:v>
                </c:pt>
                <c:pt idx="13">
                  <c:v>8.36526488257582</c:v>
                </c:pt>
                <c:pt idx="14">
                  <c:v>8.307924135708223</c:v>
                </c:pt>
                <c:pt idx="15">
                  <c:v>8.550108951891365</c:v>
                </c:pt>
                <c:pt idx="16">
                  <c:v>8.566202115771451</c:v>
                </c:pt>
                <c:pt idx="17">
                  <c:v>8.652192324398166</c:v>
                </c:pt>
                <c:pt idx="18">
                  <c:v>8.761910323429955</c:v>
                </c:pt>
                <c:pt idx="19">
                  <c:v>8.351773853553588</c:v>
                </c:pt>
                <c:pt idx="20">
                  <c:v>8.384605758459283</c:v>
                </c:pt>
                <c:pt idx="21">
                  <c:v>8.568301506035169</c:v>
                </c:pt>
                <c:pt idx="22">
                  <c:v>8.538034242431481</c:v>
                </c:pt>
                <c:pt idx="24">
                  <c:v>8.45478844345557</c:v>
                </c:pt>
                <c:pt idx="25">
                  <c:v>8.207370476638944</c:v>
                </c:pt>
                <c:pt idx="26">
                  <c:v>8.212829841740216</c:v>
                </c:pt>
                <c:pt idx="27">
                  <c:v>8.529120069269223</c:v>
                </c:pt>
                <c:pt idx="28">
                  <c:v>8.611207466471324</c:v>
                </c:pt>
                <c:pt idx="29">
                  <c:v>8.62813985309005</c:v>
                </c:pt>
                <c:pt idx="30">
                  <c:v>8.567709439115317</c:v>
                </c:pt>
                <c:pt idx="31">
                  <c:v>8.340867639982864</c:v>
                </c:pt>
                <c:pt idx="32">
                  <c:v>8.151800250950227</c:v>
                </c:pt>
                <c:pt idx="33">
                  <c:v>8.789258271610578</c:v>
                </c:pt>
                <c:pt idx="34">
                  <c:v>8.850734963772738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'PLFA CFU'!$A$46</c:f>
              <c:strCache>
                <c:ptCount val="1"/>
                <c:pt idx="0">
                  <c:v>anteiso-15:0</c:v>
                </c:pt>
              </c:strCache>
            </c:strRef>
          </c:tx>
          <c:spPr>
            <a:ln w="25400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CFU'!$B$37:$AJ$37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'PLFA CFU'!$B$46:$AJ$46</c:f>
              <c:numCache>
                <c:formatCode>General</c:formatCode>
                <c:ptCount val="35"/>
                <c:pt idx="0">
                  <c:v>8.378780491175851</c:v>
                </c:pt>
                <c:pt idx="1">
                  <c:v>8.70792606089547</c:v>
                </c:pt>
                <c:pt idx="2">
                  <c:v>8.69634773070258</c:v>
                </c:pt>
                <c:pt idx="3">
                  <c:v>8.54693061507479</c:v>
                </c:pt>
                <c:pt idx="4">
                  <c:v>8.568172135879951</c:v>
                </c:pt>
                <c:pt idx="5">
                  <c:v>8.4971146886076</c:v>
                </c:pt>
                <c:pt idx="6">
                  <c:v>8.770194699947607</c:v>
                </c:pt>
                <c:pt idx="7">
                  <c:v>8.31516441930728</c:v>
                </c:pt>
                <c:pt idx="8">
                  <c:v>8.27483487043314</c:v>
                </c:pt>
                <c:pt idx="9">
                  <c:v>8.549861851098871</c:v>
                </c:pt>
                <c:pt idx="10">
                  <c:v>8.778765433709466</c:v>
                </c:pt>
                <c:pt idx="12">
                  <c:v>8.378780491175851</c:v>
                </c:pt>
                <c:pt idx="13">
                  <c:v>8.246456102213839</c:v>
                </c:pt>
                <c:pt idx="14">
                  <c:v>8.336700725385494</c:v>
                </c:pt>
                <c:pt idx="15">
                  <c:v>8.592225241295961</c:v>
                </c:pt>
                <c:pt idx="16">
                  <c:v>8.580014152112145</c:v>
                </c:pt>
                <c:pt idx="17">
                  <c:v>8.658516128174595</c:v>
                </c:pt>
                <c:pt idx="18">
                  <c:v>8.75249000226403</c:v>
                </c:pt>
                <c:pt idx="19">
                  <c:v>8.327751841869028</c:v>
                </c:pt>
                <c:pt idx="20">
                  <c:v>8.38480675102297</c:v>
                </c:pt>
                <c:pt idx="21">
                  <c:v>8.61279327387816</c:v>
                </c:pt>
                <c:pt idx="22">
                  <c:v>8.558210636414617</c:v>
                </c:pt>
                <c:pt idx="24">
                  <c:v>8.378780491175851</c:v>
                </c:pt>
                <c:pt idx="25">
                  <c:v>8.09268580850669</c:v>
                </c:pt>
                <c:pt idx="26">
                  <c:v>8.223996361989737</c:v>
                </c:pt>
                <c:pt idx="27">
                  <c:v>8.601420652470004</c:v>
                </c:pt>
                <c:pt idx="28">
                  <c:v>8.651197954425592</c:v>
                </c:pt>
                <c:pt idx="29">
                  <c:v>8.647788688695209</c:v>
                </c:pt>
                <c:pt idx="30">
                  <c:v>8.54460910774471</c:v>
                </c:pt>
                <c:pt idx="31">
                  <c:v>8.341523434383461</c:v>
                </c:pt>
                <c:pt idx="32">
                  <c:v>8.16818049826361</c:v>
                </c:pt>
                <c:pt idx="33">
                  <c:v>8.845015351559576</c:v>
                </c:pt>
                <c:pt idx="34">
                  <c:v>8.835228085301647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'PLFA CFU'!$A$50</c:f>
              <c:strCache>
                <c:ptCount val="1"/>
                <c:pt idx="0">
                  <c:v>cis 16:1 w7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CFU'!$B$37:$AJ$37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'PLFA CFU'!$B$50:$AJ$50</c:f>
              <c:numCache>
                <c:formatCode>General</c:formatCode>
                <c:ptCount val="35"/>
                <c:pt idx="0">
                  <c:v>8.538466391794071</c:v>
                </c:pt>
                <c:pt idx="1">
                  <c:v>8.775083104178946</c:v>
                </c:pt>
                <c:pt idx="2">
                  <c:v>8.852389969651564</c:v>
                </c:pt>
                <c:pt idx="3">
                  <c:v>8.871323458319315</c:v>
                </c:pt>
                <c:pt idx="4">
                  <c:v>8.79651955000611</c:v>
                </c:pt>
                <c:pt idx="5">
                  <c:v>8.669850495452563</c:v>
                </c:pt>
                <c:pt idx="6">
                  <c:v>8.9002112486054</c:v>
                </c:pt>
                <c:pt idx="7">
                  <c:v>8.51573042818799</c:v>
                </c:pt>
                <c:pt idx="8">
                  <c:v>8.47471950809534</c:v>
                </c:pt>
                <c:pt idx="9">
                  <c:v>8.6116411208109</c:v>
                </c:pt>
                <c:pt idx="10">
                  <c:v>9.063868106172603</c:v>
                </c:pt>
                <c:pt idx="12">
                  <c:v>8.538466391794071</c:v>
                </c:pt>
                <c:pt idx="13">
                  <c:v>8.431013922626585</c:v>
                </c:pt>
                <c:pt idx="14">
                  <c:v>8.503579714456632</c:v>
                </c:pt>
                <c:pt idx="15">
                  <c:v>8.81910624475829</c:v>
                </c:pt>
                <c:pt idx="16">
                  <c:v>8.798719050663131</c:v>
                </c:pt>
                <c:pt idx="17">
                  <c:v>8.849171547823791</c:v>
                </c:pt>
                <c:pt idx="18">
                  <c:v>8.911478956115343</c:v>
                </c:pt>
                <c:pt idx="19">
                  <c:v>8.493326628884972</c:v>
                </c:pt>
                <c:pt idx="20">
                  <c:v>8.662663154072563</c:v>
                </c:pt>
                <c:pt idx="21">
                  <c:v>8.794288307912422</c:v>
                </c:pt>
                <c:pt idx="22">
                  <c:v>8.731133105268928</c:v>
                </c:pt>
                <c:pt idx="24">
                  <c:v>8.538466391794071</c:v>
                </c:pt>
                <c:pt idx="25">
                  <c:v>8.305868093687697</c:v>
                </c:pt>
                <c:pt idx="26">
                  <c:v>8.359704860109468</c:v>
                </c:pt>
                <c:pt idx="27">
                  <c:v>8.836352933411001</c:v>
                </c:pt>
                <c:pt idx="28">
                  <c:v>8.86955556994335</c:v>
                </c:pt>
                <c:pt idx="29">
                  <c:v>8.816865754912315</c:v>
                </c:pt>
                <c:pt idx="30">
                  <c:v>8.730008782081104</c:v>
                </c:pt>
                <c:pt idx="31">
                  <c:v>8.521622584928518</c:v>
                </c:pt>
                <c:pt idx="32">
                  <c:v>8.376260571294956</c:v>
                </c:pt>
                <c:pt idx="33">
                  <c:v>9.030933588673715</c:v>
                </c:pt>
                <c:pt idx="34">
                  <c:v>8.986547014723848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'PLFA CFU'!$A$51</c:f>
              <c:strCache>
                <c:ptCount val="1"/>
                <c:pt idx="0">
                  <c:v>16:0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  <a:prstDash val="sysDash"/>
            </a:ln>
          </c:spPr>
          <c:marker>
            <c:symbol val="square"/>
            <c:size val="7"/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CFU'!$B$37:$AJ$37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'PLFA CFU'!$B$51:$AJ$51</c:f>
              <c:numCache>
                <c:formatCode>General</c:formatCode>
                <c:ptCount val="35"/>
                <c:pt idx="0">
                  <c:v>8.664257368469733</c:v>
                </c:pt>
                <c:pt idx="1">
                  <c:v>9.00551557822917</c:v>
                </c:pt>
                <c:pt idx="2">
                  <c:v>8.89205689907089</c:v>
                </c:pt>
                <c:pt idx="3">
                  <c:v>8.871395514051085</c:v>
                </c:pt>
                <c:pt idx="4">
                  <c:v>8.817409428348298</c:v>
                </c:pt>
                <c:pt idx="5">
                  <c:v>8.679585160979495</c:v>
                </c:pt>
                <c:pt idx="6">
                  <c:v>8.894862677308074</c:v>
                </c:pt>
                <c:pt idx="7">
                  <c:v>8.169126846606326</c:v>
                </c:pt>
                <c:pt idx="8">
                  <c:v>8.479379454149412</c:v>
                </c:pt>
                <c:pt idx="9">
                  <c:v>8.612262967577726</c:v>
                </c:pt>
                <c:pt idx="10">
                  <c:v>9.085146086547</c:v>
                </c:pt>
                <c:pt idx="12">
                  <c:v>8.664257368469733</c:v>
                </c:pt>
                <c:pt idx="13">
                  <c:v>8.502521601362723</c:v>
                </c:pt>
                <c:pt idx="14">
                  <c:v>8.555088560122625</c:v>
                </c:pt>
                <c:pt idx="15">
                  <c:v>8.89365930807999</c:v>
                </c:pt>
                <c:pt idx="16">
                  <c:v>8.859365086201378</c:v>
                </c:pt>
                <c:pt idx="17">
                  <c:v>8.84566515398869</c:v>
                </c:pt>
                <c:pt idx="18">
                  <c:v>8.889899810109756</c:v>
                </c:pt>
                <c:pt idx="19">
                  <c:v>8.571276206225771</c:v>
                </c:pt>
                <c:pt idx="20">
                  <c:v>8.670497895964856</c:v>
                </c:pt>
                <c:pt idx="21">
                  <c:v>8.824977688512977</c:v>
                </c:pt>
                <c:pt idx="22">
                  <c:v>8.661743260715651</c:v>
                </c:pt>
                <c:pt idx="24">
                  <c:v>8.664257368469733</c:v>
                </c:pt>
                <c:pt idx="25">
                  <c:v>8.378114302423881</c:v>
                </c:pt>
                <c:pt idx="26">
                  <c:v>8.403429489372268</c:v>
                </c:pt>
                <c:pt idx="27">
                  <c:v>8.84643552182352</c:v>
                </c:pt>
                <c:pt idx="28">
                  <c:v>8.90163493336708</c:v>
                </c:pt>
                <c:pt idx="29">
                  <c:v>8.81845681260184</c:v>
                </c:pt>
                <c:pt idx="30">
                  <c:v>8.757050539550963</c:v>
                </c:pt>
                <c:pt idx="31">
                  <c:v>8.562075508547268</c:v>
                </c:pt>
                <c:pt idx="32">
                  <c:v>8.374433883204646</c:v>
                </c:pt>
                <c:pt idx="33">
                  <c:v>9.038136253930625</c:v>
                </c:pt>
                <c:pt idx="34">
                  <c:v>8.929224740618023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'PLFA CFU'!$A$57</c:f>
              <c:strCache>
                <c:ptCount val="1"/>
                <c:pt idx="0">
                  <c:v>18:1 w9cis</c:v>
                </c:pt>
              </c:strCache>
            </c:strRef>
          </c:tx>
          <c:spPr>
            <a:ln w="22225"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prstClr val="black"/>
                </a:solidFill>
              </a:ln>
            </c:spPr>
          </c:marker>
          <c:cat>
            <c:numRef>
              <c:f>'PLFA CFU'!$B$37:$AJ$37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'PLFA CFU'!$B$57:$AJ$57</c:f>
              <c:numCache>
                <c:formatCode>General</c:formatCode>
                <c:ptCount val="35"/>
                <c:pt idx="0">
                  <c:v>8.48258272892882</c:v>
                </c:pt>
                <c:pt idx="1">
                  <c:v>8.869570080508676</c:v>
                </c:pt>
                <c:pt idx="2">
                  <c:v>8.703203067147905</c:v>
                </c:pt>
                <c:pt idx="3">
                  <c:v>8.718806141572799</c:v>
                </c:pt>
                <c:pt idx="4">
                  <c:v>8.686478248091295</c:v>
                </c:pt>
                <c:pt idx="5">
                  <c:v>8.54449555380694</c:v>
                </c:pt>
                <c:pt idx="6">
                  <c:v>8.785355620518947</c:v>
                </c:pt>
                <c:pt idx="7">
                  <c:v>8.41546655654383</c:v>
                </c:pt>
                <c:pt idx="8">
                  <c:v>8.339016440999517</c:v>
                </c:pt>
                <c:pt idx="9">
                  <c:v>8.603427410848404</c:v>
                </c:pt>
                <c:pt idx="10">
                  <c:v>8.840681163324406</c:v>
                </c:pt>
                <c:pt idx="12">
                  <c:v>8.48258272892882</c:v>
                </c:pt>
                <c:pt idx="13">
                  <c:v>8.353476087747406</c:v>
                </c:pt>
                <c:pt idx="14">
                  <c:v>8.34249251465224</c:v>
                </c:pt>
                <c:pt idx="15">
                  <c:v>8.627111489330071</c:v>
                </c:pt>
                <c:pt idx="16">
                  <c:v>8.648277231096896</c:v>
                </c:pt>
                <c:pt idx="17">
                  <c:v>8.690064416975476</c:v>
                </c:pt>
                <c:pt idx="18">
                  <c:v>8.871259070351236</c:v>
                </c:pt>
                <c:pt idx="19">
                  <c:v>8.36137784994864</c:v>
                </c:pt>
                <c:pt idx="20">
                  <c:v>8.565303967934955</c:v>
                </c:pt>
                <c:pt idx="21">
                  <c:v>8.721715699757311</c:v>
                </c:pt>
                <c:pt idx="22">
                  <c:v>8.706916874875332</c:v>
                </c:pt>
                <c:pt idx="24">
                  <c:v>8.48258272892882</c:v>
                </c:pt>
                <c:pt idx="25">
                  <c:v>8.285565172987995</c:v>
                </c:pt>
                <c:pt idx="26">
                  <c:v>8.217710284930437</c:v>
                </c:pt>
                <c:pt idx="27">
                  <c:v>8.65618499987616</c:v>
                </c:pt>
                <c:pt idx="28">
                  <c:v>8.697058750561879</c:v>
                </c:pt>
                <c:pt idx="29">
                  <c:v>8.70076990820395</c:v>
                </c:pt>
                <c:pt idx="30">
                  <c:v>8.630847268697793</c:v>
                </c:pt>
                <c:pt idx="31">
                  <c:v>8.45009294998308</c:v>
                </c:pt>
                <c:pt idx="32">
                  <c:v>8.246052187092831</c:v>
                </c:pt>
                <c:pt idx="33">
                  <c:v>8.88325842026667</c:v>
                </c:pt>
                <c:pt idx="34">
                  <c:v>8.949275360901593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'PLFA CFU'!$A$58</c:f>
              <c:strCache>
                <c:ptCount val="1"/>
                <c:pt idx="0">
                  <c:v>18:1w9trans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</a:ln>
          </c:spPr>
          <c:marker>
            <c:symbol val="square"/>
            <c:size val="9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CFU'!$B$37:$AJ$37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'PLFA CFU'!$B$58:$AJ$58</c:f>
              <c:numCache>
                <c:formatCode>General</c:formatCode>
                <c:ptCount val="35"/>
                <c:pt idx="0">
                  <c:v>8.529096900994565</c:v>
                </c:pt>
                <c:pt idx="1">
                  <c:v>8.5592102058052</c:v>
                </c:pt>
                <c:pt idx="2">
                  <c:v>8.678930640706051</c:v>
                </c:pt>
                <c:pt idx="3">
                  <c:v>8.705134541572873</c:v>
                </c:pt>
                <c:pt idx="4">
                  <c:v>8.662883910907817</c:v>
                </c:pt>
                <c:pt idx="5">
                  <c:v>8.526806424677266</c:v>
                </c:pt>
                <c:pt idx="6">
                  <c:v>8.746880794428273</c:v>
                </c:pt>
                <c:pt idx="7">
                  <c:v>7.205741939382526</c:v>
                </c:pt>
                <c:pt idx="8">
                  <c:v>8.031165345027569</c:v>
                </c:pt>
                <c:pt idx="9">
                  <c:v>8.492298490116613</c:v>
                </c:pt>
                <c:pt idx="10">
                  <c:v>8.785685037579225</c:v>
                </c:pt>
                <c:pt idx="12">
                  <c:v>8.529096900994565</c:v>
                </c:pt>
                <c:pt idx="14">
                  <c:v>8.200941181617925</c:v>
                </c:pt>
                <c:pt idx="15">
                  <c:v>8.614862562026897</c:v>
                </c:pt>
                <c:pt idx="16">
                  <c:v>8.61476402112085</c:v>
                </c:pt>
                <c:pt idx="17">
                  <c:v>8.695318320420521</c:v>
                </c:pt>
                <c:pt idx="18">
                  <c:v>8.788916257433633</c:v>
                </c:pt>
                <c:pt idx="19">
                  <c:v>8.294843432425106</c:v>
                </c:pt>
                <c:pt idx="20">
                  <c:v>8.5196536506677</c:v>
                </c:pt>
                <c:pt idx="21">
                  <c:v>8.645501895498512</c:v>
                </c:pt>
                <c:pt idx="22">
                  <c:v>8.664885218694093</c:v>
                </c:pt>
                <c:pt idx="24">
                  <c:v>8.529096900994565</c:v>
                </c:pt>
                <c:pt idx="26">
                  <c:v>7.787255557756211</c:v>
                </c:pt>
                <c:pt idx="27">
                  <c:v>8.660770222472191</c:v>
                </c:pt>
                <c:pt idx="28">
                  <c:v>8.690409021736521</c:v>
                </c:pt>
                <c:pt idx="29">
                  <c:v>8.63918731834416</c:v>
                </c:pt>
                <c:pt idx="30">
                  <c:v>8.56264425592756</c:v>
                </c:pt>
                <c:pt idx="31">
                  <c:v>8.35309484242721</c:v>
                </c:pt>
                <c:pt idx="32">
                  <c:v>8.14557911981501</c:v>
                </c:pt>
                <c:pt idx="33">
                  <c:v>8.8382422943394</c:v>
                </c:pt>
                <c:pt idx="34">
                  <c:v>8.861108206454123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6549352"/>
        <c:axId val="2062314072"/>
      </c:lineChart>
      <c:catAx>
        <c:axId val="2126549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62314072"/>
        <c:crosses val="autoZero"/>
        <c:auto val="1"/>
        <c:lblAlgn val="ctr"/>
        <c:lblOffset val="100"/>
        <c:noMultiLvlLbl val="0"/>
      </c:catAx>
      <c:valAx>
        <c:axId val="2062314072"/>
        <c:scaling>
          <c:orientation val="minMax"/>
          <c:max val="9.5"/>
          <c:min val="7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Log CFU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65493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26610890977539"/>
          <c:y val="0.613897486341402"/>
          <c:w val="0.105014500653697"/>
          <c:h val="0.230774903241714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sz="1000"/>
              <a:t>Pre-exposed</a:t>
            </a:r>
            <a:r>
              <a:rPr lang="en-GB" sz="1000" baseline="0"/>
              <a:t> digesters</a:t>
            </a:r>
            <a:endParaRPr lang="en-GB" sz="1000"/>
          </a:p>
        </c:rich>
      </c:tx>
      <c:layout>
        <c:manualLayout>
          <c:xMode val="edge"/>
          <c:yMode val="edge"/>
          <c:x val="0.13958532812585"/>
          <c:y val="0.030837008683895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36759041312433"/>
          <c:y val="0.0844985837638374"/>
          <c:w val="0.628431473003082"/>
          <c:h val="0.81012787727097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'ABS concentration FoG'!$A$62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FoG'!$B$62:$R$62</c:f>
              <c:numCache>
                <c:formatCode>General</c:formatCode>
                <c:ptCount val="17"/>
                <c:pt idx="0">
                  <c:v>0.604047715138243</c:v>
                </c:pt>
                <c:pt idx="1">
                  <c:v>0.53682658644099</c:v>
                </c:pt>
                <c:pt idx="2">
                  <c:v>0.328561188709584</c:v>
                </c:pt>
                <c:pt idx="3">
                  <c:v>0.345693195553539</c:v>
                </c:pt>
                <c:pt idx="4">
                  <c:v>0.411589126680496</c:v>
                </c:pt>
                <c:pt idx="5">
                  <c:v>0.909325488981783</c:v>
                </c:pt>
                <c:pt idx="6">
                  <c:v>0.527766918376165</c:v>
                </c:pt>
                <c:pt idx="7">
                  <c:v>0.351289779865909</c:v>
                </c:pt>
                <c:pt idx="9">
                  <c:v>0.604047715138243</c:v>
                </c:pt>
                <c:pt idx="10">
                  <c:v>0.439002470424279</c:v>
                </c:pt>
                <c:pt idx="11">
                  <c:v>0.347838607260413</c:v>
                </c:pt>
                <c:pt idx="12">
                  <c:v>0.337384726884981</c:v>
                </c:pt>
                <c:pt idx="13">
                  <c:v>1.385713114359159</c:v>
                </c:pt>
                <c:pt idx="14">
                  <c:v>0.511214823829302</c:v>
                </c:pt>
                <c:pt idx="15">
                  <c:v>0.469063406483026</c:v>
                </c:pt>
                <c:pt idx="16">
                  <c:v>0.633038769050625</c:v>
                </c:pt>
              </c:numCache>
            </c:numRef>
          </c:val>
        </c:ser>
        <c:ser>
          <c:idx val="1"/>
          <c:order val="1"/>
          <c:tx>
            <c:strRef>
              <c:f>'ABS concentration FoG'!$A$63</c:f>
              <c:strCache>
                <c:ptCount val="1"/>
                <c:pt idx="0">
                  <c:v>15:0i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FoG'!$B$63:$R$63</c:f>
              <c:numCache>
                <c:formatCode>General</c:formatCode>
                <c:ptCount val="17"/>
                <c:pt idx="0">
                  <c:v>4.4850377447121</c:v>
                </c:pt>
                <c:pt idx="1">
                  <c:v>2.357717067223097</c:v>
                </c:pt>
                <c:pt idx="2">
                  <c:v>2.450648017202968</c:v>
                </c:pt>
                <c:pt idx="3">
                  <c:v>3.499275901175478</c:v>
                </c:pt>
                <c:pt idx="4">
                  <c:v>3.425450072449415</c:v>
                </c:pt>
                <c:pt idx="5">
                  <c:v>3.70886446130292</c:v>
                </c:pt>
                <c:pt idx="6">
                  <c:v>3.616734698399685</c:v>
                </c:pt>
                <c:pt idx="7">
                  <c:v>4.531698772260836</c:v>
                </c:pt>
                <c:pt idx="9">
                  <c:v>4.4850377447121</c:v>
                </c:pt>
                <c:pt idx="10">
                  <c:v>4.95089177553721</c:v>
                </c:pt>
                <c:pt idx="11">
                  <c:v>2.986290584208474</c:v>
                </c:pt>
                <c:pt idx="12">
                  <c:v>2.546175511245778</c:v>
                </c:pt>
                <c:pt idx="13">
                  <c:v>4.910984859691581</c:v>
                </c:pt>
                <c:pt idx="14">
                  <c:v>2.76732956004401</c:v>
                </c:pt>
                <c:pt idx="15">
                  <c:v>4.374900257531143</c:v>
                </c:pt>
                <c:pt idx="16">
                  <c:v>2.384771290858343</c:v>
                </c:pt>
              </c:numCache>
            </c:numRef>
          </c:val>
        </c:ser>
        <c:ser>
          <c:idx val="2"/>
          <c:order val="2"/>
          <c:tx>
            <c:strRef>
              <c:f>'ABS concentration FoG'!$A$64</c:f>
              <c:strCache>
                <c:ptCount val="1"/>
                <c:pt idx="0">
                  <c:v>15:0ai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FoG'!$B$64:$R$64</c:f>
              <c:numCache>
                <c:formatCode>General</c:formatCode>
                <c:ptCount val="17"/>
                <c:pt idx="0">
                  <c:v>3.518429078976097</c:v>
                </c:pt>
                <c:pt idx="1">
                  <c:v>3.757584239987996</c:v>
                </c:pt>
                <c:pt idx="2">
                  <c:v>2.138166179120091</c:v>
                </c:pt>
                <c:pt idx="3">
                  <c:v>2.73786581307751</c:v>
                </c:pt>
                <c:pt idx="4">
                  <c:v>3.295579716943432</c:v>
                </c:pt>
                <c:pt idx="5">
                  <c:v>3.953398358879083</c:v>
                </c:pt>
                <c:pt idx="6">
                  <c:v>5.371605205970755</c:v>
                </c:pt>
                <c:pt idx="7">
                  <c:v>4.106375775292301</c:v>
                </c:pt>
                <c:pt idx="9">
                  <c:v>3.518429078976097</c:v>
                </c:pt>
                <c:pt idx="10">
                  <c:v>4.30998958404516</c:v>
                </c:pt>
                <c:pt idx="11">
                  <c:v>2.827817611186243</c:v>
                </c:pt>
                <c:pt idx="12">
                  <c:v>3.174975822654532</c:v>
                </c:pt>
                <c:pt idx="13">
                  <c:v>4.321551714664654</c:v>
                </c:pt>
                <c:pt idx="14">
                  <c:v>3.661371923179273</c:v>
                </c:pt>
                <c:pt idx="15">
                  <c:v>3.606531215090136</c:v>
                </c:pt>
                <c:pt idx="16">
                  <c:v>3.508852175079739</c:v>
                </c:pt>
              </c:numCache>
            </c:numRef>
          </c:val>
        </c:ser>
        <c:ser>
          <c:idx val="3"/>
          <c:order val="3"/>
          <c:tx>
            <c:strRef>
              <c:f>'ABS concentration FoG'!$A$65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FoG'!$B$65:$R$65</c:f>
              <c:numCache>
                <c:formatCode>General</c:formatCode>
                <c:ptCount val="17"/>
                <c:pt idx="0">
                  <c:v>0.710566534565688</c:v>
                </c:pt>
                <c:pt idx="1">
                  <c:v>0.633923699029904</c:v>
                </c:pt>
                <c:pt idx="2">
                  <c:v>0.627675855789535</c:v>
                </c:pt>
                <c:pt idx="3">
                  <c:v>0.645311319109354</c:v>
                </c:pt>
                <c:pt idx="4">
                  <c:v>0.665596430693534</c:v>
                </c:pt>
                <c:pt idx="5">
                  <c:v>0.903562642995992</c:v>
                </c:pt>
                <c:pt idx="6">
                  <c:v>0.727509563747501</c:v>
                </c:pt>
                <c:pt idx="7">
                  <c:v>0.686474087941071</c:v>
                </c:pt>
                <c:pt idx="9">
                  <c:v>0.710566534565688</c:v>
                </c:pt>
                <c:pt idx="10">
                  <c:v>0.976159266783044</c:v>
                </c:pt>
                <c:pt idx="11">
                  <c:v>0.655671673890142</c:v>
                </c:pt>
                <c:pt idx="12">
                  <c:v>0.64250774924628</c:v>
                </c:pt>
                <c:pt idx="13">
                  <c:v>1.224681974064266</c:v>
                </c:pt>
                <c:pt idx="14">
                  <c:v>0.771646485223012</c:v>
                </c:pt>
                <c:pt idx="15">
                  <c:v>0.622705923216292</c:v>
                </c:pt>
                <c:pt idx="16">
                  <c:v>0.858790070601915</c:v>
                </c:pt>
              </c:numCache>
            </c:numRef>
          </c:val>
        </c:ser>
        <c:ser>
          <c:idx val="4"/>
          <c:order val="4"/>
          <c:tx>
            <c:strRef>
              <c:f>'ABS concentration FoG'!$A$66</c:f>
              <c:strCache>
                <c:ptCount val="1"/>
                <c:pt idx="0">
                  <c:v>16:0i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FoG'!$B$66:$R$66</c:f>
              <c:numCache>
                <c:formatCode>General</c:formatCode>
                <c:ptCount val="17"/>
                <c:pt idx="0">
                  <c:v>3.012299284802213</c:v>
                </c:pt>
                <c:pt idx="1">
                  <c:v>1.603010750662286</c:v>
                </c:pt>
                <c:pt idx="2">
                  <c:v>1.253801894651194</c:v>
                </c:pt>
                <c:pt idx="3">
                  <c:v>1.306675158594563</c:v>
                </c:pt>
                <c:pt idx="4">
                  <c:v>1.456459117333305</c:v>
                </c:pt>
                <c:pt idx="5">
                  <c:v>1.317971478213002</c:v>
                </c:pt>
                <c:pt idx="6">
                  <c:v>1.316766195060881</c:v>
                </c:pt>
                <c:pt idx="7">
                  <c:v>1.912654657988184</c:v>
                </c:pt>
                <c:pt idx="9">
                  <c:v>3.012299284802213</c:v>
                </c:pt>
                <c:pt idx="10">
                  <c:v>1.541582024091296</c:v>
                </c:pt>
                <c:pt idx="11">
                  <c:v>1.327199757961923</c:v>
                </c:pt>
                <c:pt idx="12">
                  <c:v>1.397249879018608</c:v>
                </c:pt>
                <c:pt idx="13">
                  <c:v>1.692475323351375</c:v>
                </c:pt>
                <c:pt idx="14">
                  <c:v>1.545316042808211</c:v>
                </c:pt>
                <c:pt idx="15">
                  <c:v>1.492773169197648</c:v>
                </c:pt>
                <c:pt idx="16">
                  <c:v>1.144917902149364</c:v>
                </c:pt>
              </c:numCache>
            </c:numRef>
          </c:val>
        </c:ser>
        <c:ser>
          <c:idx val="5"/>
          <c:order val="5"/>
          <c:tx>
            <c:strRef>
              <c:f>'ABS concentration FoG'!$A$67</c:f>
              <c:strCache>
                <c:ptCount val="1"/>
                <c:pt idx="0">
                  <c:v>16:1w11t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FoG'!$B$67:$R$67</c:f>
              <c:numCache>
                <c:formatCode>General</c:formatCode>
                <c:ptCount val="17"/>
                <c:pt idx="0">
                  <c:v>0.0</c:v>
                </c:pt>
                <c:pt idx="1">
                  <c:v>0.682236746042266</c:v>
                </c:pt>
                <c:pt idx="2">
                  <c:v>1.103663379763265</c:v>
                </c:pt>
                <c:pt idx="3">
                  <c:v>1.462601532191377</c:v>
                </c:pt>
                <c:pt idx="4">
                  <c:v>0.965731600107023</c:v>
                </c:pt>
                <c:pt idx="5">
                  <c:v>1.35839741274019</c:v>
                </c:pt>
                <c:pt idx="6">
                  <c:v>0.840438547481613</c:v>
                </c:pt>
                <c:pt idx="7">
                  <c:v>1.054562048061845</c:v>
                </c:pt>
                <c:pt idx="9">
                  <c:v>0.0</c:v>
                </c:pt>
                <c:pt idx="10">
                  <c:v>0.96425236015597</c:v>
                </c:pt>
                <c:pt idx="11">
                  <c:v>1.080696369793357</c:v>
                </c:pt>
                <c:pt idx="12">
                  <c:v>1.214585016785931</c:v>
                </c:pt>
                <c:pt idx="13">
                  <c:v>2.56584736614762</c:v>
                </c:pt>
                <c:pt idx="14">
                  <c:v>1.490537468078252</c:v>
                </c:pt>
                <c:pt idx="15">
                  <c:v>1.085198061162864</c:v>
                </c:pt>
                <c:pt idx="16">
                  <c:v>0.967955715746483</c:v>
                </c:pt>
              </c:numCache>
            </c:numRef>
          </c:val>
        </c:ser>
        <c:ser>
          <c:idx val="6"/>
          <c:order val="6"/>
          <c:tx>
            <c:strRef>
              <c:f>'ABS concentration FoG'!$A$68</c:f>
              <c:strCache>
                <c:ptCount val="1"/>
                <c:pt idx="0">
                  <c:v>16:1w7c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FoG'!$B$68:$R$68</c:f>
              <c:numCache>
                <c:formatCode>General</c:formatCode>
                <c:ptCount val="17"/>
                <c:pt idx="0">
                  <c:v>12.02637167790297</c:v>
                </c:pt>
                <c:pt idx="1">
                  <c:v>9.72390910418325</c:v>
                </c:pt>
                <c:pt idx="2">
                  <c:v>11.40704004339487</c:v>
                </c:pt>
                <c:pt idx="3">
                  <c:v>7.831200372765553</c:v>
                </c:pt>
                <c:pt idx="4">
                  <c:v>10.30588595037302</c:v>
                </c:pt>
                <c:pt idx="5">
                  <c:v>8.832722643684093</c:v>
                </c:pt>
                <c:pt idx="6">
                  <c:v>7.264332959277509</c:v>
                </c:pt>
                <c:pt idx="7">
                  <c:v>6.714942674045165</c:v>
                </c:pt>
                <c:pt idx="9">
                  <c:v>12.02637167790297</c:v>
                </c:pt>
                <c:pt idx="10">
                  <c:v>9.71189427495222</c:v>
                </c:pt>
                <c:pt idx="11">
                  <c:v>8.943562115208667</c:v>
                </c:pt>
                <c:pt idx="12">
                  <c:v>4.504370097792344</c:v>
                </c:pt>
                <c:pt idx="13">
                  <c:v>9.736170975341524</c:v>
                </c:pt>
                <c:pt idx="14">
                  <c:v>10.71232377872568</c:v>
                </c:pt>
                <c:pt idx="15">
                  <c:v>11.82233793217825</c:v>
                </c:pt>
                <c:pt idx="16">
                  <c:v>10.14142744753645</c:v>
                </c:pt>
              </c:numCache>
            </c:numRef>
          </c:val>
        </c:ser>
        <c:ser>
          <c:idx val="7"/>
          <c:order val="7"/>
          <c:tx>
            <c:strRef>
              <c:f>'ABS concentration FoG'!$A$69</c:f>
              <c:strCache>
                <c:ptCount val="1"/>
                <c:pt idx="0">
                  <c:v>16:1w5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FoG'!$B$69:$R$69</c:f>
              <c:numCache>
                <c:formatCode>General</c:formatCode>
                <c:ptCount val="17"/>
                <c:pt idx="0">
                  <c:v>1.717202458533746</c:v>
                </c:pt>
                <c:pt idx="1">
                  <c:v>2.016228608187245</c:v>
                </c:pt>
                <c:pt idx="2">
                  <c:v>2.201708673162983</c:v>
                </c:pt>
                <c:pt idx="3">
                  <c:v>1.252617211599117</c:v>
                </c:pt>
                <c:pt idx="4">
                  <c:v>1.810279825009468</c:v>
                </c:pt>
                <c:pt idx="5">
                  <c:v>1.449140733859731</c:v>
                </c:pt>
                <c:pt idx="6">
                  <c:v>1.711898932120739</c:v>
                </c:pt>
                <c:pt idx="7">
                  <c:v>2.112760815560311</c:v>
                </c:pt>
                <c:pt idx="9">
                  <c:v>1.717202458533746</c:v>
                </c:pt>
                <c:pt idx="10">
                  <c:v>1.686846284941594</c:v>
                </c:pt>
                <c:pt idx="11">
                  <c:v>1.631205415237464</c:v>
                </c:pt>
                <c:pt idx="12">
                  <c:v>1.35105354155512</c:v>
                </c:pt>
                <c:pt idx="13">
                  <c:v>2.0029568867651</c:v>
                </c:pt>
                <c:pt idx="14">
                  <c:v>1.897797496681383</c:v>
                </c:pt>
                <c:pt idx="15">
                  <c:v>1.326457491715508</c:v>
                </c:pt>
                <c:pt idx="16">
                  <c:v>2.202523616981051</c:v>
                </c:pt>
              </c:numCache>
            </c:numRef>
          </c:val>
        </c:ser>
        <c:ser>
          <c:idx val="8"/>
          <c:order val="8"/>
          <c:tx>
            <c:strRef>
              <c:f>'ABS concentration FoG'!$A$70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FoG'!$B$70:$R$70</c:f>
              <c:numCache>
                <c:formatCode>General</c:formatCode>
                <c:ptCount val="17"/>
                <c:pt idx="0">
                  <c:v>15.83855451977214</c:v>
                </c:pt>
                <c:pt idx="1">
                  <c:v>16.02573376281255</c:v>
                </c:pt>
                <c:pt idx="2">
                  <c:v>17.14233131211375</c:v>
                </c:pt>
                <c:pt idx="3">
                  <c:v>19.2518310719526</c:v>
                </c:pt>
                <c:pt idx="4">
                  <c:v>17.0209217233579</c:v>
                </c:pt>
                <c:pt idx="5">
                  <c:v>14.71125561232389</c:v>
                </c:pt>
                <c:pt idx="6">
                  <c:v>9.911318697146152</c:v>
                </c:pt>
                <c:pt idx="7">
                  <c:v>13.60392834970002</c:v>
                </c:pt>
                <c:pt idx="9">
                  <c:v>15.83855451977214</c:v>
                </c:pt>
                <c:pt idx="10">
                  <c:v>16.65672698809103</c:v>
                </c:pt>
                <c:pt idx="11">
                  <c:v>16.10017970598206</c:v>
                </c:pt>
                <c:pt idx="12">
                  <c:v>15.13649503086445</c:v>
                </c:pt>
                <c:pt idx="13">
                  <c:v>15.51046871473481</c:v>
                </c:pt>
                <c:pt idx="14">
                  <c:v>15.49253252866927</c:v>
                </c:pt>
                <c:pt idx="15">
                  <c:v>18.79351509670717</c:v>
                </c:pt>
                <c:pt idx="16">
                  <c:v>14.69873737835755</c:v>
                </c:pt>
              </c:numCache>
            </c:numRef>
          </c:val>
        </c:ser>
        <c:ser>
          <c:idx val="9"/>
          <c:order val="9"/>
          <c:tx>
            <c:strRef>
              <c:f>'ABS concentration FoG'!$A$71</c:f>
              <c:strCache>
                <c:ptCount val="1"/>
                <c:pt idx="0">
                  <c:v>Me17:0 isomer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FoG'!$B$71:$R$71</c:f>
              <c:numCache>
                <c:formatCode>General</c:formatCode>
                <c:ptCount val="17"/>
                <c:pt idx="0">
                  <c:v>1.005643512606933</c:v>
                </c:pt>
                <c:pt idx="1">
                  <c:v>0.883227096217654</c:v>
                </c:pt>
                <c:pt idx="2">
                  <c:v>0.643174025068289</c:v>
                </c:pt>
                <c:pt idx="3">
                  <c:v>0.832388259273367</c:v>
                </c:pt>
                <c:pt idx="4">
                  <c:v>0.86253027412635</c:v>
                </c:pt>
                <c:pt idx="5">
                  <c:v>0.792950405119471</c:v>
                </c:pt>
                <c:pt idx="6">
                  <c:v>0.873597092810689</c:v>
                </c:pt>
                <c:pt idx="7">
                  <c:v>0.758515768209357</c:v>
                </c:pt>
                <c:pt idx="9">
                  <c:v>1.005643512606933</c:v>
                </c:pt>
                <c:pt idx="10">
                  <c:v>0.748582042728193</c:v>
                </c:pt>
                <c:pt idx="11">
                  <c:v>1.111224515832717</c:v>
                </c:pt>
                <c:pt idx="12">
                  <c:v>0.931121260841939</c:v>
                </c:pt>
                <c:pt idx="13">
                  <c:v>0.951985670341783</c:v>
                </c:pt>
                <c:pt idx="14">
                  <c:v>1.006011637334711</c:v>
                </c:pt>
                <c:pt idx="15">
                  <c:v>0.898542742972654</c:v>
                </c:pt>
                <c:pt idx="16">
                  <c:v>0.885319151963863</c:v>
                </c:pt>
              </c:numCache>
            </c:numRef>
          </c:val>
        </c:ser>
        <c:ser>
          <c:idx val="10"/>
          <c:order val="10"/>
          <c:tx>
            <c:strRef>
              <c:f>'ABS concentration FoG'!$A$72</c:f>
              <c:strCache>
                <c:ptCount val="1"/>
                <c:pt idx="0">
                  <c:v>Me17:0 isomer2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FoG'!$B$72:$R$72</c:f>
              <c:numCache>
                <c:formatCode>General</c:formatCode>
                <c:ptCount val="17"/>
                <c:pt idx="0">
                  <c:v>1.601751936856173</c:v>
                </c:pt>
                <c:pt idx="1">
                  <c:v>0.461598192903634</c:v>
                </c:pt>
                <c:pt idx="2">
                  <c:v>0.675332726321703</c:v>
                </c:pt>
                <c:pt idx="3">
                  <c:v>0.722450187293866</c:v>
                </c:pt>
                <c:pt idx="4">
                  <c:v>0.613995767703197</c:v>
                </c:pt>
                <c:pt idx="5">
                  <c:v>0.512377216975452</c:v>
                </c:pt>
                <c:pt idx="6">
                  <c:v>0.610781987708389</c:v>
                </c:pt>
                <c:pt idx="7">
                  <c:v>0.668896610664074</c:v>
                </c:pt>
                <c:pt idx="9">
                  <c:v>1.601751936856173</c:v>
                </c:pt>
                <c:pt idx="10">
                  <c:v>0.730773451946831</c:v>
                </c:pt>
                <c:pt idx="11">
                  <c:v>0.782067311372509</c:v>
                </c:pt>
                <c:pt idx="12">
                  <c:v>1.010563814938987</c:v>
                </c:pt>
                <c:pt idx="13">
                  <c:v>0.604902278189114</c:v>
                </c:pt>
                <c:pt idx="14">
                  <c:v>0.619838247583595</c:v>
                </c:pt>
                <c:pt idx="15">
                  <c:v>0.536653597143689</c:v>
                </c:pt>
                <c:pt idx="16">
                  <c:v>0.766497327779506</c:v>
                </c:pt>
              </c:numCache>
            </c:numRef>
          </c:val>
        </c:ser>
        <c:ser>
          <c:idx val="11"/>
          <c:order val="11"/>
          <c:tx>
            <c:strRef>
              <c:f>'ABS concentration FoG'!$A$73</c:f>
              <c:strCache>
                <c:ptCount val="1"/>
                <c:pt idx="0">
                  <c:v>17:0i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FoG'!$B$73:$R$73</c:f>
              <c:numCache>
                <c:formatCode>General</c:formatCode>
                <c:ptCount val="17"/>
                <c:pt idx="0">
                  <c:v>0.0</c:v>
                </c:pt>
                <c:pt idx="1">
                  <c:v>0.0</c:v>
                </c:pt>
                <c:pt idx="2">
                  <c:v>0.0463007807202774</c:v>
                </c:pt>
                <c:pt idx="3">
                  <c:v>0.0904147363872457</c:v>
                </c:pt>
                <c:pt idx="4">
                  <c:v>0.181992237314403</c:v>
                </c:pt>
                <c:pt idx="5">
                  <c:v>0.132373432419879</c:v>
                </c:pt>
                <c:pt idx="6">
                  <c:v>0.380175779858914</c:v>
                </c:pt>
                <c:pt idx="7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0.374265957563143</c:v>
                </c:pt>
                <c:pt idx="12">
                  <c:v>0.398500209398152</c:v>
                </c:pt>
                <c:pt idx="13">
                  <c:v>0.0</c:v>
                </c:pt>
                <c:pt idx="14">
                  <c:v>0.468341251846053</c:v>
                </c:pt>
                <c:pt idx="15">
                  <c:v>0.510994358096585</c:v>
                </c:pt>
                <c:pt idx="16">
                  <c:v>0.0</c:v>
                </c:pt>
              </c:numCache>
            </c:numRef>
          </c:val>
        </c:ser>
        <c:ser>
          <c:idx val="12"/>
          <c:order val="12"/>
          <c:tx>
            <c:strRef>
              <c:f>'ABS concentration FoG'!$A$74</c:f>
              <c:strCache>
                <c:ptCount val="1"/>
                <c:pt idx="0">
                  <c:v>ai17:0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FoG'!$B$74:$R$74</c:f>
              <c:numCache>
                <c:formatCode>General</c:formatCode>
                <c:ptCount val="17"/>
                <c:pt idx="0">
                  <c:v>2.373186368237544</c:v>
                </c:pt>
                <c:pt idx="1">
                  <c:v>1.341999177736164</c:v>
                </c:pt>
                <c:pt idx="2">
                  <c:v>1.36965071000988</c:v>
                </c:pt>
                <c:pt idx="3">
                  <c:v>1.414877822965864</c:v>
                </c:pt>
                <c:pt idx="4">
                  <c:v>1.703169357893163</c:v>
                </c:pt>
                <c:pt idx="5">
                  <c:v>1.086081436754916</c:v>
                </c:pt>
                <c:pt idx="6">
                  <c:v>1.744028692033877</c:v>
                </c:pt>
                <c:pt idx="7">
                  <c:v>1.239861562213446</c:v>
                </c:pt>
                <c:pt idx="9">
                  <c:v>2.373186368237544</c:v>
                </c:pt>
                <c:pt idx="10">
                  <c:v>1.401184064210324</c:v>
                </c:pt>
                <c:pt idx="11">
                  <c:v>1.619449800792456</c:v>
                </c:pt>
                <c:pt idx="12">
                  <c:v>1.202998066569679</c:v>
                </c:pt>
                <c:pt idx="13">
                  <c:v>1.29315190773296</c:v>
                </c:pt>
                <c:pt idx="14">
                  <c:v>1.490148415700909</c:v>
                </c:pt>
                <c:pt idx="15">
                  <c:v>1.424087767114243</c:v>
                </c:pt>
                <c:pt idx="16">
                  <c:v>1.457066595109298</c:v>
                </c:pt>
              </c:numCache>
            </c:numRef>
          </c:val>
        </c:ser>
        <c:ser>
          <c:idx val="13"/>
          <c:order val="13"/>
          <c:tx>
            <c:strRef>
              <c:f>'ABS concentration FoG'!$A$75</c:f>
              <c:strCache>
                <c:ptCount val="1"/>
                <c:pt idx="0">
                  <c:v>17:0br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FoG'!$B$75:$R$75</c:f>
              <c:numCache>
                <c:formatCode>General</c:formatCode>
                <c:ptCount val="17"/>
                <c:pt idx="0">
                  <c:v>2.158494710447445</c:v>
                </c:pt>
                <c:pt idx="1">
                  <c:v>1.921890318617143</c:v>
                </c:pt>
                <c:pt idx="2">
                  <c:v>1.33419864778473</c:v>
                </c:pt>
                <c:pt idx="3">
                  <c:v>1.006102560854237</c:v>
                </c:pt>
                <c:pt idx="4">
                  <c:v>1.564177673070708</c:v>
                </c:pt>
                <c:pt idx="5">
                  <c:v>1.383427087096386</c:v>
                </c:pt>
                <c:pt idx="6">
                  <c:v>1.451932771247189</c:v>
                </c:pt>
                <c:pt idx="7">
                  <c:v>2.758365104118412</c:v>
                </c:pt>
                <c:pt idx="9">
                  <c:v>2.158494710447445</c:v>
                </c:pt>
                <c:pt idx="10">
                  <c:v>1.720910391726875</c:v>
                </c:pt>
                <c:pt idx="11">
                  <c:v>1.310249802250517</c:v>
                </c:pt>
                <c:pt idx="12">
                  <c:v>1.090915149445151</c:v>
                </c:pt>
                <c:pt idx="13">
                  <c:v>1.447674177790214</c:v>
                </c:pt>
                <c:pt idx="14">
                  <c:v>1.476453772018419</c:v>
                </c:pt>
                <c:pt idx="15">
                  <c:v>1.820084925822895</c:v>
                </c:pt>
                <c:pt idx="16">
                  <c:v>1.822680026752698</c:v>
                </c:pt>
              </c:numCache>
            </c:numRef>
          </c:val>
        </c:ser>
        <c:ser>
          <c:idx val="14"/>
          <c:order val="14"/>
          <c:tx>
            <c:strRef>
              <c:f>'ABS concentration FoG'!$A$76</c:f>
              <c:strCache>
                <c:ptCount val="1"/>
                <c:pt idx="0">
                  <c:v>17:1w8c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FoG'!$B$76:$R$76</c:f>
              <c:numCache>
                <c:formatCode>General</c:formatCode>
                <c:ptCount val="17"/>
                <c:pt idx="0">
                  <c:v>0.836933581215638</c:v>
                </c:pt>
                <c:pt idx="1">
                  <c:v>0.658416664367647</c:v>
                </c:pt>
                <c:pt idx="2">
                  <c:v>1.260969797942618</c:v>
                </c:pt>
                <c:pt idx="3">
                  <c:v>0.883322472574052</c:v>
                </c:pt>
                <c:pt idx="4">
                  <c:v>0.81301448640835</c:v>
                </c:pt>
                <c:pt idx="5">
                  <c:v>0.784177117200805</c:v>
                </c:pt>
                <c:pt idx="6">
                  <c:v>0.726955602369689</c:v>
                </c:pt>
                <c:pt idx="7">
                  <c:v>0.916539886586307</c:v>
                </c:pt>
                <c:pt idx="9">
                  <c:v>0.836933581215638</c:v>
                </c:pt>
                <c:pt idx="10">
                  <c:v>1.243288128503478</c:v>
                </c:pt>
                <c:pt idx="11">
                  <c:v>0.840116353244368</c:v>
                </c:pt>
                <c:pt idx="12">
                  <c:v>1.169600386534601</c:v>
                </c:pt>
                <c:pt idx="13">
                  <c:v>0.919863973065112</c:v>
                </c:pt>
                <c:pt idx="14">
                  <c:v>0.940573027465541</c:v>
                </c:pt>
                <c:pt idx="15">
                  <c:v>0.925453652217177</c:v>
                </c:pt>
                <c:pt idx="16">
                  <c:v>0.899650954538709</c:v>
                </c:pt>
              </c:numCache>
            </c:numRef>
          </c:val>
        </c:ser>
        <c:ser>
          <c:idx val="15"/>
          <c:order val="15"/>
          <c:tx>
            <c:strRef>
              <c:f>'ABS concentration FoG'!$A$77</c:f>
              <c:strCache>
                <c:ptCount val="1"/>
                <c:pt idx="0">
                  <c:v>17:0c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FoG'!$B$77:$R$77</c:f>
              <c:numCache>
                <c:formatCode>General</c:formatCode>
                <c:ptCount val="17"/>
                <c:pt idx="0">
                  <c:v>0.676824548287429</c:v>
                </c:pt>
                <c:pt idx="1">
                  <c:v>0.678132155697205</c:v>
                </c:pt>
                <c:pt idx="2">
                  <c:v>1.19975202929154</c:v>
                </c:pt>
                <c:pt idx="3">
                  <c:v>0.829090984817786</c:v>
                </c:pt>
                <c:pt idx="4">
                  <c:v>0.706772717322186</c:v>
                </c:pt>
                <c:pt idx="5">
                  <c:v>0.598905919388966</c:v>
                </c:pt>
                <c:pt idx="6">
                  <c:v>0.62645118096652</c:v>
                </c:pt>
                <c:pt idx="7">
                  <c:v>0.683963019758643</c:v>
                </c:pt>
                <c:pt idx="9">
                  <c:v>0.676824548287429</c:v>
                </c:pt>
                <c:pt idx="10">
                  <c:v>0.962078055467548</c:v>
                </c:pt>
                <c:pt idx="11">
                  <c:v>0.92650645009605</c:v>
                </c:pt>
                <c:pt idx="12">
                  <c:v>0.547085806288912</c:v>
                </c:pt>
                <c:pt idx="13">
                  <c:v>0.853422778171785</c:v>
                </c:pt>
                <c:pt idx="14">
                  <c:v>0.627774916081402</c:v>
                </c:pt>
                <c:pt idx="15">
                  <c:v>0.638977635782748</c:v>
                </c:pt>
                <c:pt idx="16">
                  <c:v>0.860619662419981</c:v>
                </c:pt>
              </c:numCache>
            </c:numRef>
          </c:val>
        </c:ser>
        <c:ser>
          <c:idx val="16"/>
          <c:order val="16"/>
          <c:tx>
            <c:strRef>
              <c:f>'ABS concentration FoG'!$A$78</c:f>
              <c:strCache>
                <c:ptCount val="1"/>
                <c:pt idx="0">
                  <c:v>17:1w8t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FoG'!$B$78:$R$78</c:f>
              <c:numCache>
                <c:formatCode>General</c:formatCode>
                <c:ptCount val="17"/>
                <c:pt idx="0">
                  <c:v>0.0</c:v>
                </c:pt>
                <c:pt idx="1">
                  <c:v>0.0791311187834802</c:v>
                </c:pt>
                <c:pt idx="2">
                  <c:v>0.100544373195916</c:v>
                </c:pt>
                <c:pt idx="3">
                  <c:v>0.0690692228063797</c:v>
                </c:pt>
                <c:pt idx="4">
                  <c:v>0.0557704135350102</c:v>
                </c:pt>
                <c:pt idx="5">
                  <c:v>0.0580585229911751</c:v>
                </c:pt>
                <c:pt idx="6">
                  <c:v>0.0732020392109691</c:v>
                </c:pt>
                <c:pt idx="7">
                  <c:v>0.085029963970501</c:v>
                </c:pt>
                <c:pt idx="9">
                  <c:v>0.0</c:v>
                </c:pt>
                <c:pt idx="10">
                  <c:v>0.0719591313549231</c:v>
                </c:pt>
                <c:pt idx="11">
                  <c:v>0.0774594750252427</c:v>
                </c:pt>
                <c:pt idx="12">
                  <c:v>0.0948918210520496</c:v>
                </c:pt>
                <c:pt idx="13">
                  <c:v>0.0664411948933264</c:v>
                </c:pt>
                <c:pt idx="14">
                  <c:v>0.0522886395149606</c:v>
                </c:pt>
                <c:pt idx="15">
                  <c:v>0.0245640276243613</c:v>
                </c:pt>
                <c:pt idx="16">
                  <c:v>0.0834497157017602</c:v>
                </c:pt>
              </c:numCache>
            </c:numRef>
          </c:val>
        </c:ser>
        <c:ser>
          <c:idx val="17"/>
          <c:order val="17"/>
          <c:tx>
            <c:strRef>
              <c:f>'ABS concentration FoG'!$A$79</c:f>
              <c:strCache>
                <c:ptCount val="1"/>
                <c:pt idx="0">
                  <c:v>17:1w7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FoG'!$B$79:$R$79</c:f>
              <c:numCache>
                <c:formatCode>General</c:formatCode>
                <c:ptCount val="17"/>
                <c:pt idx="0">
                  <c:v>1.576610849041</c:v>
                </c:pt>
                <c:pt idx="1">
                  <c:v>1.108508546631847</c:v>
                </c:pt>
                <c:pt idx="2">
                  <c:v>1.139502896220384</c:v>
                </c:pt>
                <c:pt idx="3">
                  <c:v>0.920720506530772</c:v>
                </c:pt>
                <c:pt idx="4">
                  <c:v>1.073363286041412</c:v>
                </c:pt>
                <c:pt idx="5">
                  <c:v>0.816345839569249</c:v>
                </c:pt>
                <c:pt idx="6">
                  <c:v>0.574932772829936</c:v>
                </c:pt>
                <c:pt idx="7">
                  <c:v>0.780942204735182</c:v>
                </c:pt>
                <c:pt idx="9">
                  <c:v>1.576610849041</c:v>
                </c:pt>
                <c:pt idx="10">
                  <c:v>0.871482026783292</c:v>
                </c:pt>
                <c:pt idx="11">
                  <c:v>1.105301144213139</c:v>
                </c:pt>
                <c:pt idx="12">
                  <c:v>1.161042704348741</c:v>
                </c:pt>
                <c:pt idx="13">
                  <c:v>1.024935735472751</c:v>
                </c:pt>
                <c:pt idx="14">
                  <c:v>0.942051426499446</c:v>
                </c:pt>
                <c:pt idx="15">
                  <c:v>0.761954232679231</c:v>
                </c:pt>
                <c:pt idx="16">
                  <c:v>0.706425729753025</c:v>
                </c:pt>
              </c:numCache>
            </c:numRef>
          </c:val>
        </c:ser>
        <c:ser>
          <c:idx val="18"/>
          <c:order val="18"/>
          <c:tx>
            <c:strRef>
              <c:f>'ABS concentration FoG'!$A$80</c:f>
              <c:strCache>
                <c:ptCount val="1"/>
                <c:pt idx="0">
                  <c:v>17:0 (12Me)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FoG'!$B$80:$R$80</c:f>
              <c:numCache>
                <c:formatCode>General</c:formatCode>
                <c:ptCount val="17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</c:numCache>
            </c:numRef>
          </c:val>
        </c:ser>
        <c:ser>
          <c:idx val="19"/>
          <c:order val="19"/>
          <c:tx>
            <c:strRef>
              <c:f>'ABS concentration FoG'!$A$81</c:f>
              <c:strCache>
                <c:ptCount val="1"/>
                <c:pt idx="0">
                  <c:v>18:2w6,9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FoG'!$B$81:$R$81</c:f>
              <c:numCache>
                <c:formatCode>General</c:formatCode>
                <c:ptCount val="17"/>
                <c:pt idx="0">
                  <c:v>2.537595850397296</c:v>
                </c:pt>
                <c:pt idx="1">
                  <c:v>2.898513667276524</c:v>
                </c:pt>
                <c:pt idx="2">
                  <c:v>4.005695577209941</c:v>
                </c:pt>
                <c:pt idx="3">
                  <c:v>3.364955352300759</c:v>
                </c:pt>
                <c:pt idx="4">
                  <c:v>3.618735384155642</c:v>
                </c:pt>
                <c:pt idx="5">
                  <c:v>3.572104384923707</c:v>
                </c:pt>
                <c:pt idx="6">
                  <c:v>5.019918868399353</c:v>
                </c:pt>
                <c:pt idx="7">
                  <c:v>5.591975665151657</c:v>
                </c:pt>
                <c:pt idx="9">
                  <c:v>2.537595850397296</c:v>
                </c:pt>
                <c:pt idx="10">
                  <c:v>3.217349708953786</c:v>
                </c:pt>
                <c:pt idx="11">
                  <c:v>3.913890579834292</c:v>
                </c:pt>
                <c:pt idx="12">
                  <c:v>3.010335105202691</c:v>
                </c:pt>
                <c:pt idx="13">
                  <c:v>3.935837754997672</c:v>
                </c:pt>
                <c:pt idx="14">
                  <c:v>3.066510838221127</c:v>
                </c:pt>
                <c:pt idx="15">
                  <c:v>3.551144808854315</c:v>
                </c:pt>
                <c:pt idx="16">
                  <c:v>2.25365054389699</c:v>
                </c:pt>
              </c:numCache>
            </c:numRef>
          </c:val>
        </c:ser>
        <c:ser>
          <c:idx val="20"/>
          <c:order val="20"/>
          <c:tx>
            <c:strRef>
              <c:f>'ABS concentration FoG'!$A$82</c:f>
              <c:strCache>
                <c:ptCount val="1"/>
                <c:pt idx="0">
                  <c:v>18:1w9c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FoG'!$B$82:$R$82</c:f>
              <c:numCache>
                <c:formatCode>General</c:formatCode>
                <c:ptCount val="17"/>
                <c:pt idx="0">
                  <c:v>12.86859811971128</c:v>
                </c:pt>
                <c:pt idx="1">
                  <c:v>16.1958387528505</c:v>
                </c:pt>
                <c:pt idx="2">
                  <c:v>13.9663689726651</c:v>
                </c:pt>
                <c:pt idx="3">
                  <c:v>14.71825223628963</c:v>
                </c:pt>
                <c:pt idx="4">
                  <c:v>14.82528745217817</c:v>
                </c:pt>
                <c:pt idx="5">
                  <c:v>24.37451617897507</c:v>
                </c:pt>
                <c:pt idx="6">
                  <c:v>33.6708804662139</c:v>
                </c:pt>
                <c:pt idx="7">
                  <c:v>12.90983446865364</c:v>
                </c:pt>
                <c:pt idx="9">
                  <c:v>12.86859811971128</c:v>
                </c:pt>
                <c:pt idx="10">
                  <c:v>12.89093480606238</c:v>
                </c:pt>
                <c:pt idx="11">
                  <c:v>16.47016261022028</c:v>
                </c:pt>
                <c:pt idx="12">
                  <c:v>12.19022894450457</c:v>
                </c:pt>
                <c:pt idx="13">
                  <c:v>14.2562854976454</c:v>
                </c:pt>
                <c:pt idx="14">
                  <c:v>14.2590030610641</c:v>
                </c:pt>
                <c:pt idx="15">
                  <c:v>11.19978846773664</c:v>
                </c:pt>
                <c:pt idx="16">
                  <c:v>15.76376310445139</c:v>
                </c:pt>
              </c:numCache>
            </c:numRef>
          </c:val>
        </c:ser>
        <c:ser>
          <c:idx val="21"/>
          <c:order val="21"/>
          <c:tx>
            <c:strRef>
              <c:f>'ABS concentration FoG'!$A$83</c:f>
              <c:strCache>
                <c:ptCount val="1"/>
                <c:pt idx="0">
                  <c:v>18:1w7t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FoG'!$B$83:$R$83</c:f>
              <c:numCache>
                <c:formatCode>General</c:formatCode>
                <c:ptCount val="17"/>
                <c:pt idx="0">
                  <c:v>15.00956022944551</c:v>
                </c:pt>
                <c:pt idx="1">
                  <c:v>18.8899303632697</c:v>
                </c:pt>
                <c:pt idx="2">
                  <c:v>16.98076289738275</c:v>
                </c:pt>
                <c:pt idx="3">
                  <c:v>17.86194311854483</c:v>
                </c:pt>
                <c:pt idx="4">
                  <c:v>16.43359498518001</c:v>
                </c:pt>
                <c:pt idx="5">
                  <c:v>15.55839397223512</c:v>
                </c:pt>
                <c:pt idx="6">
                  <c:v>8.275075061766694</c:v>
                </c:pt>
                <c:pt idx="7">
                  <c:v>18.2038589056765</c:v>
                </c:pt>
                <c:pt idx="9">
                  <c:v>15.00956022944551</c:v>
                </c:pt>
                <c:pt idx="10">
                  <c:v>17.73466442195592</c:v>
                </c:pt>
                <c:pt idx="11">
                  <c:v>16.57623652660779</c:v>
                </c:pt>
                <c:pt idx="12">
                  <c:v>20.70694028025273</c:v>
                </c:pt>
                <c:pt idx="13">
                  <c:v>16.34436488219368</c:v>
                </c:pt>
                <c:pt idx="14">
                  <c:v>16.46524128250338</c:v>
                </c:pt>
                <c:pt idx="15">
                  <c:v>16.47197979804302</c:v>
                </c:pt>
                <c:pt idx="16">
                  <c:v>19.52001675092953</c:v>
                </c:pt>
              </c:numCache>
            </c:numRef>
          </c:val>
        </c:ser>
        <c:ser>
          <c:idx val="22"/>
          <c:order val="22"/>
          <c:tx>
            <c:strRef>
              <c:f>'ABS concentration FoG'!$A$84</c:f>
              <c:strCache>
                <c:ptCount val="1"/>
                <c:pt idx="0">
                  <c:v>18:1w13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FoG'!$B$84:$R$84</c:f>
              <c:numCache>
                <c:formatCode>General</c:formatCode>
                <c:ptCount val="17"/>
                <c:pt idx="0">
                  <c:v>1.273594580110753</c:v>
                </c:pt>
                <c:pt idx="1">
                  <c:v>0.671807049263832</c:v>
                </c:pt>
                <c:pt idx="2">
                  <c:v>0.522675758925977</c:v>
                </c:pt>
                <c:pt idx="3">
                  <c:v>0.971741490211867</c:v>
                </c:pt>
                <c:pt idx="4">
                  <c:v>0.57724984102826</c:v>
                </c:pt>
                <c:pt idx="5">
                  <c:v>0.47642393903425</c:v>
                </c:pt>
                <c:pt idx="6">
                  <c:v>0.340211423316709</c:v>
                </c:pt>
                <c:pt idx="7">
                  <c:v>0.758688945325387</c:v>
                </c:pt>
                <c:pt idx="9">
                  <c:v>1.273594580110753</c:v>
                </c:pt>
                <c:pt idx="10">
                  <c:v>0.706856100374187</c:v>
                </c:pt>
                <c:pt idx="11">
                  <c:v>0.549597757502634</c:v>
                </c:pt>
                <c:pt idx="12">
                  <c:v>0.680070672823149</c:v>
                </c:pt>
                <c:pt idx="13">
                  <c:v>0.709551386685218</c:v>
                </c:pt>
                <c:pt idx="14">
                  <c:v>0.513082275240551</c:v>
                </c:pt>
                <c:pt idx="15">
                  <c:v>0.371589589858968</c:v>
                </c:pt>
                <c:pt idx="16">
                  <c:v>0.799023404545112</c:v>
                </c:pt>
              </c:numCache>
            </c:numRef>
          </c:val>
        </c:ser>
        <c:ser>
          <c:idx val="23"/>
          <c:order val="23"/>
          <c:tx>
            <c:strRef>
              <c:f>'ABS concentration FoG'!$A$85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FoG'!$B$85:$R$85</c:f>
              <c:numCache>
                <c:formatCode>General</c:formatCode>
                <c:ptCount val="17"/>
                <c:pt idx="0">
                  <c:v>7.539349110468618</c:v>
                </c:pt>
                <c:pt idx="1">
                  <c:v>12.88915385552246</c:v>
                </c:pt>
                <c:pt idx="2">
                  <c:v>10.14607024545226</c:v>
                </c:pt>
                <c:pt idx="3">
                  <c:v>11.42557661087042</c:v>
                </c:pt>
                <c:pt idx="4">
                  <c:v>12.19321929065594</c:v>
                </c:pt>
                <c:pt idx="5">
                  <c:v>8.266157471916879</c:v>
                </c:pt>
                <c:pt idx="6">
                  <c:v>9.111081918225808</c:v>
                </c:pt>
                <c:pt idx="7">
                  <c:v>15.28062918709796</c:v>
                </c:pt>
                <c:pt idx="9">
                  <c:v>7.539349110468618</c:v>
                </c:pt>
                <c:pt idx="10">
                  <c:v>11.36229507178312</c:v>
                </c:pt>
                <c:pt idx="11">
                  <c:v>13.05255944331243</c:v>
                </c:pt>
                <c:pt idx="12">
                  <c:v>19.55082013645337</c:v>
                </c:pt>
                <c:pt idx="13">
                  <c:v>8.66009411657302</c:v>
                </c:pt>
                <c:pt idx="14">
                  <c:v>13.31204957461013</c:v>
                </c:pt>
                <c:pt idx="15">
                  <c:v>11.82374606115035</c:v>
                </c:pt>
                <c:pt idx="16">
                  <c:v>12.83692441549623</c:v>
                </c:pt>
              </c:numCache>
            </c:numRef>
          </c:val>
        </c:ser>
        <c:ser>
          <c:idx val="24"/>
          <c:order val="24"/>
          <c:tx>
            <c:strRef>
              <c:f>'ABS concentration FoG'!$A$86</c:f>
              <c:strCache>
                <c:ptCount val="1"/>
                <c:pt idx="0">
                  <c:v>19:1w6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FoG'!$B$86:$R$86</c:f>
              <c:numCache>
                <c:formatCode>General</c:formatCode>
                <c:ptCount val="17"/>
                <c:pt idx="0">
                  <c:v>0.802860791150337</c:v>
                </c:pt>
                <c:pt idx="1">
                  <c:v>0.897828671707463</c:v>
                </c:pt>
                <c:pt idx="2">
                  <c:v>1.292741044964064</c:v>
                </c:pt>
                <c:pt idx="3">
                  <c:v>1.770376071505735</c:v>
                </c:pt>
                <c:pt idx="4">
                  <c:v>0.991358191996164</c:v>
                </c:pt>
                <c:pt idx="5">
                  <c:v>0.867351327174829</c:v>
                </c:pt>
                <c:pt idx="6">
                  <c:v>0.760035010359078</c:v>
                </c:pt>
                <c:pt idx="7">
                  <c:v>0.643179808933688</c:v>
                </c:pt>
                <c:pt idx="9">
                  <c:v>0.802860791150337</c:v>
                </c:pt>
                <c:pt idx="10">
                  <c:v>0.93298378797009</c:v>
                </c:pt>
                <c:pt idx="11">
                  <c:v>1.027841669187897</c:v>
                </c:pt>
                <c:pt idx="12">
                  <c:v>1.307280618515946</c:v>
                </c:pt>
                <c:pt idx="13">
                  <c:v>0.892560530379941</c:v>
                </c:pt>
                <c:pt idx="14">
                  <c:v>1.237264370427662</c:v>
                </c:pt>
                <c:pt idx="15">
                  <c:v>1.202385683396282</c:v>
                </c:pt>
                <c:pt idx="16">
                  <c:v>1.036768696903721</c:v>
                </c:pt>
              </c:numCache>
            </c:numRef>
          </c:val>
        </c:ser>
        <c:ser>
          <c:idx val="25"/>
          <c:order val="25"/>
          <c:tx>
            <c:strRef>
              <c:f>'ABS concentration FoG'!$A$87</c:f>
              <c:strCache>
                <c:ptCount val="1"/>
                <c:pt idx="0">
                  <c:v>18:0 (10Me)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FoG'!$B$87:$R$87</c:f>
              <c:numCache>
                <c:formatCode>General</c:formatCode>
                <c:ptCount val="17"/>
                <c:pt idx="0">
                  <c:v>2.24020324584676</c:v>
                </c:pt>
                <c:pt idx="1">
                  <c:v>0.541469483716552</c:v>
                </c:pt>
                <c:pt idx="2">
                  <c:v>1.087777756252543</c:v>
                </c:pt>
                <c:pt idx="3">
                  <c:v>0.832388259273367</c:v>
                </c:pt>
                <c:pt idx="4">
                  <c:v>1.21435297633319</c:v>
                </c:pt>
                <c:pt idx="5">
                  <c:v>0.883005625225783</c:v>
                </c:pt>
                <c:pt idx="6">
                  <c:v>1.093598897142034</c:v>
                </c:pt>
                <c:pt idx="7">
                  <c:v>0.876795738457529</c:v>
                </c:pt>
                <c:pt idx="9">
                  <c:v>2.24020324584676</c:v>
                </c:pt>
                <c:pt idx="10">
                  <c:v>0.869100645457878</c:v>
                </c:pt>
                <c:pt idx="11">
                  <c:v>0.939173352482531</c:v>
                </c:pt>
                <c:pt idx="12">
                  <c:v>0.883258825961735</c:v>
                </c:pt>
                <c:pt idx="13">
                  <c:v>1.11124166420823</c:v>
                </c:pt>
                <c:pt idx="14">
                  <c:v>1.560644706475543</c:v>
                </c:pt>
                <c:pt idx="15">
                  <c:v>1.311280990571794</c:v>
                </c:pt>
                <c:pt idx="16">
                  <c:v>0.879423800550097</c:v>
                </c:pt>
              </c:numCache>
            </c:numRef>
          </c:val>
        </c:ser>
        <c:ser>
          <c:idx val="26"/>
          <c:order val="26"/>
          <c:tx>
            <c:strRef>
              <c:f>'ABS concentration FoG'!$A$88</c:f>
              <c:strCache>
                <c:ptCount val="1"/>
                <c:pt idx="0">
                  <c:v>19:0 (Me)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FoG'!$B$88:$R$88</c:f>
              <c:numCache>
                <c:formatCode>General</c:formatCode>
                <c:ptCount val="17"/>
                <c:pt idx="0">
                  <c:v>4.525395806731196</c:v>
                </c:pt>
                <c:pt idx="1">
                  <c:v>1.41588180394727</c:v>
                </c:pt>
                <c:pt idx="2">
                  <c:v>3.469071465933086</c:v>
                </c:pt>
                <c:pt idx="3">
                  <c:v>2.289262946357683</c:v>
                </c:pt>
                <c:pt idx="4">
                  <c:v>1.868135113816816</c:v>
                </c:pt>
                <c:pt idx="5">
                  <c:v>1.38807176893568</c:v>
                </c:pt>
                <c:pt idx="6">
                  <c:v>2.138844879734985</c:v>
                </c:pt>
                <c:pt idx="7">
                  <c:v>1.57634469865883</c:v>
                </c:pt>
                <c:pt idx="9">
                  <c:v>4.525395806731196</c:v>
                </c:pt>
                <c:pt idx="10">
                  <c:v>1.980480956197079</c:v>
                </c:pt>
                <c:pt idx="11">
                  <c:v>2.181896718269866</c:v>
                </c:pt>
                <c:pt idx="12">
                  <c:v>2.57457489903071</c:v>
                </c:pt>
                <c:pt idx="13">
                  <c:v>2.15215371753701</c:v>
                </c:pt>
                <c:pt idx="14">
                  <c:v>1.664832933128121</c:v>
                </c:pt>
                <c:pt idx="15">
                  <c:v>1.546907905236049</c:v>
                </c:pt>
                <c:pt idx="16">
                  <c:v>1.755696637413526</c:v>
                </c:pt>
              </c:numCache>
            </c:numRef>
          </c:val>
        </c:ser>
        <c:ser>
          <c:idx val="27"/>
          <c:order val="27"/>
          <c:tx>
            <c:strRef>
              <c:f>'ABS concentration FoG'!$A$89</c:f>
              <c:strCache>
                <c:ptCount val="1"/>
                <c:pt idx="0">
                  <c:v>20:5w3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FoG'!$B$89:$R$89</c:f>
              <c:numCache>
                <c:formatCode>General</c:formatCode>
                <c:ptCount val="17"/>
                <c:pt idx="0">
                  <c:v>0.0</c:v>
                </c:pt>
                <c:pt idx="1">
                  <c:v>0.35824326224766</c:v>
                </c:pt>
                <c:pt idx="2">
                  <c:v>1.261744706406556</c:v>
                </c:pt>
                <c:pt idx="3">
                  <c:v>0.763752888369038</c:v>
                </c:pt>
                <c:pt idx="4">
                  <c:v>0.412457824710637</c:v>
                </c:pt>
                <c:pt idx="5">
                  <c:v>0.215375617140596</c:v>
                </c:pt>
                <c:pt idx="6">
                  <c:v>0.215965800007281</c:v>
                </c:pt>
                <c:pt idx="7">
                  <c:v>0.415192135680807</c:v>
                </c:pt>
                <c:pt idx="9">
                  <c:v>0.0</c:v>
                </c:pt>
                <c:pt idx="10">
                  <c:v>0.38982176913854</c:v>
                </c:pt>
                <c:pt idx="11">
                  <c:v>0.460564925620678</c:v>
                </c:pt>
                <c:pt idx="12">
                  <c:v>0.529894710216434</c:v>
                </c:pt>
                <c:pt idx="13">
                  <c:v>0.330346297255877</c:v>
                </c:pt>
                <c:pt idx="14">
                  <c:v>0.581633304128468</c:v>
                </c:pt>
                <c:pt idx="15">
                  <c:v>0.430105171588338</c:v>
                </c:pt>
                <c:pt idx="16">
                  <c:v>0.311538829020579</c:v>
                </c:pt>
              </c:numCache>
            </c:numRef>
          </c:val>
        </c:ser>
        <c:ser>
          <c:idx val="28"/>
          <c:order val="28"/>
          <c:tx>
            <c:strRef>
              <c:f>'ABS concentration FoG'!$A$90</c:f>
              <c:strCache>
                <c:ptCount val="1"/>
                <c:pt idx="0">
                  <c:v>20:4 (8,11,17,17)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FoG'!$B$90:$R$90</c:f>
              <c:numCache>
                <c:formatCode>General</c:formatCode>
                <c:ptCount val="17"/>
                <c:pt idx="0">
                  <c:v>0.520685160803721</c:v>
                </c:pt>
                <c:pt idx="1">
                  <c:v>0.354273248635224</c:v>
                </c:pt>
                <c:pt idx="2">
                  <c:v>0.305507661907437</c:v>
                </c:pt>
                <c:pt idx="3">
                  <c:v>0.298229797469255</c:v>
                </c:pt>
                <c:pt idx="4">
                  <c:v>0.334101262391977</c:v>
                </c:pt>
                <c:pt idx="5">
                  <c:v>0.249350604668765</c:v>
                </c:pt>
                <c:pt idx="6">
                  <c:v>0.225383143430097</c:v>
                </c:pt>
                <c:pt idx="7">
                  <c:v>0.32115696167677</c:v>
                </c:pt>
                <c:pt idx="9">
                  <c:v>0.520685160803721</c:v>
                </c:pt>
                <c:pt idx="10">
                  <c:v>0.483834562333174</c:v>
                </c:pt>
                <c:pt idx="11">
                  <c:v>0.279765398032347</c:v>
                </c:pt>
                <c:pt idx="12">
                  <c:v>0.246128027469402</c:v>
                </c:pt>
                <c:pt idx="13">
                  <c:v>0.36956858024634</c:v>
                </c:pt>
                <c:pt idx="14">
                  <c:v>0.170482751751903</c:v>
                </c:pt>
                <c:pt idx="15">
                  <c:v>0.273489938136201</c:v>
                </c:pt>
                <c:pt idx="16">
                  <c:v>0.423042285932675</c:v>
                </c:pt>
              </c:numCache>
            </c:numRef>
          </c:val>
        </c:ser>
        <c:ser>
          <c:idx val="29"/>
          <c:order val="29"/>
          <c:tx>
            <c:strRef>
              <c:f>'ABS concentration FoG'!$A$91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FoG'!$B$91:$R$91</c:f>
              <c:numCache>
                <c:formatCode>General</c:formatCode>
                <c:ptCount val="17"/>
                <c:pt idx="0">
                  <c:v>0.540202584239185</c:v>
                </c:pt>
                <c:pt idx="1">
                  <c:v>0.416986006038458</c:v>
                </c:pt>
                <c:pt idx="2">
                  <c:v>0.5385613824367</c:v>
                </c:pt>
                <c:pt idx="3">
                  <c:v>0.602012899284752</c:v>
                </c:pt>
                <c:pt idx="4">
                  <c:v>0.599227901190811</c:v>
                </c:pt>
                <c:pt idx="5">
                  <c:v>0.839913299272333</c:v>
                </c:pt>
                <c:pt idx="6">
                  <c:v>0.798574894786907</c:v>
                </c:pt>
                <c:pt idx="7">
                  <c:v>0.455542403715688</c:v>
                </c:pt>
                <c:pt idx="9">
                  <c:v>0.540202584239185</c:v>
                </c:pt>
                <c:pt idx="10">
                  <c:v>0.444075848030598</c:v>
                </c:pt>
                <c:pt idx="11">
                  <c:v>0.501208367810394</c:v>
                </c:pt>
                <c:pt idx="12">
                  <c:v>0.408951184103007</c:v>
                </c:pt>
                <c:pt idx="13">
                  <c:v>0.724766927500484</c:v>
                </c:pt>
                <c:pt idx="14">
                  <c:v>0.69570346116557</c:v>
                </c:pt>
                <c:pt idx="15">
                  <c:v>0.682786092692436</c:v>
                </c:pt>
                <c:pt idx="16">
                  <c:v>0.397428000479759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27228168"/>
        <c:axId val="2134769480"/>
      </c:barChart>
      <c:lineChart>
        <c:grouping val="standard"/>
        <c:varyColors val="0"/>
        <c:ser>
          <c:idx val="30"/>
          <c:order val="30"/>
          <c:tx>
            <c:strRef>
              <c:f>'ABS concentration FoG'!$A$61</c:f>
              <c:strCache>
                <c:ptCount val="1"/>
                <c:pt idx="0">
                  <c:v>Bio gas methane content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circle"/>
            <c:size val="10"/>
            <c:spPr>
              <a:solidFill>
                <a:schemeClr val="tx1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'ABS concentration FoG'!$B$61:$R$61</c:f>
              <c:numCache>
                <c:formatCode>General</c:formatCode>
                <c:ptCount val="17"/>
                <c:pt idx="1">
                  <c:v>79.6</c:v>
                </c:pt>
                <c:pt idx="2">
                  <c:v>23.13333333333334</c:v>
                </c:pt>
                <c:pt idx="3">
                  <c:v>8.799999999999998</c:v>
                </c:pt>
                <c:pt idx="4">
                  <c:v>81.53333333333335</c:v>
                </c:pt>
                <c:pt idx="5">
                  <c:v>25.33333333333333</c:v>
                </c:pt>
                <c:pt idx="6">
                  <c:v>12.93333333333333</c:v>
                </c:pt>
                <c:pt idx="7">
                  <c:v>65.5</c:v>
                </c:pt>
                <c:pt idx="10">
                  <c:v>80.06666666666666</c:v>
                </c:pt>
                <c:pt idx="11">
                  <c:v>78.73333333333333</c:v>
                </c:pt>
                <c:pt idx="12">
                  <c:v>76.86666666666665</c:v>
                </c:pt>
                <c:pt idx="13">
                  <c:v>77.7</c:v>
                </c:pt>
                <c:pt idx="14">
                  <c:v>32.0</c:v>
                </c:pt>
                <c:pt idx="15">
                  <c:v>11.6</c:v>
                </c:pt>
                <c:pt idx="16">
                  <c:v>63.93333333333334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228168"/>
        <c:axId val="2134769480"/>
      </c:lineChart>
      <c:lineChart>
        <c:grouping val="standard"/>
        <c:varyColors val="0"/>
        <c:ser>
          <c:idx val="31"/>
          <c:order val="31"/>
          <c:tx>
            <c:strRef>
              <c:f>'ABS concentration FoG'!$A$59</c:f>
              <c:strCache>
                <c:ptCount val="1"/>
                <c:pt idx="0">
                  <c:v>bacterial biomass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circle"/>
            <c:size val="8"/>
            <c:spPr>
              <a:solidFill>
                <a:schemeClr val="bg1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'ABS concentration FoG'!$B$59:$R$59</c:f>
              <c:numCache>
                <c:formatCode>General</c:formatCode>
                <c:ptCount val="17"/>
                <c:pt idx="0">
                  <c:v>9.251281538929948</c:v>
                </c:pt>
                <c:pt idx="1">
                  <c:v>9.46579077268415</c:v>
                </c:pt>
                <c:pt idx="2">
                  <c:v>9.00654034375008</c:v>
                </c:pt>
                <c:pt idx="3">
                  <c:v>9.35535925547606</c:v>
                </c:pt>
                <c:pt idx="4">
                  <c:v>9.354861920214546</c:v>
                </c:pt>
                <c:pt idx="5">
                  <c:v>9.359168546568937</c:v>
                </c:pt>
                <c:pt idx="6">
                  <c:v>9.395349310164108</c:v>
                </c:pt>
                <c:pt idx="7">
                  <c:v>9.356270249655178</c:v>
                </c:pt>
                <c:pt idx="9">
                  <c:v>9.251281538929948</c:v>
                </c:pt>
                <c:pt idx="10">
                  <c:v>9.278629649335476</c:v>
                </c:pt>
                <c:pt idx="11">
                  <c:v>9.334075133369267</c:v>
                </c:pt>
                <c:pt idx="12">
                  <c:v>9.414453046733163</c:v>
                </c:pt>
                <c:pt idx="13">
                  <c:v>9.36671586866309</c:v>
                </c:pt>
                <c:pt idx="14">
                  <c:v>9.4026926877992</c:v>
                </c:pt>
                <c:pt idx="15">
                  <c:v>9.099330832219822</c:v>
                </c:pt>
                <c:pt idx="16">
                  <c:v>9.286649052587677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174872"/>
        <c:axId val="2127082712"/>
      </c:lineChart>
      <c:catAx>
        <c:axId val="21272281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34769480"/>
        <c:crosses val="autoZero"/>
        <c:auto val="1"/>
        <c:lblAlgn val="ctr"/>
        <c:lblOffset val="100"/>
        <c:noMultiLvlLbl val="0"/>
      </c:catAx>
      <c:valAx>
        <c:axId val="2134769480"/>
        <c:scaling>
          <c:orientation val="minMax"/>
          <c:max val="10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0" i="0" baseline="0"/>
                  <a:t>Biogas methane content and PLFA Mol contrbution</a:t>
                </a:r>
                <a:endParaRPr lang="en-GB" sz="1000" b="1" i="0" baseline="0"/>
              </a:p>
              <a:p>
                <a:pPr>
                  <a:defRPr/>
                </a:pPr>
                <a:r>
                  <a:rPr lang="en-US" sz="1000" b="0" i="0" baseline="0"/>
                  <a:t>(%)</a:t>
                </a:r>
                <a:endParaRPr lang="en-GB" sz="1000" b="1" i="0" baseline="0"/>
              </a:p>
              <a:p>
                <a:pPr>
                  <a:defRPr/>
                </a:pPr>
                <a:endParaRPr lang="en-US" sz="100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7228168"/>
        <c:crosses val="autoZero"/>
        <c:crossBetween val="between"/>
      </c:valAx>
      <c:valAx>
        <c:axId val="2127082712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Log CFU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7174872"/>
        <c:crosses val="max"/>
        <c:crossBetween val="between"/>
      </c:valAx>
      <c:catAx>
        <c:axId val="2127174872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Control</a:t>
                </a:r>
                <a:r>
                  <a:rPr lang="en-GB" baseline="0"/>
                  <a:t> DIgesters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515835219479587"/>
              <c:y val="0.0333522078488847"/>
            </c:manualLayout>
          </c:layout>
          <c:overlay val="0"/>
        </c:title>
        <c:majorTickMark val="out"/>
        <c:minorTickMark val="none"/>
        <c:tickLblPos val="none"/>
        <c:crossAx val="21270827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790654230703187"/>
          <c:y val="0.0229902836702365"/>
          <c:w val="0.178015366644926"/>
          <c:h val="0.965693871780002"/>
        </c:manualLayout>
      </c:layout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3643521223786"/>
          <c:y val="0.148328466083082"/>
          <c:w val="0.620896821873735"/>
          <c:h val="0.7349739489631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'ABS concentration FoG'!$A$93</c:f>
              <c:strCache>
                <c:ptCount val="1"/>
                <c:pt idx="0">
                  <c:v>i20:1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FoG'!$B$93:$R$93</c:f>
              <c:numCache>
                <c:formatCode>General</c:formatCode>
                <c:ptCount val="17"/>
                <c:pt idx="0">
                  <c:v>39.95429046332848</c:v>
                </c:pt>
                <c:pt idx="1">
                  <c:v>43.83001363349183</c:v>
                </c:pt>
                <c:pt idx="2">
                  <c:v>4.524886877828056</c:v>
                </c:pt>
                <c:pt idx="3">
                  <c:v>43.60681939264784</c:v>
                </c:pt>
                <c:pt idx="4">
                  <c:v>13.24792581747193</c:v>
                </c:pt>
                <c:pt idx="5">
                  <c:v>31.44329896907216</c:v>
                </c:pt>
                <c:pt idx="6">
                  <c:v>25.44247787610619</c:v>
                </c:pt>
                <c:pt idx="7">
                  <c:v>41.72853453841188</c:v>
                </c:pt>
                <c:pt idx="9">
                  <c:v>39.95429046332848</c:v>
                </c:pt>
                <c:pt idx="10">
                  <c:v>44.33662317016625</c:v>
                </c:pt>
                <c:pt idx="11">
                  <c:v>29.21318710272372</c:v>
                </c:pt>
                <c:pt idx="12">
                  <c:v>32.90429256905719</c:v>
                </c:pt>
                <c:pt idx="13">
                  <c:v>8.227958236658933</c:v>
                </c:pt>
                <c:pt idx="14">
                  <c:v>54.80456026058632</c:v>
                </c:pt>
                <c:pt idx="15">
                  <c:v>37.78920308483291</c:v>
                </c:pt>
                <c:pt idx="16">
                  <c:v>54.77737665463297</c:v>
                </c:pt>
              </c:numCache>
            </c:numRef>
          </c:val>
        </c:ser>
        <c:ser>
          <c:idx val="1"/>
          <c:order val="1"/>
          <c:tx>
            <c:strRef>
              <c:f>'ABS concentration FoG'!$A$94</c:f>
              <c:strCache>
                <c:ptCount val="1"/>
                <c:pt idx="0">
                  <c:v>i20:0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FoG'!$B$94:$R$94</c:f>
              <c:numCache>
                <c:formatCode>General</c:formatCode>
                <c:ptCount val="17"/>
                <c:pt idx="0">
                  <c:v>50.63370039476418</c:v>
                </c:pt>
                <c:pt idx="1">
                  <c:v>51.43484188474711</c:v>
                </c:pt>
                <c:pt idx="2">
                  <c:v>90.84375831780676</c:v>
                </c:pt>
                <c:pt idx="3">
                  <c:v>9.96270644645711</c:v>
                </c:pt>
                <c:pt idx="4">
                  <c:v>76.52513421181064</c:v>
                </c:pt>
                <c:pt idx="5">
                  <c:v>61.99625117150891</c:v>
                </c:pt>
                <c:pt idx="6">
                  <c:v>40.48672566371681</c:v>
                </c:pt>
                <c:pt idx="7">
                  <c:v>33.75161394448031</c:v>
                </c:pt>
                <c:pt idx="9">
                  <c:v>50.63370039476418</c:v>
                </c:pt>
                <c:pt idx="10">
                  <c:v>48.92031529442936</c:v>
                </c:pt>
                <c:pt idx="11">
                  <c:v>47.72914402397654</c:v>
                </c:pt>
                <c:pt idx="12">
                  <c:v>44.50136169109065</c:v>
                </c:pt>
                <c:pt idx="13">
                  <c:v>70.93677494199536</c:v>
                </c:pt>
                <c:pt idx="14">
                  <c:v>38.84364820846906</c:v>
                </c:pt>
                <c:pt idx="15">
                  <c:v>20.5655526992288</c:v>
                </c:pt>
                <c:pt idx="16">
                  <c:v>22.35516589307203</c:v>
                </c:pt>
              </c:numCache>
            </c:numRef>
          </c:val>
        </c:ser>
        <c:ser>
          <c:idx val="2"/>
          <c:order val="2"/>
          <c:tx>
            <c:strRef>
              <c:f>'ABS concentration FoG'!$A$95</c:f>
              <c:strCache>
                <c:ptCount val="1"/>
                <c:pt idx="0">
                  <c:v>i40:0</c:v>
                </c:pt>
              </c:strCache>
            </c:strRef>
          </c:tx>
          <c:invertIfNegative val="0"/>
          <c:cat>
            <c:numRef>
              <c:f>'ABS concentration FoG'!$B$60:$R$60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FoG'!$B$95:$R$95</c:f>
              <c:numCache>
                <c:formatCode>General</c:formatCode>
                <c:ptCount val="17"/>
                <c:pt idx="0">
                  <c:v>9.412009141907335</c:v>
                </c:pt>
                <c:pt idx="1">
                  <c:v>4.735144481761047</c:v>
                </c:pt>
                <c:pt idx="2">
                  <c:v>4.631354804365186</c:v>
                </c:pt>
                <c:pt idx="3">
                  <c:v>46.43047416089505</c:v>
                </c:pt>
                <c:pt idx="4">
                  <c:v>10.22693997071742</c:v>
                </c:pt>
                <c:pt idx="5">
                  <c:v>6.560449859418932</c:v>
                </c:pt>
                <c:pt idx="6">
                  <c:v>34.070796460177</c:v>
                </c:pt>
                <c:pt idx="7">
                  <c:v>24.51985151710781</c:v>
                </c:pt>
                <c:pt idx="9">
                  <c:v>9.412009141907335</c:v>
                </c:pt>
                <c:pt idx="10">
                  <c:v>6.743061535404386</c:v>
                </c:pt>
                <c:pt idx="11">
                  <c:v>23.05766887329974</c:v>
                </c:pt>
                <c:pt idx="12">
                  <c:v>22.59434573985216</c:v>
                </c:pt>
                <c:pt idx="13">
                  <c:v>20.83526682134571</c:v>
                </c:pt>
                <c:pt idx="14">
                  <c:v>6.351791530944625</c:v>
                </c:pt>
                <c:pt idx="15">
                  <c:v>41.64524421593831</c:v>
                </c:pt>
                <c:pt idx="16">
                  <c:v>22.867457452295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33861528"/>
        <c:axId val="2127540792"/>
      </c:barChart>
      <c:lineChart>
        <c:grouping val="standard"/>
        <c:varyColors val="0"/>
        <c:ser>
          <c:idx val="4"/>
          <c:order val="4"/>
          <c:tx>
            <c:strRef>
              <c:f>'ABS concentration FoG'!$A$61</c:f>
              <c:strCache>
                <c:ptCount val="1"/>
                <c:pt idx="0">
                  <c:v>Bio gas methane content</c:v>
                </c:pt>
              </c:strCache>
            </c:strRef>
          </c:tx>
          <c:spPr>
            <a:ln w="25400">
              <a:solidFill>
                <a:prstClr val="black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'ABS concentration FoG'!$B$61:$R$61</c:f>
              <c:numCache>
                <c:formatCode>General</c:formatCode>
                <c:ptCount val="17"/>
                <c:pt idx="1">
                  <c:v>79.6</c:v>
                </c:pt>
                <c:pt idx="2">
                  <c:v>23.13333333333334</c:v>
                </c:pt>
                <c:pt idx="3">
                  <c:v>8.799999999999998</c:v>
                </c:pt>
                <c:pt idx="4">
                  <c:v>81.53333333333335</c:v>
                </c:pt>
                <c:pt idx="5">
                  <c:v>25.33333333333333</c:v>
                </c:pt>
                <c:pt idx="6">
                  <c:v>12.93333333333333</c:v>
                </c:pt>
                <c:pt idx="7">
                  <c:v>65.5</c:v>
                </c:pt>
                <c:pt idx="10">
                  <c:v>80.06666666666666</c:v>
                </c:pt>
                <c:pt idx="11">
                  <c:v>78.73333333333333</c:v>
                </c:pt>
                <c:pt idx="12">
                  <c:v>76.86666666666665</c:v>
                </c:pt>
                <c:pt idx="13">
                  <c:v>77.7</c:v>
                </c:pt>
                <c:pt idx="14">
                  <c:v>32.0</c:v>
                </c:pt>
                <c:pt idx="15">
                  <c:v>11.6</c:v>
                </c:pt>
                <c:pt idx="16">
                  <c:v>63.93333333333334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3861528"/>
        <c:axId val="2127540792"/>
      </c:lineChart>
      <c:lineChart>
        <c:grouping val="standard"/>
        <c:varyColors val="0"/>
        <c:ser>
          <c:idx val="3"/>
          <c:order val="3"/>
          <c:tx>
            <c:strRef>
              <c:f>'ABS concentration FoG'!$A$96</c:f>
              <c:strCache>
                <c:ptCount val="1"/>
                <c:pt idx="0">
                  <c:v>Sum</c:v>
                </c:pt>
              </c:strCache>
            </c:strRef>
          </c:tx>
          <c:spPr>
            <a:ln w="25400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'ABS concentration FoG'!$B$96:$R$96</c:f>
              <c:numCache>
                <c:formatCode>0.0000</c:formatCode>
                <c:ptCount val="17"/>
                <c:pt idx="0">
                  <c:v>0.9626</c:v>
                </c:pt>
                <c:pt idx="1">
                  <c:v>1.002433333333334</c:v>
                </c:pt>
                <c:pt idx="2">
                  <c:v>0.125233333333333</c:v>
                </c:pt>
                <c:pt idx="3">
                  <c:v>0.125133333333333</c:v>
                </c:pt>
                <c:pt idx="4">
                  <c:v>1.366</c:v>
                </c:pt>
                <c:pt idx="5">
                  <c:v>0.0711333333333333</c:v>
                </c:pt>
                <c:pt idx="6">
                  <c:v>0.0150666666666667</c:v>
                </c:pt>
                <c:pt idx="7">
                  <c:v>0.826133333333333</c:v>
                </c:pt>
                <c:pt idx="9">
                  <c:v>0.9626</c:v>
                </c:pt>
                <c:pt idx="10">
                  <c:v>1.006466666666667</c:v>
                </c:pt>
                <c:pt idx="11">
                  <c:v>1.0121</c:v>
                </c:pt>
                <c:pt idx="12">
                  <c:v>1.028133333333333</c:v>
                </c:pt>
                <c:pt idx="13">
                  <c:v>1.149333333333333</c:v>
                </c:pt>
                <c:pt idx="14">
                  <c:v>0.0818666666666666</c:v>
                </c:pt>
                <c:pt idx="15">
                  <c:v>0.0129666666666667</c:v>
                </c:pt>
                <c:pt idx="16">
                  <c:v>0.9695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463624"/>
        <c:axId val="2134738616"/>
      </c:lineChart>
      <c:catAx>
        <c:axId val="21338615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7540792"/>
        <c:crosses val="autoZero"/>
        <c:auto val="1"/>
        <c:lblAlgn val="ctr"/>
        <c:lblOffset val="100"/>
        <c:noMultiLvlLbl val="0"/>
      </c:catAx>
      <c:valAx>
        <c:axId val="2127540792"/>
        <c:scaling>
          <c:orientation val="minMax"/>
          <c:max val="10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Biogas methane content and PLEL Mol contrbution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33861528"/>
        <c:crosses val="autoZero"/>
        <c:crossBetween val="between"/>
      </c:valAx>
      <c:valAx>
        <c:axId val="2134738616"/>
        <c:scaling>
          <c:orientation val="minMax"/>
        </c:scaling>
        <c:delete val="0"/>
        <c:axPos val="r"/>
        <c:numFmt formatCode="0.0" sourceLinked="0"/>
        <c:majorTickMark val="out"/>
        <c:minorTickMark val="none"/>
        <c:tickLblPos val="nextTo"/>
        <c:crossAx val="2127463624"/>
        <c:crosses val="max"/>
        <c:crossBetween val="between"/>
      </c:valAx>
      <c:catAx>
        <c:axId val="2127463624"/>
        <c:scaling>
          <c:orientation val="minMax"/>
        </c:scaling>
        <c:delete val="1"/>
        <c:axPos val="b"/>
        <c:majorTickMark val="out"/>
        <c:minorTickMark val="none"/>
        <c:tickLblPos val="none"/>
        <c:crossAx val="213473861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425123245329"/>
          <c:y val="0.291121473396145"/>
          <c:w val="0.145598080189235"/>
          <c:h val="0.491684442104704"/>
        </c:manualLayout>
      </c:layout>
      <c:overlay val="0"/>
      <c:txPr>
        <a:bodyPr/>
        <a:lstStyle/>
        <a:p>
          <a:pPr>
            <a:defRPr sz="7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891076115486"/>
          <c:y val="0.0512987681557772"/>
          <c:w val="0.801053368328959"/>
          <c:h val="0.781178567023801"/>
        </c:manualLayout>
      </c:layout>
      <c:lineChart>
        <c:grouping val="standard"/>
        <c:varyColors val="0"/>
        <c:ser>
          <c:idx val="0"/>
          <c:order val="0"/>
          <c:tx>
            <c:strRef>
              <c:f>'ABS concentration FoG'!$U$26</c:f>
              <c:strCache>
                <c:ptCount val="1"/>
                <c:pt idx="0">
                  <c:v>i20:1</c:v>
                </c:pt>
              </c:strCache>
            </c:strRef>
          </c:tx>
          <c:spPr>
            <a:ln w="19050">
              <a:solidFill>
                <a:prstClr val="black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'ABS concentration FoG'!$V$25:$AL$25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FoG'!$V$26:$AL$26</c:f>
              <c:numCache>
                <c:formatCode>0.0000</c:formatCode>
                <c:ptCount val="17"/>
                <c:pt idx="0">
                  <c:v>0.3846</c:v>
                </c:pt>
                <c:pt idx="1">
                  <c:v>0.439366666666667</c:v>
                </c:pt>
                <c:pt idx="2">
                  <c:v>0.00566666666666667</c:v>
                </c:pt>
                <c:pt idx="3">
                  <c:v>0.0545666666666667</c:v>
                </c:pt>
                <c:pt idx="4">
                  <c:v>0.180966666666667</c:v>
                </c:pt>
                <c:pt idx="5">
                  <c:v>0.0223666666666667</c:v>
                </c:pt>
                <c:pt idx="6">
                  <c:v>0.00383333333333333</c:v>
                </c:pt>
                <c:pt idx="7">
                  <c:v>0.344733333333333</c:v>
                </c:pt>
                <c:pt idx="9">
                  <c:v>0.3846</c:v>
                </c:pt>
                <c:pt idx="10">
                  <c:v>0.446233333333333</c:v>
                </c:pt>
                <c:pt idx="11">
                  <c:v>0.295666666666667</c:v>
                </c:pt>
                <c:pt idx="12">
                  <c:v>0.3383</c:v>
                </c:pt>
                <c:pt idx="13">
                  <c:v>0.0945666666666666</c:v>
                </c:pt>
                <c:pt idx="14">
                  <c:v>0.0448666666666667</c:v>
                </c:pt>
                <c:pt idx="15">
                  <c:v>0.0049</c:v>
                </c:pt>
                <c:pt idx="16">
                  <c:v>0.531066666666667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'ABS concentration FoG'!$U$27</c:f>
              <c:strCache>
                <c:ptCount val="1"/>
                <c:pt idx="0">
                  <c:v>i20:0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'ABS concentration FoG'!$V$25:$AL$25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FoG'!$V$27:$AL$27</c:f>
              <c:numCache>
                <c:formatCode>0.0000</c:formatCode>
                <c:ptCount val="17"/>
                <c:pt idx="0">
                  <c:v>0.4874</c:v>
                </c:pt>
                <c:pt idx="1">
                  <c:v>0.5156</c:v>
                </c:pt>
                <c:pt idx="2">
                  <c:v>0.113766666666667</c:v>
                </c:pt>
                <c:pt idx="3">
                  <c:v>0.0124666666666667</c:v>
                </c:pt>
                <c:pt idx="4">
                  <c:v>1.045333333333333</c:v>
                </c:pt>
                <c:pt idx="5">
                  <c:v>0.0441</c:v>
                </c:pt>
                <c:pt idx="6">
                  <c:v>0.0061</c:v>
                </c:pt>
                <c:pt idx="7">
                  <c:v>0.278833333333333</c:v>
                </c:pt>
                <c:pt idx="9">
                  <c:v>0.4874</c:v>
                </c:pt>
                <c:pt idx="10">
                  <c:v>0.492366666666667</c:v>
                </c:pt>
                <c:pt idx="11">
                  <c:v>0.483066666666667</c:v>
                </c:pt>
                <c:pt idx="12">
                  <c:v>0.457533333333333</c:v>
                </c:pt>
                <c:pt idx="13">
                  <c:v>0.8153</c:v>
                </c:pt>
                <c:pt idx="14">
                  <c:v>0.0318</c:v>
                </c:pt>
                <c:pt idx="15">
                  <c:v>0.00266666666666667</c:v>
                </c:pt>
                <c:pt idx="16">
                  <c:v>0.216733333333333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'ABS concentration FoG'!$U$28</c:f>
              <c:strCache>
                <c:ptCount val="1"/>
                <c:pt idx="0">
                  <c:v>i40:0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'ABS concentration FoG'!$V$25:$AL$25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FoG'!$V$28:$AL$28</c:f>
              <c:numCache>
                <c:formatCode>0.0000</c:formatCode>
                <c:ptCount val="17"/>
                <c:pt idx="0">
                  <c:v>0.0906</c:v>
                </c:pt>
                <c:pt idx="1">
                  <c:v>0.0474666666666667</c:v>
                </c:pt>
                <c:pt idx="2">
                  <c:v>0.0058</c:v>
                </c:pt>
                <c:pt idx="3">
                  <c:v>0.0581</c:v>
                </c:pt>
                <c:pt idx="4">
                  <c:v>0.1397</c:v>
                </c:pt>
                <c:pt idx="5">
                  <c:v>0.00466666666666667</c:v>
                </c:pt>
                <c:pt idx="6">
                  <c:v>0.00513333333333333</c:v>
                </c:pt>
                <c:pt idx="7">
                  <c:v>0.202566666666667</c:v>
                </c:pt>
                <c:pt idx="9">
                  <c:v>0.0906</c:v>
                </c:pt>
                <c:pt idx="10">
                  <c:v>0.0678666666666667</c:v>
                </c:pt>
                <c:pt idx="11">
                  <c:v>0.233366666666667</c:v>
                </c:pt>
                <c:pt idx="12">
                  <c:v>0.2323</c:v>
                </c:pt>
                <c:pt idx="13">
                  <c:v>0.239466666666667</c:v>
                </c:pt>
                <c:pt idx="14">
                  <c:v>0.0052</c:v>
                </c:pt>
                <c:pt idx="15">
                  <c:v>0.0054</c:v>
                </c:pt>
                <c:pt idx="16">
                  <c:v>0.2217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052984"/>
        <c:axId val="2134195096"/>
      </c:lineChart>
      <c:catAx>
        <c:axId val="21270529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34195096"/>
        <c:crosses val="autoZero"/>
        <c:auto val="1"/>
        <c:lblAlgn val="ctr"/>
        <c:lblOffset val="100"/>
        <c:noMultiLvlLbl val="0"/>
      </c:catAx>
      <c:valAx>
        <c:axId val="2134195096"/>
        <c:scaling>
          <c:orientation val="minMax"/>
          <c:max val="1.2"/>
          <c:min val="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nmol g</a:t>
                </a:r>
                <a:r>
                  <a:rPr lang="en-US" baseline="30000"/>
                  <a:t>-1</a:t>
                </a:r>
                <a:r>
                  <a:rPr lang="en-US"/>
                  <a:t> VS</a:t>
                </a:r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nextTo"/>
        <c:crossAx val="21270529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5055555555556"/>
          <c:y val="0.0835837902557735"/>
          <c:w val="0.139388888888889"/>
          <c:h val="0.25065423192462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3239063809551"/>
          <c:y val="0.0319538407102018"/>
          <c:w val="0.814746143916484"/>
          <c:h val="0.851738187315675"/>
        </c:manualLayout>
      </c:layout>
      <c:lineChart>
        <c:grouping val="standard"/>
        <c:varyColors val="0"/>
        <c:ser>
          <c:idx val="0"/>
          <c:order val="0"/>
          <c:tx>
            <c:strRef>
              <c:f>'PLFA CFU fog'!$A$23</c:f>
              <c:strCache>
                <c:ptCount val="1"/>
                <c:pt idx="0">
                  <c:v>iso-15:0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 fog'!$B$20:$R$20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74.0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74.0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'PLFA CFU fog'!$B$23:$R$23</c:f>
              <c:numCache>
                <c:formatCode>General</c:formatCode>
                <c:ptCount val="17"/>
                <c:pt idx="0">
                  <c:v>7.903047641215567</c:v>
                </c:pt>
                <c:pt idx="1">
                  <c:v>7.83828245999275</c:v>
                </c:pt>
                <c:pt idx="2">
                  <c:v>7.395821282434318</c:v>
                </c:pt>
                <c:pt idx="3">
                  <c:v>7.899337441352575</c:v>
                </c:pt>
                <c:pt idx="4">
                  <c:v>7.88957956206915</c:v>
                </c:pt>
                <c:pt idx="5">
                  <c:v>7.928409509101164</c:v>
                </c:pt>
                <c:pt idx="6">
                  <c:v>7.95366596289951</c:v>
                </c:pt>
                <c:pt idx="7">
                  <c:v>8.012531283703388</c:v>
                </c:pt>
                <c:pt idx="9">
                  <c:v>7.903047641215567</c:v>
                </c:pt>
                <c:pt idx="10">
                  <c:v>7.973313082271543</c:v>
                </c:pt>
                <c:pt idx="11">
                  <c:v>7.809207198304857</c:v>
                </c:pt>
                <c:pt idx="12">
                  <c:v>7.820341383575701</c:v>
                </c:pt>
                <c:pt idx="13">
                  <c:v>8.057884463889678</c:v>
                </c:pt>
                <c:pt idx="14">
                  <c:v>7.844753569956351</c:v>
                </c:pt>
                <c:pt idx="15">
                  <c:v>7.740298988298696</c:v>
                </c:pt>
                <c:pt idx="16">
                  <c:v>7.664095787376402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'PLFA CFU fog'!$A$24</c:f>
              <c:strCache>
                <c:ptCount val="1"/>
                <c:pt idx="0">
                  <c:v>anteiso-15:0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6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 fog'!$B$20:$R$20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74.0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74.0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'PLFA CFU fog'!$B$24:$R$24</c:f>
              <c:numCache>
                <c:formatCode>General</c:formatCode>
                <c:ptCount val="17"/>
                <c:pt idx="0">
                  <c:v>7.797630340301674</c:v>
                </c:pt>
                <c:pt idx="1">
                  <c:v>8.040699498350772</c:v>
                </c:pt>
                <c:pt idx="2">
                  <c:v>7.336581799473271</c:v>
                </c:pt>
                <c:pt idx="3">
                  <c:v>7.7927714143697</c:v>
                </c:pt>
                <c:pt idx="4">
                  <c:v>7.872793741488847</c:v>
                </c:pt>
                <c:pt idx="5">
                  <c:v>7.956139124217346</c:v>
                </c:pt>
                <c:pt idx="6">
                  <c:v>8.125453396221663</c:v>
                </c:pt>
                <c:pt idx="7">
                  <c:v>7.969728938885697</c:v>
                </c:pt>
                <c:pt idx="9">
                  <c:v>7.797630340301674</c:v>
                </c:pt>
                <c:pt idx="10">
                  <c:v>7.913105869937699</c:v>
                </c:pt>
                <c:pt idx="11">
                  <c:v>7.785526528236073</c:v>
                </c:pt>
                <c:pt idx="12">
                  <c:v>7.916193469234322</c:v>
                </c:pt>
                <c:pt idx="13">
                  <c:v>8.002355583097207</c:v>
                </c:pt>
                <c:pt idx="14">
                  <c:v>7.966336534675908</c:v>
                </c:pt>
                <c:pt idx="15">
                  <c:v>7.656420527648646</c:v>
                </c:pt>
                <c:pt idx="16">
                  <c:v>7.831814124735977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'PLFA CFU fog'!$A$28</c:f>
              <c:strCache>
                <c:ptCount val="1"/>
                <c:pt idx="0">
                  <c:v>16:1 w7cis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 fog'!$B$20:$R$20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74.0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74.0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'PLFA CFU fog'!$B$28:$R$28</c:f>
              <c:numCache>
                <c:formatCode>General</c:formatCode>
                <c:ptCount val="17"/>
                <c:pt idx="0">
                  <c:v>8.331416160622028</c:v>
                </c:pt>
                <c:pt idx="1">
                  <c:v>8.453631663236345</c:v>
                </c:pt>
                <c:pt idx="2">
                  <c:v>8.063713309851996</c:v>
                </c:pt>
                <c:pt idx="3">
                  <c:v>8.249187591647984</c:v>
                </c:pt>
                <c:pt idx="4">
                  <c:v>8.36794725226569</c:v>
                </c:pt>
                <c:pt idx="5">
                  <c:v>8.30526313993931</c:v>
                </c:pt>
                <c:pt idx="6">
                  <c:v>8.256545051935805</c:v>
                </c:pt>
                <c:pt idx="7">
                  <c:v>8.183312559072105</c:v>
                </c:pt>
                <c:pt idx="9">
                  <c:v>8.331416160622028</c:v>
                </c:pt>
                <c:pt idx="10">
                  <c:v>8.265933595301545</c:v>
                </c:pt>
                <c:pt idx="11">
                  <c:v>8.285585660986304</c:v>
                </c:pt>
                <c:pt idx="12">
                  <c:v>8.06808711348445</c:v>
                </c:pt>
                <c:pt idx="13">
                  <c:v>8.35510406052801</c:v>
                </c:pt>
                <c:pt idx="14">
                  <c:v>8.43257637850114</c:v>
                </c:pt>
                <c:pt idx="15">
                  <c:v>8.17203420137435</c:v>
                </c:pt>
                <c:pt idx="16">
                  <c:v>8.29274814061825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'PLFA CFU fog'!$A$30</c:f>
              <c:strCache>
                <c:ptCount val="1"/>
                <c:pt idx="0">
                  <c:v>16:0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</a:ln>
          </c:spPr>
          <c:marker>
            <c:symbol val="square"/>
            <c:size val="7"/>
            <c:spPr>
              <a:solidFill>
                <a:schemeClr val="bg1"/>
              </a:solidFill>
            </c:spPr>
          </c:marker>
          <c:cat>
            <c:numRef>
              <c:f>'PLFA CFU fog'!$B$20:$R$20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74.0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74.0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'PLFA CFU fog'!$B$30:$R$30</c:f>
              <c:numCache>
                <c:formatCode>General</c:formatCode>
                <c:ptCount val="17"/>
                <c:pt idx="0">
                  <c:v>8.450997082803894</c:v>
                </c:pt>
                <c:pt idx="1">
                  <c:v>8.670608696169546</c:v>
                </c:pt>
                <c:pt idx="2">
                  <c:v>8.240610228264705</c:v>
                </c:pt>
                <c:pt idx="3">
                  <c:v>8.639831297716751</c:v>
                </c:pt>
                <c:pt idx="4">
                  <c:v>8.58584499467812</c:v>
                </c:pt>
                <c:pt idx="5">
                  <c:v>8.526818288108975</c:v>
                </c:pt>
                <c:pt idx="6">
                  <c:v>8.391480751207733</c:v>
                </c:pt>
                <c:pt idx="7">
                  <c:v>8.48993458554363</c:v>
                </c:pt>
                <c:pt idx="9">
                  <c:v>8.450997082803894</c:v>
                </c:pt>
                <c:pt idx="10">
                  <c:v>8.500219316834924</c:v>
                </c:pt>
                <c:pt idx="11">
                  <c:v>8.54090585690924</c:v>
                </c:pt>
                <c:pt idx="12">
                  <c:v>8.59447836938874</c:v>
                </c:pt>
                <c:pt idx="13">
                  <c:v>8.557340790728607</c:v>
                </c:pt>
                <c:pt idx="14">
                  <c:v>8.59281510448193</c:v>
                </c:pt>
                <c:pt idx="15">
                  <c:v>8.373338849378871</c:v>
                </c:pt>
                <c:pt idx="16">
                  <c:v>8.45392908303905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'PLFA CFU fog'!$A$42</c:f>
              <c:strCache>
                <c:ptCount val="1"/>
                <c:pt idx="0">
                  <c:v>18:1 w9cis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</a:ln>
          </c:spPr>
          <c:marker>
            <c:symbol val="square"/>
            <c:size val="7"/>
            <c:spPr>
              <a:solidFill>
                <a:schemeClr val="bg1">
                  <a:lumMod val="6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 fog'!$B$20:$R$20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74.0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74.0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'PLFA CFU fog'!$B$42:$R$42</c:f>
              <c:numCache>
                <c:formatCode>General</c:formatCode>
                <c:ptCount val="17"/>
                <c:pt idx="0">
                  <c:v>8.36081277720692</c:v>
                </c:pt>
                <c:pt idx="1">
                  <c:v>8.67519421692921</c:v>
                </c:pt>
                <c:pt idx="2">
                  <c:v>8.151623855082151</c:v>
                </c:pt>
                <c:pt idx="3">
                  <c:v>8.523215496917706</c:v>
                </c:pt>
                <c:pt idx="4">
                  <c:v>8.525865043005282</c:v>
                </c:pt>
                <c:pt idx="5">
                  <c:v>8.74610455051339</c:v>
                </c:pt>
                <c:pt idx="6">
                  <c:v>8.92260378314913</c:v>
                </c:pt>
                <c:pt idx="7">
                  <c:v>8.467190923384713</c:v>
                </c:pt>
                <c:pt idx="9">
                  <c:v>8.36081277720692</c:v>
                </c:pt>
                <c:pt idx="10">
                  <c:v>8.38891406136646</c:v>
                </c:pt>
                <c:pt idx="11">
                  <c:v>8.550773020357645</c:v>
                </c:pt>
                <c:pt idx="12">
                  <c:v>8.500464908906204</c:v>
                </c:pt>
                <c:pt idx="13">
                  <c:v>8.520722252663022</c:v>
                </c:pt>
                <c:pt idx="14">
                  <c:v>8.556781850046185</c:v>
                </c:pt>
                <c:pt idx="15">
                  <c:v>8.148540652375514</c:v>
                </c:pt>
                <c:pt idx="16">
                  <c:v>8.484308952315713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'PLFA CFU fog'!$A$43</c:f>
              <c:strCache>
                <c:ptCount val="1"/>
                <c:pt idx="0">
                  <c:v>18:1w9trans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'PLFA CFU fog'!$B$20:$R$20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74.0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74.0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'PLFA CFU fog'!$B$43:$R$43</c:f>
              <c:numCache>
                <c:formatCode>General</c:formatCode>
                <c:ptCount val="17"/>
                <c:pt idx="0">
                  <c:v>8.427649506807925</c:v>
                </c:pt>
                <c:pt idx="1">
                  <c:v>8.742021129605272</c:v>
                </c:pt>
                <c:pt idx="2">
                  <c:v>8.23649754171224</c:v>
                </c:pt>
                <c:pt idx="3">
                  <c:v>8.60728795749549</c:v>
                </c:pt>
                <c:pt idx="4">
                  <c:v>8.570594499562085</c:v>
                </c:pt>
                <c:pt idx="5">
                  <c:v>8.551133311138142</c:v>
                </c:pt>
                <c:pt idx="6">
                  <c:v>8.313121252039445</c:v>
                </c:pt>
                <c:pt idx="7">
                  <c:v>8.616433710376392</c:v>
                </c:pt>
                <c:pt idx="9">
                  <c:v>8.427649506807925</c:v>
                </c:pt>
                <c:pt idx="10">
                  <c:v>8.527452624434296</c:v>
                </c:pt>
                <c:pt idx="11">
                  <c:v>8.553561068434147</c:v>
                </c:pt>
                <c:pt idx="12">
                  <c:v>8.730568977709051</c:v>
                </c:pt>
                <c:pt idx="13">
                  <c:v>8.580083917867167</c:v>
                </c:pt>
                <c:pt idx="14">
                  <c:v>8.619260787067718</c:v>
                </c:pt>
                <c:pt idx="15">
                  <c:v>8.31607663319236</c:v>
                </c:pt>
                <c:pt idx="16">
                  <c:v>8.577129238604472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8307848"/>
        <c:axId val="2138128168"/>
      </c:lineChart>
      <c:catAx>
        <c:axId val="21383078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38128168"/>
        <c:crosses val="autoZero"/>
        <c:auto val="1"/>
        <c:lblAlgn val="ctr"/>
        <c:lblOffset val="100"/>
        <c:noMultiLvlLbl val="0"/>
      </c:catAx>
      <c:valAx>
        <c:axId val="2138128168"/>
        <c:scaling>
          <c:orientation val="minMax"/>
          <c:max val="9.0"/>
          <c:min val="7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Log CFU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383078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81109245866387"/>
          <c:y val="0.577563040968158"/>
          <c:w val="0.20010192102778"/>
          <c:h val="0.21253455730681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2891076115486"/>
          <c:y val="0.0512987681557772"/>
          <c:w val="0.801053368328959"/>
          <c:h val="0.781178567023801"/>
        </c:manualLayout>
      </c:layout>
      <c:lineChart>
        <c:grouping val="standard"/>
        <c:varyColors val="0"/>
        <c:ser>
          <c:idx val="0"/>
          <c:order val="0"/>
          <c:tx>
            <c:strRef>
              <c:f>'ABS concentration FoG (2)'!$U$26</c:f>
              <c:strCache>
                <c:ptCount val="1"/>
                <c:pt idx="0">
                  <c:v>i20:1</c:v>
                </c:pt>
              </c:strCache>
            </c:strRef>
          </c:tx>
          <c:spPr>
            <a:ln w="19050">
              <a:solidFill>
                <a:prstClr val="black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'ABS concentration FoG (2)'!$V$25:$AL$25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 (2)'!$V$26:$AL$26</c:f>
              <c:numCache>
                <c:formatCode>0.0000</c:formatCode>
                <c:ptCount val="17"/>
                <c:pt idx="0">
                  <c:v>0.3846</c:v>
                </c:pt>
                <c:pt idx="1">
                  <c:v>0.439366666666667</c:v>
                </c:pt>
                <c:pt idx="2">
                  <c:v>0.00566666666666667</c:v>
                </c:pt>
                <c:pt idx="3">
                  <c:v>0.0545666666666667</c:v>
                </c:pt>
                <c:pt idx="4">
                  <c:v>0.180966666666667</c:v>
                </c:pt>
                <c:pt idx="5">
                  <c:v>0.0223666666666667</c:v>
                </c:pt>
                <c:pt idx="6">
                  <c:v>0.00383333333333333</c:v>
                </c:pt>
                <c:pt idx="7">
                  <c:v>0.344733333333333</c:v>
                </c:pt>
                <c:pt idx="9">
                  <c:v>0.3846</c:v>
                </c:pt>
                <c:pt idx="10">
                  <c:v>0.446233333333333</c:v>
                </c:pt>
                <c:pt idx="11">
                  <c:v>0.295666666666667</c:v>
                </c:pt>
                <c:pt idx="12">
                  <c:v>0.3383</c:v>
                </c:pt>
                <c:pt idx="13">
                  <c:v>0.0945666666666666</c:v>
                </c:pt>
                <c:pt idx="14">
                  <c:v>0.0448666666666667</c:v>
                </c:pt>
                <c:pt idx="15">
                  <c:v>0.0049</c:v>
                </c:pt>
                <c:pt idx="16">
                  <c:v>0.531066666666667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'ABS concentration FoG (2)'!$U$27</c:f>
              <c:strCache>
                <c:ptCount val="1"/>
                <c:pt idx="0">
                  <c:v>i20:0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'ABS concentration FoG (2)'!$V$25:$AL$25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 (2)'!$V$27:$AL$27</c:f>
              <c:numCache>
                <c:formatCode>0.0000</c:formatCode>
                <c:ptCount val="17"/>
                <c:pt idx="0">
                  <c:v>0.4874</c:v>
                </c:pt>
                <c:pt idx="1">
                  <c:v>0.5156</c:v>
                </c:pt>
                <c:pt idx="2">
                  <c:v>0.113766666666667</c:v>
                </c:pt>
                <c:pt idx="3">
                  <c:v>0.0124666666666667</c:v>
                </c:pt>
                <c:pt idx="4">
                  <c:v>1.045333333333333</c:v>
                </c:pt>
                <c:pt idx="5">
                  <c:v>0.0441</c:v>
                </c:pt>
                <c:pt idx="6">
                  <c:v>0.0061</c:v>
                </c:pt>
                <c:pt idx="7">
                  <c:v>0.278833333333333</c:v>
                </c:pt>
                <c:pt idx="9">
                  <c:v>0.4874</c:v>
                </c:pt>
                <c:pt idx="10">
                  <c:v>0.492366666666667</c:v>
                </c:pt>
                <c:pt idx="11">
                  <c:v>0.483066666666667</c:v>
                </c:pt>
                <c:pt idx="12">
                  <c:v>0.457533333333333</c:v>
                </c:pt>
                <c:pt idx="13">
                  <c:v>0.8153</c:v>
                </c:pt>
                <c:pt idx="14">
                  <c:v>0.0318</c:v>
                </c:pt>
                <c:pt idx="15">
                  <c:v>0.00266666666666667</c:v>
                </c:pt>
                <c:pt idx="16">
                  <c:v>0.216733333333333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'ABS concentration FoG (2)'!$U$28</c:f>
              <c:strCache>
                <c:ptCount val="1"/>
                <c:pt idx="0">
                  <c:v>i40:0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'ABS concentration FoG (2)'!$V$25:$AL$25</c:f>
              <c:numCache>
                <c:formatCode>General</c:formatCode>
                <c:ptCount val="17"/>
                <c:pt idx="0">
                  <c:v>0.0</c:v>
                </c:pt>
                <c:pt idx="1">
                  <c:v>11.0</c:v>
                </c:pt>
                <c:pt idx="2">
                  <c:v>28.0</c:v>
                </c:pt>
                <c:pt idx="3">
                  <c:v>49.0</c:v>
                </c:pt>
                <c:pt idx="4">
                  <c:v>65.0</c:v>
                </c:pt>
                <c:pt idx="5">
                  <c:v>80.0</c:v>
                </c:pt>
                <c:pt idx="6">
                  <c:v>98.0</c:v>
                </c:pt>
                <c:pt idx="7">
                  <c:v>119.0</c:v>
                </c:pt>
                <c:pt idx="9">
                  <c:v>0.0</c:v>
                </c:pt>
                <c:pt idx="10">
                  <c:v>11.0</c:v>
                </c:pt>
                <c:pt idx="11">
                  <c:v>28.0</c:v>
                </c:pt>
                <c:pt idx="12">
                  <c:v>49.0</c:v>
                </c:pt>
                <c:pt idx="13">
                  <c:v>65.0</c:v>
                </c:pt>
                <c:pt idx="14">
                  <c:v>80.0</c:v>
                </c:pt>
                <c:pt idx="15">
                  <c:v>98.0</c:v>
                </c:pt>
                <c:pt idx="16">
                  <c:v>119.0</c:v>
                </c:pt>
              </c:numCache>
            </c:numRef>
          </c:cat>
          <c:val>
            <c:numRef>
              <c:f>'ABS concentration FoG (2)'!$V$28:$AL$28</c:f>
              <c:numCache>
                <c:formatCode>0.0000</c:formatCode>
                <c:ptCount val="17"/>
                <c:pt idx="0">
                  <c:v>0.0906</c:v>
                </c:pt>
                <c:pt idx="1">
                  <c:v>0.0474666666666667</c:v>
                </c:pt>
                <c:pt idx="2">
                  <c:v>0.0058</c:v>
                </c:pt>
                <c:pt idx="3">
                  <c:v>0.0581</c:v>
                </c:pt>
                <c:pt idx="4">
                  <c:v>0.1397</c:v>
                </c:pt>
                <c:pt idx="5">
                  <c:v>0.00466666666666667</c:v>
                </c:pt>
                <c:pt idx="6">
                  <c:v>0.00513333333333333</c:v>
                </c:pt>
                <c:pt idx="7">
                  <c:v>0.202566666666667</c:v>
                </c:pt>
                <c:pt idx="9">
                  <c:v>0.0906</c:v>
                </c:pt>
                <c:pt idx="10">
                  <c:v>0.0678666666666667</c:v>
                </c:pt>
                <c:pt idx="11">
                  <c:v>0.233366666666667</c:v>
                </c:pt>
                <c:pt idx="12">
                  <c:v>0.2323</c:v>
                </c:pt>
                <c:pt idx="13">
                  <c:v>0.239466666666667</c:v>
                </c:pt>
                <c:pt idx="14">
                  <c:v>0.0052</c:v>
                </c:pt>
                <c:pt idx="15">
                  <c:v>0.0054</c:v>
                </c:pt>
                <c:pt idx="16">
                  <c:v>0.2217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7973096"/>
        <c:axId val="2120936184"/>
      </c:lineChart>
      <c:catAx>
        <c:axId val="2117973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0936184"/>
        <c:crosses val="autoZero"/>
        <c:auto val="1"/>
        <c:lblAlgn val="ctr"/>
        <c:lblOffset val="100"/>
        <c:noMultiLvlLbl val="0"/>
      </c:catAx>
      <c:valAx>
        <c:axId val="2120936184"/>
        <c:scaling>
          <c:orientation val="minMax"/>
          <c:max val="1.2"/>
          <c:min val="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nmol g</a:t>
                </a:r>
                <a:r>
                  <a:rPr lang="en-US" baseline="30000"/>
                  <a:t>-1</a:t>
                </a:r>
                <a:r>
                  <a:rPr lang="en-US"/>
                  <a:t> VS</a:t>
                </a:r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nextTo"/>
        <c:crossAx val="21179730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5055555555556"/>
          <c:y val="0.0835837902557735"/>
          <c:w val="0.139388888888889"/>
          <c:h val="0.25065423192462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sz="1000"/>
              <a:t>Pre-exposed Medium</a:t>
            </a:r>
          </a:p>
        </c:rich>
      </c:tx>
      <c:layout>
        <c:manualLayout>
          <c:xMode val="edge"/>
          <c:yMode val="edge"/>
          <c:x val="0.349850634054362"/>
          <c:y val="0.0196303370066561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1"/>
          <c:order val="1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2"/>
          <c:order val="2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3"/>
          <c:order val="3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4"/>
          <c:order val="4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5"/>
          <c:order val="5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6"/>
          <c:order val="6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7"/>
          <c:order val="7"/>
          <c:tx>
            <c:strRef>
              <c:f>'abs concentration (GLY)'!$A$46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(GLY)'!$B$46:$AJ$46</c:f>
              <c:numCache>
                <c:formatCode>General</c:formatCode>
                <c:ptCount val="35"/>
                <c:pt idx="0">
                  <c:v>11.91612536460795</c:v>
                </c:pt>
                <c:pt idx="1">
                  <c:v>10.50263767094828</c:v>
                </c:pt>
                <c:pt idx="2">
                  <c:v>9.555352038238336</c:v>
                </c:pt>
                <c:pt idx="3">
                  <c:v>10.68379814768677</c:v>
                </c:pt>
                <c:pt idx="4">
                  <c:v>11.12857145013878</c:v>
                </c:pt>
                <c:pt idx="5">
                  <c:v>8.479325827027448</c:v>
                </c:pt>
                <c:pt idx="21">
                  <c:v>9.157114846171033</c:v>
                </c:pt>
                <c:pt idx="22">
                  <c:v>9.478163021578906</c:v>
                </c:pt>
                <c:pt idx="24">
                  <c:v>11.91612536460795</c:v>
                </c:pt>
                <c:pt idx="25">
                  <c:v>11.68060867619818</c:v>
                </c:pt>
                <c:pt idx="26">
                  <c:v>10.69254333421372</c:v>
                </c:pt>
                <c:pt idx="27">
                  <c:v>8.642134125834898</c:v>
                </c:pt>
                <c:pt idx="28">
                  <c:v>9.27533257744914</c:v>
                </c:pt>
                <c:pt idx="29">
                  <c:v>10.50202979291562</c:v>
                </c:pt>
                <c:pt idx="30">
                  <c:v>10.80168141575931</c:v>
                </c:pt>
                <c:pt idx="31">
                  <c:v>10.06049414739407</c:v>
                </c:pt>
                <c:pt idx="32">
                  <c:v>10.09277489172007</c:v>
                </c:pt>
                <c:pt idx="33">
                  <c:v>9.57784416633783</c:v>
                </c:pt>
                <c:pt idx="34">
                  <c:v>11.11954831113743</c:v>
                </c:pt>
              </c:numCache>
            </c:numRef>
          </c:val>
        </c:ser>
        <c:ser>
          <c:idx val="8"/>
          <c:order val="8"/>
          <c:tx>
            <c:strRef>
              <c:f>'abs concentration (GLY)'!$A$47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(GLY)'!$B$47:$AJ$47</c:f>
              <c:numCache>
                <c:formatCode>General</c:formatCode>
                <c:ptCount val="35"/>
                <c:pt idx="0">
                  <c:v>10.00292727465219</c:v>
                </c:pt>
                <c:pt idx="1">
                  <c:v>11.22212166355319</c:v>
                </c:pt>
                <c:pt idx="2">
                  <c:v>9.864128661790051</c:v>
                </c:pt>
                <c:pt idx="3">
                  <c:v>10.45455021620696</c:v>
                </c:pt>
                <c:pt idx="4">
                  <c:v>10.52973415881565</c:v>
                </c:pt>
                <c:pt idx="5">
                  <c:v>8.483250988274102</c:v>
                </c:pt>
                <c:pt idx="21">
                  <c:v>10.14496209900615</c:v>
                </c:pt>
                <c:pt idx="22">
                  <c:v>9.92888700226584</c:v>
                </c:pt>
                <c:pt idx="24">
                  <c:v>10.00292727465219</c:v>
                </c:pt>
                <c:pt idx="25">
                  <c:v>8.969759655868426</c:v>
                </c:pt>
                <c:pt idx="26">
                  <c:v>10.97103345183421</c:v>
                </c:pt>
                <c:pt idx="27">
                  <c:v>10.20755163478406</c:v>
                </c:pt>
                <c:pt idx="28">
                  <c:v>10.16997718487279</c:v>
                </c:pt>
                <c:pt idx="29">
                  <c:v>10.98808680354223</c:v>
                </c:pt>
                <c:pt idx="30">
                  <c:v>10.24214765955953</c:v>
                </c:pt>
                <c:pt idx="31">
                  <c:v>10.07569719460339</c:v>
                </c:pt>
                <c:pt idx="32">
                  <c:v>10.48071313578002</c:v>
                </c:pt>
                <c:pt idx="33">
                  <c:v>10.88992394455099</c:v>
                </c:pt>
                <c:pt idx="34">
                  <c:v>10.72951935662122</c:v>
                </c:pt>
              </c:numCache>
            </c:numRef>
          </c:val>
        </c:ser>
        <c:ser>
          <c:idx val="9"/>
          <c:order val="9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10"/>
          <c:order val="10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11"/>
          <c:order val="11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12"/>
          <c:order val="12"/>
          <c:tx>
            <c:strRef>
              <c:f>'abs concentration (GLY)'!$A$48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(GLY)'!$B$48:$AJ$48</c:f>
              <c:numCache>
                <c:formatCode>General</c:formatCode>
                <c:ptCount val="35"/>
                <c:pt idx="0">
                  <c:v>14.44817562045387</c:v>
                </c:pt>
                <c:pt idx="1">
                  <c:v>16.47987684342952</c:v>
                </c:pt>
                <c:pt idx="2">
                  <c:v>16.3216336971321</c:v>
                </c:pt>
                <c:pt idx="3">
                  <c:v>15.0762838944858</c:v>
                </c:pt>
                <c:pt idx="4">
                  <c:v>15.41672742108019</c:v>
                </c:pt>
                <c:pt idx="5">
                  <c:v>16.08491311804829</c:v>
                </c:pt>
                <c:pt idx="21">
                  <c:v>15.40797137360112</c:v>
                </c:pt>
                <c:pt idx="22">
                  <c:v>14.78505815150671</c:v>
                </c:pt>
                <c:pt idx="24">
                  <c:v>14.44817562045387</c:v>
                </c:pt>
                <c:pt idx="25">
                  <c:v>14.65423296681481</c:v>
                </c:pt>
                <c:pt idx="26">
                  <c:v>14.99533033609975</c:v>
                </c:pt>
                <c:pt idx="27">
                  <c:v>17.53290446614958</c:v>
                </c:pt>
                <c:pt idx="28">
                  <c:v>16.81425363105526</c:v>
                </c:pt>
                <c:pt idx="29">
                  <c:v>16.21806914992489</c:v>
                </c:pt>
                <c:pt idx="30">
                  <c:v>15.69606205503382</c:v>
                </c:pt>
                <c:pt idx="31">
                  <c:v>15.25366687853777</c:v>
                </c:pt>
                <c:pt idx="32">
                  <c:v>16.92274877604039</c:v>
                </c:pt>
                <c:pt idx="33">
                  <c:v>16.70871624736056</c:v>
                </c:pt>
                <c:pt idx="34">
                  <c:v>15.20194640271528</c:v>
                </c:pt>
              </c:numCache>
            </c:numRef>
          </c:val>
        </c:ser>
        <c:ser>
          <c:idx val="13"/>
          <c:order val="13"/>
          <c:tx>
            <c:strRef>
              <c:f>'abs concentration (GLY)'!$A$49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(GLY)'!$B$49:$AJ$49</c:f>
              <c:numCache>
                <c:formatCode>General</c:formatCode>
                <c:ptCount val="35"/>
                <c:pt idx="0">
                  <c:v>19.30207454812339</c:v>
                </c:pt>
                <c:pt idx="1">
                  <c:v>18.55507898946773</c:v>
                </c:pt>
                <c:pt idx="2">
                  <c:v>18.76763992032974</c:v>
                </c:pt>
                <c:pt idx="3">
                  <c:v>14.34548252760204</c:v>
                </c:pt>
                <c:pt idx="4">
                  <c:v>18.44768061941793</c:v>
                </c:pt>
                <c:pt idx="5">
                  <c:v>16.3777207294772</c:v>
                </c:pt>
                <c:pt idx="21">
                  <c:v>16.53616676750392</c:v>
                </c:pt>
                <c:pt idx="22">
                  <c:v>12.60181769127784</c:v>
                </c:pt>
                <c:pt idx="24">
                  <c:v>19.30207454812339</c:v>
                </c:pt>
                <c:pt idx="25">
                  <c:v>17.30650213255181</c:v>
                </c:pt>
                <c:pt idx="26">
                  <c:v>16.58367074638917</c:v>
                </c:pt>
                <c:pt idx="27">
                  <c:v>17.94471043910203</c:v>
                </c:pt>
                <c:pt idx="28">
                  <c:v>18.10326703450599</c:v>
                </c:pt>
                <c:pt idx="29">
                  <c:v>16.27759375669631</c:v>
                </c:pt>
                <c:pt idx="30">
                  <c:v>16.7044609083154</c:v>
                </c:pt>
                <c:pt idx="31">
                  <c:v>16.74276499053085</c:v>
                </c:pt>
                <c:pt idx="32">
                  <c:v>16.85171940495971</c:v>
                </c:pt>
                <c:pt idx="33">
                  <c:v>16.98813677846683</c:v>
                </c:pt>
                <c:pt idx="34">
                  <c:v>13.3222298680415</c:v>
                </c:pt>
              </c:numCache>
            </c:numRef>
          </c:val>
        </c:ser>
        <c:ser>
          <c:idx val="14"/>
          <c:order val="14"/>
          <c:tx>
            <c:strRef>
              <c:f>'abs concentration (GLY)'!$A$50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(GLY)'!$B$50:$AJ$50</c:f>
              <c:numCache>
                <c:formatCode>General</c:formatCode>
                <c:ptCount val="35"/>
                <c:pt idx="0">
                  <c:v>1.23105418432734</c:v>
                </c:pt>
                <c:pt idx="1">
                  <c:v>1.079090436058534</c:v>
                </c:pt>
                <c:pt idx="2">
                  <c:v>0.904395949350819</c:v>
                </c:pt>
                <c:pt idx="3">
                  <c:v>0.756070590500633</c:v>
                </c:pt>
                <c:pt idx="4">
                  <c:v>0.744800946843798</c:v>
                </c:pt>
                <c:pt idx="5">
                  <c:v>0.86810516097511</c:v>
                </c:pt>
                <c:pt idx="21">
                  <c:v>1.087602358879014</c:v>
                </c:pt>
                <c:pt idx="22">
                  <c:v>1.181733414590699</c:v>
                </c:pt>
                <c:pt idx="24">
                  <c:v>1.23105418432734</c:v>
                </c:pt>
                <c:pt idx="25">
                  <c:v>1.245041285680734</c:v>
                </c:pt>
                <c:pt idx="26">
                  <c:v>0.62727681697768</c:v>
                </c:pt>
                <c:pt idx="27">
                  <c:v>0.752342362882955</c:v>
                </c:pt>
                <c:pt idx="28">
                  <c:v>0.844230344495335</c:v>
                </c:pt>
                <c:pt idx="29">
                  <c:v>0.871823011990545</c:v>
                </c:pt>
                <c:pt idx="30">
                  <c:v>1.193182169788414</c:v>
                </c:pt>
                <c:pt idx="31">
                  <c:v>0.813605033888896</c:v>
                </c:pt>
                <c:pt idx="32">
                  <c:v>1.243016481708627</c:v>
                </c:pt>
                <c:pt idx="33">
                  <c:v>1.315792695372767</c:v>
                </c:pt>
                <c:pt idx="34">
                  <c:v>1.136300547398281</c:v>
                </c:pt>
              </c:numCache>
            </c:numRef>
          </c:val>
        </c:ser>
        <c:ser>
          <c:idx val="15"/>
          <c:order val="15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16"/>
          <c:order val="16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17"/>
          <c:order val="17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18"/>
          <c:order val="18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19"/>
          <c:order val="19"/>
          <c:tx>
            <c:strRef>
              <c:f>'abs concentration (GLY)'!$A$51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(GLY)'!$B$51:$AJ$51</c:f>
              <c:numCache>
                <c:formatCode>General</c:formatCode>
                <c:ptCount val="35"/>
                <c:pt idx="0">
                  <c:v>12.70367425313209</c:v>
                </c:pt>
                <c:pt idx="1">
                  <c:v>11.37278324652067</c:v>
                </c:pt>
                <c:pt idx="2">
                  <c:v>11.5430827034435</c:v>
                </c:pt>
                <c:pt idx="3">
                  <c:v>13.74277452239652</c:v>
                </c:pt>
                <c:pt idx="4">
                  <c:v>11.37741016114758</c:v>
                </c:pt>
                <c:pt idx="5">
                  <c:v>12.85462859697198</c:v>
                </c:pt>
                <c:pt idx="21">
                  <c:v>13.03685558713244</c:v>
                </c:pt>
                <c:pt idx="22">
                  <c:v>13.98320763884693</c:v>
                </c:pt>
                <c:pt idx="24">
                  <c:v>12.70367425313209</c:v>
                </c:pt>
                <c:pt idx="25">
                  <c:v>13.9849259390073</c:v>
                </c:pt>
                <c:pt idx="26">
                  <c:v>10.81337992847477</c:v>
                </c:pt>
                <c:pt idx="27">
                  <c:v>11.57939670388972</c:v>
                </c:pt>
                <c:pt idx="28">
                  <c:v>11.3026628931682</c:v>
                </c:pt>
                <c:pt idx="29">
                  <c:v>12.41375875250367</c:v>
                </c:pt>
                <c:pt idx="30">
                  <c:v>12.49191998195609</c:v>
                </c:pt>
                <c:pt idx="31">
                  <c:v>12.93732900675013</c:v>
                </c:pt>
                <c:pt idx="32">
                  <c:v>12.53898904770322</c:v>
                </c:pt>
                <c:pt idx="33">
                  <c:v>11.89235638156711</c:v>
                </c:pt>
                <c:pt idx="34">
                  <c:v>13.95171330072222</c:v>
                </c:pt>
              </c:numCache>
            </c:numRef>
          </c:val>
        </c:ser>
        <c:ser>
          <c:idx val="20"/>
          <c:order val="20"/>
          <c:tx>
            <c:strRef>
              <c:f>'abs concentration (GLY)'!$A$52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(GLY)'!$B$52:$AJ$52</c:f>
              <c:numCache>
                <c:formatCode>General</c:formatCode>
                <c:ptCount val="35"/>
                <c:pt idx="0">
                  <c:v>14.13980828602517</c:v>
                </c:pt>
                <c:pt idx="1">
                  <c:v>8.20947583792209</c:v>
                </c:pt>
                <c:pt idx="2">
                  <c:v>10.68583828117955</c:v>
                </c:pt>
                <c:pt idx="3">
                  <c:v>11.36924455014082</c:v>
                </c:pt>
                <c:pt idx="4">
                  <c:v>9.761330049765805</c:v>
                </c:pt>
                <c:pt idx="5">
                  <c:v>11.57202107771236</c:v>
                </c:pt>
                <c:pt idx="21">
                  <c:v>10.93853222292091</c:v>
                </c:pt>
                <c:pt idx="22">
                  <c:v>12.69331770929959</c:v>
                </c:pt>
                <c:pt idx="24">
                  <c:v>14.13980828602517</c:v>
                </c:pt>
                <c:pt idx="25">
                  <c:v>0.0</c:v>
                </c:pt>
                <c:pt idx="26">
                  <c:v>4.01334722110487</c:v>
                </c:pt>
                <c:pt idx="27">
                  <c:v>11.70229805969956</c:v>
                </c:pt>
                <c:pt idx="28">
                  <c:v>11.13091960377161</c:v>
                </c:pt>
                <c:pt idx="29">
                  <c:v>10.77260439026924</c:v>
                </c:pt>
                <c:pt idx="30">
                  <c:v>10.67643304669773</c:v>
                </c:pt>
                <c:pt idx="31">
                  <c:v>10.34776399831937</c:v>
                </c:pt>
                <c:pt idx="32">
                  <c:v>9.949229657217847</c:v>
                </c:pt>
                <c:pt idx="33">
                  <c:v>10.72140716435635</c:v>
                </c:pt>
                <c:pt idx="34">
                  <c:v>11.38833906047001</c:v>
                </c:pt>
              </c:numCache>
            </c:numRef>
          </c:val>
        </c:ser>
        <c:ser>
          <c:idx val="21"/>
          <c:order val="21"/>
          <c:tx>
            <c:strRef>
              <c:f>'abs concentration (GLY)'!$A$53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(GLY)'!$B$53:$AJ$53</c:f>
              <c:numCache>
                <c:formatCode>General</c:formatCode>
                <c:ptCount val="35"/>
                <c:pt idx="0">
                  <c:v>4.640258601965432</c:v>
                </c:pt>
                <c:pt idx="1">
                  <c:v>8.750821796622393</c:v>
                </c:pt>
                <c:pt idx="2">
                  <c:v>10.2990472869574</c:v>
                </c:pt>
                <c:pt idx="3">
                  <c:v>8.37012811327939</c:v>
                </c:pt>
                <c:pt idx="4">
                  <c:v>10.17065694131611</c:v>
                </c:pt>
                <c:pt idx="5">
                  <c:v>9.41683880416367</c:v>
                </c:pt>
                <c:pt idx="21">
                  <c:v>8.632589711390368</c:v>
                </c:pt>
                <c:pt idx="22">
                  <c:v>10.19190418827068</c:v>
                </c:pt>
                <c:pt idx="24">
                  <c:v>4.640258601965432</c:v>
                </c:pt>
                <c:pt idx="25">
                  <c:v>4.976047074973948</c:v>
                </c:pt>
                <c:pt idx="26">
                  <c:v>7.404342946043384</c:v>
                </c:pt>
                <c:pt idx="27">
                  <c:v>8.042425165410872</c:v>
                </c:pt>
                <c:pt idx="28">
                  <c:v>9.272299453617717</c:v>
                </c:pt>
                <c:pt idx="29">
                  <c:v>8.637831880458007</c:v>
                </c:pt>
                <c:pt idx="30">
                  <c:v>8.768832050373978</c:v>
                </c:pt>
                <c:pt idx="31">
                  <c:v>8.391349681108142</c:v>
                </c:pt>
                <c:pt idx="32">
                  <c:v>8.554812695011055</c:v>
                </c:pt>
                <c:pt idx="33">
                  <c:v>8.936510815323188</c:v>
                </c:pt>
                <c:pt idx="34">
                  <c:v>9.87394937966269</c:v>
                </c:pt>
              </c:numCache>
            </c:numRef>
          </c:val>
        </c:ser>
        <c:ser>
          <c:idx val="22"/>
          <c:order val="22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ser>
          <c:idx val="23"/>
          <c:order val="23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43364504"/>
        <c:axId val="2127830680"/>
      </c:barChart>
      <c:lineChart>
        <c:grouping val="standard"/>
        <c:varyColors val="0"/>
        <c:ser>
          <c:idx val="24"/>
          <c:order val="24"/>
          <c:tx>
            <c:strRef>
              <c:f>'abs concentration (GLY)'!#REF!</c:f>
              <c:strCache>
                <c:ptCount val="1"/>
                <c:pt idx="0">
                  <c:v>#REF!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'abs concentration (GLY)'!#REF!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43364504"/>
        <c:axId val="2127830680"/>
      </c:lineChart>
      <c:lineChart>
        <c:grouping val="standard"/>
        <c:varyColors val="0"/>
        <c:ser>
          <c:idx val="25"/>
          <c:order val="25"/>
          <c:tx>
            <c:strRef>
              <c:f>'abs concentration (GLY)'!$A$41</c:f>
              <c:strCache>
                <c:ptCount val="1"/>
                <c:pt idx="0">
                  <c:v>Bacterial Biomass</c:v>
                </c:pt>
              </c:strCache>
            </c:strRef>
          </c:tx>
          <c:spPr>
            <a:ln w="25400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11"/>
            <c:spPr>
              <a:solidFill>
                <a:schemeClr val="bg1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'abs concentration (GLY)'!$B$41:$AJ$41</c:f>
              <c:numCache>
                <c:formatCode>General</c:formatCode>
                <c:ptCount val="35"/>
                <c:pt idx="0">
                  <c:v>9.378653379856583</c:v>
                </c:pt>
                <c:pt idx="1">
                  <c:v>9.784937494536583</c:v>
                </c:pt>
                <c:pt idx="2">
                  <c:v>9.67524495450824</c:v>
                </c:pt>
                <c:pt idx="3">
                  <c:v>9.618890384910973</c:v>
                </c:pt>
                <c:pt idx="4">
                  <c:v>9.585419471906138</c:v>
                </c:pt>
                <c:pt idx="5">
                  <c:v>9.476422274806345</c:v>
                </c:pt>
                <c:pt idx="6">
                  <c:v>9.707321273369924</c:v>
                </c:pt>
                <c:pt idx="7">
                  <c:v>9.27276389557762</c:v>
                </c:pt>
                <c:pt idx="8">
                  <c:v>9.240687171661106</c:v>
                </c:pt>
                <c:pt idx="9">
                  <c:v>9.47915526180703</c:v>
                </c:pt>
                <c:pt idx="10">
                  <c:v>9.797718173917934</c:v>
                </c:pt>
                <c:pt idx="12">
                  <c:v>9.378653379856583</c:v>
                </c:pt>
                <c:pt idx="13">
                  <c:v>9.23383487692803</c:v>
                </c:pt>
                <c:pt idx="14">
                  <c:v>9.286625752630659</c:v>
                </c:pt>
                <c:pt idx="15">
                  <c:v>9.610993194588127</c:v>
                </c:pt>
                <c:pt idx="16">
                  <c:v>9.585955423810253</c:v>
                </c:pt>
                <c:pt idx="17">
                  <c:v>9.632225448282959</c:v>
                </c:pt>
                <c:pt idx="18">
                  <c:v>9.733184649263501</c:v>
                </c:pt>
                <c:pt idx="19">
                  <c:v>9.30533443505361</c:v>
                </c:pt>
                <c:pt idx="20">
                  <c:v>9.456244434650807</c:v>
                </c:pt>
                <c:pt idx="21">
                  <c:v>9.606542845004925</c:v>
                </c:pt>
                <c:pt idx="22">
                  <c:v>9.561310068268216</c:v>
                </c:pt>
                <c:pt idx="24">
                  <c:v>9.378653379856583</c:v>
                </c:pt>
                <c:pt idx="25">
                  <c:v>9.139905002199335</c:v>
                </c:pt>
                <c:pt idx="26">
                  <c:v>9.183748822720485</c:v>
                </c:pt>
                <c:pt idx="27">
                  <c:v>9.592499066995706</c:v>
                </c:pt>
                <c:pt idx="28">
                  <c:v>9.643877975789472</c:v>
                </c:pt>
                <c:pt idx="29">
                  <c:v>9.606866607099352</c:v>
                </c:pt>
                <c:pt idx="30">
                  <c:v>9.534218075040549</c:v>
                </c:pt>
                <c:pt idx="31">
                  <c:v>9.338248327233538</c:v>
                </c:pt>
                <c:pt idx="32">
                  <c:v>9.147789664051297</c:v>
                </c:pt>
                <c:pt idx="33">
                  <c:v>9.807990504914652</c:v>
                </c:pt>
                <c:pt idx="34">
                  <c:v>9.80464781771058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3248648"/>
        <c:axId val="2144008072"/>
      </c:lineChart>
      <c:catAx>
        <c:axId val="2143364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7830680"/>
        <c:crosses val="autoZero"/>
        <c:auto val="1"/>
        <c:lblAlgn val="ctr"/>
        <c:lblOffset val="100"/>
        <c:noMultiLvlLbl val="0"/>
      </c:catAx>
      <c:valAx>
        <c:axId val="2127830680"/>
        <c:scaling>
          <c:orientation val="minMax"/>
          <c:max val="10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0" i="0" baseline="0"/>
                  <a:t>Biogas methane content and PLFA Mol contrbution</a:t>
                </a:r>
                <a:endParaRPr lang="en-GB" sz="1000" b="1" i="0" baseline="0"/>
              </a:p>
              <a:p>
                <a:pPr>
                  <a:defRPr/>
                </a:pPr>
                <a:r>
                  <a:rPr lang="en-US" sz="1000" b="0" i="0" baseline="0"/>
                  <a:t>(%)</a:t>
                </a:r>
                <a:endParaRPr lang="en-GB" sz="1000" b="1" i="0" baseline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43364504"/>
        <c:crosses val="autoZero"/>
        <c:crossBetween val="between"/>
      </c:valAx>
      <c:valAx>
        <c:axId val="2144008072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Log CFU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73248648"/>
        <c:crosses val="max"/>
        <c:crossBetween val="between"/>
      </c:valAx>
      <c:catAx>
        <c:axId val="2073248648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Control</a:t>
                </a:r>
              </a:p>
            </c:rich>
          </c:tx>
          <c:layout>
            <c:manualLayout>
              <c:xMode val="edge"/>
              <c:yMode val="edge"/>
              <c:x val="0.148980738182172"/>
              <c:y val="0.0216863934925644"/>
            </c:manualLayout>
          </c:layout>
          <c:overlay val="0"/>
        </c:title>
        <c:majorTickMark val="out"/>
        <c:minorTickMark val="none"/>
        <c:tickLblPos val="none"/>
        <c:crossAx val="21440080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16705452336977"/>
          <c:y val="0.0598737925305233"/>
          <c:w val="0.17113104114534"/>
          <c:h val="0.83902870722497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sz="1000"/>
              <a:t>Pre-exposed Medium</a:t>
            </a:r>
          </a:p>
        </c:rich>
      </c:tx>
      <c:layout>
        <c:manualLayout>
          <c:xMode val="edge"/>
          <c:yMode val="edge"/>
          <c:x val="0.323633406363107"/>
          <c:y val="0.050359329820136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4295139511777"/>
          <c:y val="0.11259578219094"/>
          <c:w val="0.671633455081735"/>
          <c:h val="0.80485570934040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'abs concentration (GLY)'!$A$54</c:f>
              <c:strCache>
                <c:ptCount val="1"/>
                <c:pt idx="0">
                  <c:v>i20:1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(GLY)'!$I$55:$AJ$55</c:f>
              <c:numCache>
                <c:formatCode>General</c:formatCode>
                <c:ptCount val="28"/>
                <c:pt idx="0">
                  <c:v>37.80898870214002</c:v>
                </c:pt>
                <c:pt idx="1">
                  <c:v>63.52941176470587</c:v>
                </c:pt>
                <c:pt idx="2">
                  <c:v>53.94700800702174</c:v>
                </c:pt>
                <c:pt idx="3">
                  <c:v>52.91447972951562</c:v>
                </c:pt>
                <c:pt idx="4">
                  <c:v>74.86379352952008</c:v>
                </c:pt>
                <c:pt idx="5">
                  <c:v>66.87256371915169</c:v>
                </c:pt>
                <c:pt idx="14">
                  <c:v>24.11670331027242</c:v>
                </c:pt>
                <c:pt idx="15">
                  <c:v>11.4603044127532</c:v>
                </c:pt>
                <c:pt idx="17">
                  <c:v>32.90009994303137</c:v>
                </c:pt>
                <c:pt idx="19">
                  <c:v>44.22825168432601</c:v>
                </c:pt>
                <c:pt idx="20">
                  <c:v>24.37439552682556</c:v>
                </c:pt>
                <c:pt idx="21">
                  <c:v>40.28725060559481</c:v>
                </c:pt>
                <c:pt idx="22">
                  <c:v>29.15488580833123</c:v>
                </c:pt>
                <c:pt idx="23">
                  <c:v>18.88633269872883</c:v>
                </c:pt>
                <c:pt idx="24">
                  <c:v>25.29053522915352</c:v>
                </c:pt>
                <c:pt idx="25">
                  <c:v>15.05563434187724</c:v>
                </c:pt>
                <c:pt idx="26">
                  <c:v>9.142263431098909</c:v>
                </c:pt>
                <c:pt idx="27">
                  <c:v>21.63125707952085</c:v>
                </c:pt>
              </c:numCache>
            </c:numRef>
          </c:val>
        </c:ser>
        <c:ser>
          <c:idx val="1"/>
          <c:order val="1"/>
          <c:tx>
            <c:strRef>
              <c:f>'abs concentration (GLY)'!$A$55</c:f>
              <c:strCache>
                <c:ptCount val="1"/>
                <c:pt idx="0">
                  <c:v>i20:0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(GLY)'!$I$56:$AJ$56</c:f>
              <c:numCache>
                <c:formatCode>General</c:formatCode>
                <c:ptCount val="28"/>
                <c:pt idx="0">
                  <c:v>29.29091135482862</c:v>
                </c:pt>
                <c:pt idx="1">
                  <c:v>10.58823529411765</c:v>
                </c:pt>
                <c:pt idx="2">
                  <c:v>22.88819955824135</c:v>
                </c:pt>
                <c:pt idx="3">
                  <c:v>22.45250257063164</c:v>
                </c:pt>
                <c:pt idx="4">
                  <c:v>9.307843962413065</c:v>
                </c:pt>
                <c:pt idx="5">
                  <c:v>20.85055303975862</c:v>
                </c:pt>
                <c:pt idx="14">
                  <c:v>30.10629381896019</c:v>
                </c:pt>
                <c:pt idx="15">
                  <c:v>13.13337094844978</c:v>
                </c:pt>
                <c:pt idx="17">
                  <c:v>37.80898870214002</c:v>
                </c:pt>
                <c:pt idx="19">
                  <c:v>39.85099590944824</c:v>
                </c:pt>
                <c:pt idx="20">
                  <c:v>0.0</c:v>
                </c:pt>
                <c:pt idx="21">
                  <c:v>47.88515418456057</c:v>
                </c:pt>
                <c:pt idx="22">
                  <c:v>55.23327784510551</c:v>
                </c:pt>
                <c:pt idx="23">
                  <c:v>66.69659598085937</c:v>
                </c:pt>
                <c:pt idx="24">
                  <c:v>71.2979433931307</c:v>
                </c:pt>
                <c:pt idx="25">
                  <c:v>72.31232200659828</c:v>
                </c:pt>
                <c:pt idx="26">
                  <c:v>14.4620735371128</c:v>
                </c:pt>
                <c:pt idx="27">
                  <c:v>31.09306631674744</c:v>
                </c:pt>
              </c:numCache>
            </c:numRef>
          </c:val>
        </c:ser>
        <c:ser>
          <c:idx val="2"/>
          <c:order val="2"/>
          <c:tx>
            <c:strRef>
              <c:f>'abs concentration (GLY)'!$A$56</c:f>
              <c:strCache>
                <c:ptCount val="1"/>
                <c:pt idx="0">
                  <c:v>i40:0</c:v>
                </c:pt>
              </c:strCache>
            </c:strRef>
          </c:tx>
          <c:invertIfNegative val="0"/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(GLY)'!$I$57:$AJ$57</c:f>
              <c:numCache>
                <c:formatCode>General</c:formatCode>
                <c:ptCount val="28"/>
                <c:pt idx="14">
                  <c:v>45.7770028707674</c:v>
                </c:pt>
                <c:pt idx="15">
                  <c:v>75.406324638797</c:v>
                </c:pt>
                <c:pt idx="17">
                  <c:v>29.29091135482862</c:v>
                </c:pt>
                <c:pt idx="19">
                  <c:v>15.92075240622573</c:v>
                </c:pt>
                <c:pt idx="20">
                  <c:v>75.62560447317445</c:v>
                </c:pt>
                <c:pt idx="21">
                  <c:v>11.82759520984463</c:v>
                </c:pt>
                <c:pt idx="22">
                  <c:v>15.61183634656325</c:v>
                </c:pt>
                <c:pt idx="23">
                  <c:v>14.41707132041181</c:v>
                </c:pt>
                <c:pt idx="24">
                  <c:v>3.411521377715798</c:v>
                </c:pt>
                <c:pt idx="25">
                  <c:v>12.6320436515245</c:v>
                </c:pt>
                <c:pt idx="26">
                  <c:v>76.39566303178828</c:v>
                </c:pt>
                <c:pt idx="27">
                  <c:v>47.2756766037317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28431416"/>
        <c:axId val="2128326472"/>
      </c:barChart>
      <c:lineChart>
        <c:grouping val="standard"/>
        <c:varyColors val="0"/>
        <c:ser>
          <c:idx val="3"/>
          <c:order val="3"/>
          <c:tx>
            <c:strRef>
              <c:f>'abs concentration (GLY)'!$A$59</c:f>
              <c:strCache>
                <c:ptCount val="1"/>
                <c:pt idx="0">
                  <c:v>Biogas methane content</c:v>
                </c:pt>
              </c:strCache>
            </c:strRef>
          </c:tx>
          <c:spPr>
            <a:ln w="25400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ysClr val="windowText" lastClr="000000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(GLY)'!$B$59:$AJ$59</c:f>
              <c:numCache>
                <c:formatCode>General</c:formatCode>
                <c:ptCount val="35"/>
                <c:pt idx="1">
                  <c:v>20.13333333333333</c:v>
                </c:pt>
                <c:pt idx="2">
                  <c:v>70.83333333333333</c:v>
                </c:pt>
                <c:pt idx="3">
                  <c:v>69.5</c:v>
                </c:pt>
                <c:pt idx="4">
                  <c:v>41.4</c:v>
                </c:pt>
                <c:pt idx="5">
                  <c:v>47.65</c:v>
                </c:pt>
                <c:pt idx="13">
                  <c:v>52.7</c:v>
                </c:pt>
                <c:pt idx="14">
                  <c:v>79.8</c:v>
                </c:pt>
                <c:pt idx="15">
                  <c:v>72.93333333333332</c:v>
                </c:pt>
                <c:pt idx="17">
                  <c:v>69.46666666666665</c:v>
                </c:pt>
                <c:pt idx="21">
                  <c:v>21.1</c:v>
                </c:pt>
                <c:pt idx="22">
                  <c:v>51.15</c:v>
                </c:pt>
                <c:pt idx="25">
                  <c:v>14.36666666666667</c:v>
                </c:pt>
                <c:pt idx="26">
                  <c:v>29.9</c:v>
                </c:pt>
                <c:pt idx="27">
                  <c:v>56.13333333333332</c:v>
                </c:pt>
                <c:pt idx="28">
                  <c:v>52.33333333333334</c:v>
                </c:pt>
                <c:pt idx="29">
                  <c:v>68.03333333333335</c:v>
                </c:pt>
                <c:pt idx="30">
                  <c:v>75.26666666666666</c:v>
                </c:pt>
                <c:pt idx="31">
                  <c:v>62.63333333333333</c:v>
                </c:pt>
                <c:pt idx="32">
                  <c:v>19.63333333333333</c:v>
                </c:pt>
                <c:pt idx="33">
                  <c:v>40.0</c:v>
                </c:pt>
                <c:pt idx="34">
                  <c:v>78.23333333333333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8431416"/>
        <c:axId val="2128326472"/>
      </c:lineChart>
      <c:lineChart>
        <c:grouping val="standard"/>
        <c:varyColors val="0"/>
        <c:ser>
          <c:idx val="4"/>
          <c:order val="4"/>
          <c:tx>
            <c:strRef>
              <c:f>'abs concentration (GLY)'!$A$42</c:f>
              <c:strCache>
                <c:ptCount val="1"/>
                <c:pt idx="0">
                  <c:v>archeal Biomass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circle"/>
            <c:size val="9"/>
            <c:spPr>
              <a:solidFill>
                <a:schemeClr val="bg1">
                  <a:lumMod val="65000"/>
                </a:schemeClr>
              </a:solidFill>
              <a:ln>
                <a:solidFill>
                  <a:prstClr val="black"/>
                </a:solidFill>
              </a:ln>
            </c:spPr>
          </c:marker>
          <c:cat>
            <c:numRef>
              <c:f>'abs concentration (GLY)'!$B$45:$AJ$45</c:f>
              <c:numCache>
                <c:formatCode>General</c:formatCode>
                <c:ptCount val="35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 (GLY)'!$B$42:$AJ$42</c:f>
              <c:numCache>
                <c:formatCode>0.000</c:formatCode>
                <c:ptCount val="35"/>
                <c:pt idx="0">
                  <c:v>0.648226428571428</c:v>
                </c:pt>
                <c:pt idx="2">
                  <c:v>0.741593954702824</c:v>
                </c:pt>
                <c:pt idx="3">
                  <c:v>0.776854923522815</c:v>
                </c:pt>
                <c:pt idx="4">
                  <c:v>0.35396220674933</c:v>
                </c:pt>
                <c:pt idx="5">
                  <c:v>0.463601898796823</c:v>
                </c:pt>
                <c:pt idx="6">
                  <c:v>0.316779825578437</c:v>
                </c:pt>
                <c:pt idx="7">
                  <c:v>0.00910426244711375</c:v>
                </c:pt>
                <c:pt idx="8">
                  <c:v>0.0754286519243256</c:v>
                </c:pt>
                <c:pt idx="9">
                  <c:v>0.100607989531018</c:v>
                </c:pt>
                <c:pt idx="10">
                  <c:v>0.412775862398571</c:v>
                </c:pt>
                <c:pt idx="12">
                  <c:v>0.648226428571428</c:v>
                </c:pt>
                <c:pt idx="14">
                  <c:v>0.146551724137931</c:v>
                </c:pt>
                <c:pt idx="15">
                  <c:v>0.0306967446270833</c:v>
                </c:pt>
                <c:pt idx="16">
                  <c:v>0.677882209642606</c:v>
                </c:pt>
                <c:pt idx="17">
                  <c:v>1.231059982823048</c:v>
                </c:pt>
                <c:pt idx="18">
                  <c:v>0.510223205951608</c:v>
                </c:pt>
                <c:pt idx="19">
                  <c:v>0.558227251294802</c:v>
                </c:pt>
                <c:pt idx="20">
                  <c:v>0.0739186137337625</c:v>
                </c:pt>
                <c:pt idx="21">
                  <c:v>0.0781807769792157</c:v>
                </c:pt>
                <c:pt idx="22">
                  <c:v>0.279943383602358</c:v>
                </c:pt>
                <c:pt idx="24">
                  <c:v>0.648226428571428</c:v>
                </c:pt>
                <c:pt idx="26">
                  <c:v>0.0504178336484934</c:v>
                </c:pt>
                <c:pt idx="27">
                  <c:v>0.0469741081443839</c:v>
                </c:pt>
                <c:pt idx="28">
                  <c:v>1.194076524419705</c:v>
                </c:pt>
                <c:pt idx="29">
                  <c:v>0.437452311559688</c:v>
                </c:pt>
                <c:pt idx="30">
                  <c:v>1.230028929149795</c:v>
                </c:pt>
                <c:pt idx="31">
                  <c:v>1.064720884338626</c:v>
                </c:pt>
                <c:pt idx="32">
                  <c:v>0.0544052712641616</c:v>
                </c:pt>
                <c:pt idx="33">
                  <c:v>0.0859686571798072</c:v>
                </c:pt>
                <c:pt idx="34">
                  <c:v>0.624287648827203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8549112"/>
        <c:axId val="2144263208"/>
      </c:lineChart>
      <c:catAx>
        <c:axId val="2128431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8326472"/>
        <c:crosses val="autoZero"/>
        <c:auto val="1"/>
        <c:lblAlgn val="ctr"/>
        <c:lblOffset val="100"/>
        <c:noMultiLvlLbl val="0"/>
      </c:catAx>
      <c:valAx>
        <c:axId val="2128326472"/>
        <c:scaling>
          <c:orientation val="minMax"/>
          <c:max val="10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0" i="0" baseline="0"/>
                  <a:t>Biogas methane content and PLEL Mol contrbution</a:t>
                </a:r>
                <a:endParaRPr lang="en-GB" sz="1000"/>
              </a:p>
              <a:p>
                <a:pPr>
                  <a:defRPr/>
                </a:pPr>
                <a:r>
                  <a:rPr lang="en-US" sz="1000" b="0" i="0" baseline="0"/>
                  <a:t>(%)</a:t>
                </a:r>
                <a:endParaRPr lang="en-GB" sz="1000"/>
              </a:p>
            </c:rich>
          </c:tx>
          <c:layout>
            <c:manualLayout>
              <c:xMode val="edge"/>
              <c:yMode val="edge"/>
              <c:x val="0.0275280890758179"/>
              <c:y val="0.23577162437052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128431416"/>
        <c:crosses val="autoZero"/>
        <c:crossBetween val="between"/>
      </c:valAx>
      <c:valAx>
        <c:axId val="2144263208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050"/>
                </a:pPr>
                <a:r>
                  <a:rPr lang="en-US" sz="1200" b="0" i="0" baseline="0"/>
                  <a:t>archeal biomass (nmol g</a:t>
                </a:r>
                <a:r>
                  <a:rPr lang="en-US" sz="1200" b="0" i="0" baseline="30000"/>
                  <a:t>-1</a:t>
                </a:r>
                <a:r>
                  <a:rPr lang="en-US" sz="1200" b="0" i="0" baseline="0"/>
                  <a:t> VS)</a:t>
                </a:r>
                <a:endParaRPr lang="en-GB" sz="1200"/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nextTo"/>
        <c:crossAx val="2128549112"/>
        <c:crosses val="max"/>
        <c:crossBetween val="between"/>
      </c:valAx>
      <c:catAx>
        <c:axId val="2128549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14426320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8990095874544"/>
          <c:y val="0.630908787427715"/>
          <c:w val="0.137922332185487"/>
          <c:h val="0.292977680738581"/>
        </c:manualLayout>
      </c:layout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869873585457019"/>
          <c:y val="0.0386694285205753"/>
          <c:w val="0.864523079184582"/>
          <c:h val="0.800935348100823"/>
        </c:manualLayout>
      </c:layout>
      <c:lineChart>
        <c:grouping val="standard"/>
        <c:varyColors val="0"/>
        <c:ser>
          <c:idx val="0"/>
          <c:order val="0"/>
          <c:tx>
            <c:strRef>
              <c:f>'abs concentration (GLY)'!$B$71</c:f>
              <c:strCache>
                <c:ptCount val="1"/>
                <c:pt idx="0">
                  <c:v>i20:1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'abs concentration (GLY)'!$C$70:$AH$70</c:f>
              <c:numCache>
                <c:formatCode>General</c:formatCode>
                <c:ptCount val="32"/>
                <c:pt idx="0">
                  <c:v>0.0</c:v>
                </c:pt>
                <c:pt idx="1">
                  <c:v>13.0</c:v>
                </c:pt>
                <c:pt idx="2">
                  <c:v>34.0</c:v>
                </c:pt>
                <c:pt idx="3">
                  <c:v>43.0</c:v>
                </c:pt>
                <c:pt idx="4">
                  <c:v>77.0</c:v>
                </c:pt>
                <c:pt idx="5">
                  <c:v>91.0</c:v>
                </c:pt>
                <c:pt idx="6">
                  <c:v>93.0</c:v>
                </c:pt>
                <c:pt idx="7">
                  <c:v>97.0</c:v>
                </c:pt>
                <c:pt idx="8">
                  <c:v>101.0</c:v>
                </c:pt>
                <c:pt idx="9">
                  <c:v>113.0</c:v>
                </c:pt>
                <c:pt idx="11">
                  <c:v>0.0</c:v>
                </c:pt>
                <c:pt idx="12">
                  <c:v>13.0</c:v>
                </c:pt>
                <c:pt idx="13">
                  <c:v>34.0</c:v>
                </c:pt>
                <c:pt idx="14">
                  <c:v>43.0</c:v>
                </c:pt>
                <c:pt idx="15">
                  <c:v>77.0</c:v>
                </c:pt>
                <c:pt idx="16">
                  <c:v>91.0</c:v>
                </c:pt>
                <c:pt idx="17">
                  <c:v>93.0</c:v>
                </c:pt>
                <c:pt idx="18">
                  <c:v>97.0</c:v>
                </c:pt>
                <c:pt idx="19">
                  <c:v>101.0</c:v>
                </c:pt>
                <c:pt idx="20">
                  <c:v>113.0</c:v>
                </c:pt>
                <c:pt idx="22">
                  <c:v>0.0</c:v>
                </c:pt>
                <c:pt idx="23">
                  <c:v>13.0</c:v>
                </c:pt>
                <c:pt idx="24">
                  <c:v>34.0</c:v>
                </c:pt>
                <c:pt idx="25">
                  <c:v>43.0</c:v>
                </c:pt>
                <c:pt idx="26">
                  <c:v>77.0</c:v>
                </c:pt>
                <c:pt idx="27">
                  <c:v>91.0</c:v>
                </c:pt>
                <c:pt idx="28">
                  <c:v>93.0</c:v>
                </c:pt>
                <c:pt idx="29">
                  <c:v>97.0</c:v>
                </c:pt>
                <c:pt idx="30">
                  <c:v>101.0</c:v>
                </c:pt>
                <c:pt idx="31">
                  <c:v>113.0</c:v>
                </c:pt>
              </c:numCache>
            </c:numRef>
          </c:cat>
          <c:val>
            <c:numRef>
              <c:f>'abs concentration (GLY)'!$C$71:$AH$71</c:f>
              <c:numCache>
                <c:formatCode>0.000</c:formatCode>
                <c:ptCount val="32"/>
                <c:pt idx="0">
                  <c:v>0.213267142857143</c:v>
                </c:pt>
                <c:pt idx="1">
                  <c:v>0.308931271965934</c:v>
                </c:pt>
                <c:pt idx="2">
                  <c:v>0.442808615409919</c:v>
                </c:pt>
                <c:pt idx="3">
                  <c:v>0.0619104047183123</c:v>
                </c:pt>
                <c:pt idx="4">
                  <c:v>0.122299730083675</c:v>
                </c:pt>
                <c:pt idx="5">
                  <c:v>0.0640778926631204</c:v>
                </c:pt>
                <c:pt idx="6">
                  <c:v>0.00366067379153365</c:v>
                </c:pt>
                <c:pt idx="7">
                  <c:v>0.00335987091760578</c:v>
                </c:pt>
                <c:pt idx="8">
                  <c:v>0.00737295624424009</c:v>
                </c:pt>
                <c:pt idx="9">
                  <c:v>0.0739826449883813</c:v>
                </c:pt>
                <c:pt idx="11">
                  <c:v>0.213267142857143</c:v>
                </c:pt>
                <c:pt idx="12">
                  <c:v>0.0379310344827586</c:v>
                </c:pt>
                <c:pt idx="13">
                  <c:v>0.0130722154282654</c:v>
                </c:pt>
                <c:pt idx="14">
                  <c:v>0.157030006815718</c:v>
                </c:pt>
                <c:pt idx="15">
                  <c:v>0.315292771947662</c:v>
                </c:pt>
                <c:pt idx="16">
                  <c:v>0.125683372630816</c:v>
                </c:pt>
                <c:pt idx="17">
                  <c:v>0.0883582329537587</c:v>
                </c:pt>
                <c:pt idx="18">
                  <c:v>0.0090749019015261</c:v>
                </c:pt>
                <c:pt idx="19">
                  <c:v>0.0188546260297432</c:v>
                </c:pt>
                <c:pt idx="20">
                  <c:v>0.0320823639441916</c:v>
                </c:pt>
                <c:pt idx="22">
                  <c:v>0.213267142857143</c:v>
                </c:pt>
                <c:pt idx="23">
                  <c:v>0.0222989263598405</c:v>
                </c:pt>
                <c:pt idx="24">
                  <c:v>0.0114496549143109</c:v>
                </c:pt>
                <c:pt idx="25">
                  <c:v>0.481060601815543</c:v>
                </c:pt>
                <c:pt idx="26">
                  <c:v>0.127538721901133</c:v>
                </c:pt>
                <c:pt idx="27">
                  <c:v>0.232307355849842</c:v>
                </c:pt>
                <c:pt idx="28">
                  <c:v>0.269273610345815</c:v>
                </c:pt>
                <c:pt idx="29">
                  <c:v>0.00819105870423859</c:v>
                </c:pt>
                <c:pt idx="30">
                  <c:v>0.0078594811075563</c:v>
                </c:pt>
                <c:pt idx="31">
                  <c:v>0.135041266233509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'abs concentration (GLY)'!$B$72</c:f>
              <c:strCache>
                <c:ptCount val="1"/>
                <c:pt idx="0">
                  <c:v>i20:0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prstClr val="black"/>
                </a:solidFill>
              </a:ln>
            </c:spPr>
          </c:marker>
          <c:cat>
            <c:numRef>
              <c:f>'abs concentration (GLY)'!$C$70:$AH$70</c:f>
              <c:numCache>
                <c:formatCode>General</c:formatCode>
                <c:ptCount val="32"/>
                <c:pt idx="0">
                  <c:v>0.0</c:v>
                </c:pt>
                <c:pt idx="1">
                  <c:v>13.0</c:v>
                </c:pt>
                <c:pt idx="2">
                  <c:v>34.0</c:v>
                </c:pt>
                <c:pt idx="3">
                  <c:v>43.0</c:v>
                </c:pt>
                <c:pt idx="4">
                  <c:v>77.0</c:v>
                </c:pt>
                <c:pt idx="5">
                  <c:v>91.0</c:v>
                </c:pt>
                <c:pt idx="6">
                  <c:v>93.0</c:v>
                </c:pt>
                <c:pt idx="7">
                  <c:v>97.0</c:v>
                </c:pt>
                <c:pt idx="8">
                  <c:v>101.0</c:v>
                </c:pt>
                <c:pt idx="9">
                  <c:v>113.0</c:v>
                </c:pt>
                <c:pt idx="11">
                  <c:v>0.0</c:v>
                </c:pt>
                <c:pt idx="12">
                  <c:v>13.0</c:v>
                </c:pt>
                <c:pt idx="13">
                  <c:v>34.0</c:v>
                </c:pt>
                <c:pt idx="14">
                  <c:v>43.0</c:v>
                </c:pt>
                <c:pt idx="15">
                  <c:v>77.0</c:v>
                </c:pt>
                <c:pt idx="16">
                  <c:v>91.0</c:v>
                </c:pt>
                <c:pt idx="17">
                  <c:v>93.0</c:v>
                </c:pt>
                <c:pt idx="18">
                  <c:v>97.0</c:v>
                </c:pt>
                <c:pt idx="19">
                  <c:v>101.0</c:v>
                </c:pt>
                <c:pt idx="20">
                  <c:v>113.0</c:v>
                </c:pt>
                <c:pt idx="22">
                  <c:v>0.0</c:v>
                </c:pt>
                <c:pt idx="23">
                  <c:v>13.0</c:v>
                </c:pt>
                <c:pt idx="24">
                  <c:v>34.0</c:v>
                </c:pt>
                <c:pt idx="25">
                  <c:v>43.0</c:v>
                </c:pt>
                <c:pt idx="26">
                  <c:v>77.0</c:v>
                </c:pt>
                <c:pt idx="27">
                  <c:v>91.0</c:v>
                </c:pt>
                <c:pt idx="28">
                  <c:v>93.0</c:v>
                </c:pt>
                <c:pt idx="29">
                  <c:v>97.0</c:v>
                </c:pt>
                <c:pt idx="30">
                  <c:v>101.0</c:v>
                </c:pt>
                <c:pt idx="31">
                  <c:v>113.0</c:v>
                </c:pt>
              </c:numCache>
            </c:numRef>
          </c:cat>
          <c:val>
            <c:numRef>
              <c:f>'abs concentration (GLY)'!$C$72:$AH$72</c:f>
              <c:numCache>
                <c:formatCode>0.000</c:formatCode>
                <c:ptCount val="32"/>
                <c:pt idx="0">
                  <c:v>0.245087857142857</c:v>
                </c:pt>
                <c:pt idx="1">
                  <c:v>0.355067779786354</c:v>
                </c:pt>
                <c:pt idx="2">
                  <c:v>0.250227746915495</c:v>
                </c:pt>
                <c:pt idx="3">
                  <c:v>0.155231932042417</c:v>
                </c:pt>
                <c:pt idx="4">
                  <c:v>0.188082140907214</c:v>
                </c:pt>
                <c:pt idx="5">
                  <c:v>0.188757733244192</c:v>
                </c:pt>
                <c:pt idx="6">
                  <c:v>0.0054435886555801</c:v>
                </c:pt>
                <c:pt idx="7">
                  <c:v>0.0588181715896805</c:v>
                </c:pt>
                <c:pt idx="8">
                  <c:v>0.0428044538277221</c:v>
                </c:pt>
                <c:pt idx="9">
                  <c:v>0.0675539639372785</c:v>
                </c:pt>
                <c:pt idx="11">
                  <c:v>0.245087857142857</c:v>
                </c:pt>
                <c:pt idx="12">
                  <c:v>0.093103448275862</c:v>
                </c:pt>
                <c:pt idx="13">
                  <c:v>0.0</c:v>
                </c:pt>
                <c:pt idx="14">
                  <c:v>0.365697169914073</c:v>
                </c:pt>
                <c:pt idx="15">
                  <c:v>0.729000287682564</c:v>
                </c:pt>
                <c:pt idx="16">
                  <c:v>0.269981954888548</c:v>
                </c:pt>
                <c:pt idx="17">
                  <c:v>0.417910096834856</c:v>
                </c:pt>
                <c:pt idx="18">
                  <c:v>0.049431272069424</c:v>
                </c:pt>
                <c:pt idx="19">
                  <c:v>0.0235373344273087</c:v>
                </c:pt>
                <c:pt idx="20">
                  <c:v>0.0367660030141394</c:v>
                </c:pt>
                <c:pt idx="22">
                  <c:v>0.245087857142857</c:v>
                </c:pt>
                <c:pt idx="23">
                  <c:v>0.0200920088248935</c:v>
                </c:pt>
                <c:pt idx="24">
                  <c:v>0.0</c:v>
                </c:pt>
                <c:pt idx="25">
                  <c:v>0.571785384800018</c:v>
                </c:pt>
                <c:pt idx="26">
                  <c:v>0.241619250683599</c:v>
                </c:pt>
                <c:pt idx="27">
                  <c:v>0.82038742532273</c:v>
                </c:pt>
                <c:pt idx="28">
                  <c:v>0.759124093410594</c:v>
                </c:pt>
                <c:pt idx="29">
                  <c:v>0.0393417149451038</c:v>
                </c:pt>
                <c:pt idx="30">
                  <c:v>0.0124328504202121</c:v>
                </c:pt>
                <c:pt idx="31">
                  <c:v>0.194110172657106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'abs concentration (GLY)'!$B$73</c:f>
              <c:strCache>
                <c:ptCount val="1"/>
                <c:pt idx="0">
                  <c:v>i40:0</c:v>
                </c:pt>
              </c:strCache>
            </c:strRef>
          </c:tx>
          <c:spPr>
            <a:ln w="19050">
              <a:solidFill>
                <a:prstClr val="black"/>
              </a:solidFill>
            </a:ln>
          </c:spPr>
          <c:marker>
            <c:symbol val="circle"/>
            <c:size val="7"/>
            <c:spPr>
              <a:solidFill>
                <a:sysClr val="window" lastClr="FFFFFF">
                  <a:lumMod val="75000"/>
                </a:sysClr>
              </a:solidFill>
              <a:ln>
                <a:solidFill>
                  <a:prstClr val="black"/>
                </a:solidFill>
              </a:ln>
            </c:spPr>
          </c:marker>
          <c:cat>
            <c:numRef>
              <c:f>'abs concentration (GLY)'!$C$70:$AH$70</c:f>
              <c:numCache>
                <c:formatCode>General</c:formatCode>
                <c:ptCount val="32"/>
                <c:pt idx="0">
                  <c:v>0.0</c:v>
                </c:pt>
                <c:pt idx="1">
                  <c:v>13.0</c:v>
                </c:pt>
                <c:pt idx="2">
                  <c:v>34.0</c:v>
                </c:pt>
                <c:pt idx="3">
                  <c:v>43.0</c:v>
                </c:pt>
                <c:pt idx="4">
                  <c:v>77.0</c:v>
                </c:pt>
                <c:pt idx="5">
                  <c:v>91.0</c:v>
                </c:pt>
                <c:pt idx="6">
                  <c:v>93.0</c:v>
                </c:pt>
                <c:pt idx="7">
                  <c:v>97.0</c:v>
                </c:pt>
                <c:pt idx="8">
                  <c:v>101.0</c:v>
                </c:pt>
                <c:pt idx="9">
                  <c:v>113.0</c:v>
                </c:pt>
                <c:pt idx="11">
                  <c:v>0.0</c:v>
                </c:pt>
                <c:pt idx="12">
                  <c:v>13.0</c:v>
                </c:pt>
                <c:pt idx="13">
                  <c:v>34.0</c:v>
                </c:pt>
                <c:pt idx="14">
                  <c:v>43.0</c:v>
                </c:pt>
                <c:pt idx="15">
                  <c:v>77.0</c:v>
                </c:pt>
                <c:pt idx="16">
                  <c:v>91.0</c:v>
                </c:pt>
                <c:pt idx="17">
                  <c:v>93.0</c:v>
                </c:pt>
                <c:pt idx="18">
                  <c:v>97.0</c:v>
                </c:pt>
                <c:pt idx="19">
                  <c:v>101.0</c:v>
                </c:pt>
                <c:pt idx="20">
                  <c:v>113.0</c:v>
                </c:pt>
                <c:pt idx="22">
                  <c:v>0.0</c:v>
                </c:pt>
                <c:pt idx="23">
                  <c:v>13.0</c:v>
                </c:pt>
                <c:pt idx="24">
                  <c:v>34.0</c:v>
                </c:pt>
                <c:pt idx="25">
                  <c:v>43.0</c:v>
                </c:pt>
                <c:pt idx="26">
                  <c:v>77.0</c:v>
                </c:pt>
                <c:pt idx="27">
                  <c:v>91.0</c:v>
                </c:pt>
                <c:pt idx="28">
                  <c:v>93.0</c:v>
                </c:pt>
                <c:pt idx="29">
                  <c:v>97.0</c:v>
                </c:pt>
                <c:pt idx="30">
                  <c:v>101.0</c:v>
                </c:pt>
                <c:pt idx="31">
                  <c:v>113.0</c:v>
                </c:pt>
              </c:numCache>
            </c:numRef>
          </c:cat>
          <c:val>
            <c:numRef>
              <c:f>'abs concentration (GLY)'!$C$73:$AH$73</c:f>
              <c:numCache>
                <c:formatCode>0.000</c:formatCode>
                <c:ptCount val="32"/>
                <c:pt idx="0">
                  <c:v>0.189871428571429</c:v>
                </c:pt>
                <c:pt idx="1">
                  <c:v>0.077594902950535</c:v>
                </c:pt>
                <c:pt idx="2">
                  <c:v>0.0838185611974015</c:v>
                </c:pt>
                <c:pt idx="3">
                  <c:v>0.1368198699886</c:v>
                </c:pt>
                <c:pt idx="4">
                  <c:v>0.153220027805935</c:v>
                </c:pt>
                <c:pt idx="5">
                  <c:v>0.0639441996711238</c:v>
                </c:pt>
                <c:pt idx="7">
                  <c:v>0.0132506094170393</c:v>
                </c:pt>
                <c:pt idx="8">
                  <c:v>0.0504305794590557</c:v>
                </c:pt>
                <c:pt idx="9">
                  <c:v>0.271239253472911</c:v>
                </c:pt>
                <c:pt idx="11">
                  <c:v>0.189871428571429</c:v>
                </c:pt>
                <c:pt idx="12">
                  <c:v>0.0155172413793103</c:v>
                </c:pt>
                <c:pt idx="13">
                  <c:v>0.0176245291988179</c:v>
                </c:pt>
                <c:pt idx="14">
                  <c:v>0.155155032912816</c:v>
                </c:pt>
                <c:pt idx="15">
                  <c:v>0.186766923192821</c:v>
                </c:pt>
                <c:pt idx="16">
                  <c:v>0.114557878432244</c:v>
                </c:pt>
                <c:pt idx="17">
                  <c:v>0.0519589215061877</c:v>
                </c:pt>
                <c:pt idx="18">
                  <c:v>0.0154124397628125</c:v>
                </c:pt>
                <c:pt idx="19">
                  <c:v>0.0357888165221638</c:v>
                </c:pt>
                <c:pt idx="20">
                  <c:v>0.211095016644027</c:v>
                </c:pt>
                <c:pt idx="22">
                  <c:v>0.189871428571429</c:v>
                </c:pt>
                <c:pt idx="23">
                  <c:v>0.00802689846375939</c:v>
                </c:pt>
                <c:pt idx="24">
                  <c:v>0.035524453230073</c:v>
                </c:pt>
                <c:pt idx="25">
                  <c:v>0.141230537804144</c:v>
                </c:pt>
                <c:pt idx="26">
                  <c:v>0.0682943389749565</c:v>
                </c:pt>
                <c:pt idx="27">
                  <c:v>0.177334147977224</c:v>
                </c:pt>
                <c:pt idx="28">
                  <c:v>0.0363231805822169</c:v>
                </c:pt>
                <c:pt idx="29">
                  <c:v>0.00687249761481921</c:v>
                </c:pt>
                <c:pt idx="30">
                  <c:v>0.0656763256520388</c:v>
                </c:pt>
                <c:pt idx="31">
                  <c:v>0.295136209936589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4703576"/>
        <c:axId val="2114038936"/>
      </c:lineChart>
      <c:catAx>
        <c:axId val="2114703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14038936"/>
        <c:crosses val="autoZero"/>
        <c:auto val="1"/>
        <c:lblAlgn val="ctr"/>
        <c:lblOffset val="100"/>
        <c:noMultiLvlLbl val="0"/>
      </c:catAx>
      <c:valAx>
        <c:axId val="211403893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nmol g</a:t>
                </a:r>
                <a:r>
                  <a:rPr lang="en-US" baseline="30000"/>
                  <a:t>-1</a:t>
                </a:r>
                <a:r>
                  <a:rPr lang="en-US"/>
                  <a:t> VS</a:t>
                </a:r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nextTo"/>
        <c:crossAx val="2114703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56678368495037"/>
          <c:y val="0.200033842126207"/>
          <c:w val="0.130773430144356"/>
          <c:h val="0.18894519796958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852697509775"/>
          <c:y val="0.0505715206861017"/>
          <c:w val="0.672609830839208"/>
          <c:h val="0.844822660887742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'abs concentration (GLY)'!$A$46</c:f>
              <c:strCache>
                <c:ptCount val="1"/>
                <c:pt idx="0">
                  <c:v>iso-15:0</c:v>
                </c:pt>
              </c:strCache>
            </c:strRef>
          </c:tx>
          <c:spPr>
            <a:solidFill>
              <a:srgbClr val="953735"/>
            </a:solidFill>
          </c:spPr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(GLY)'!$B$46:$N$46</c:f>
              <c:numCache>
                <c:formatCode>General</c:formatCode>
                <c:ptCount val="13"/>
                <c:pt idx="0">
                  <c:v>11.91612536460795</c:v>
                </c:pt>
                <c:pt idx="1">
                  <c:v>10.50263767094828</c:v>
                </c:pt>
                <c:pt idx="2">
                  <c:v>9.555352038238336</c:v>
                </c:pt>
                <c:pt idx="3">
                  <c:v>10.68379814768677</c:v>
                </c:pt>
                <c:pt idx="4">
                  <c:v>11.12857145013878</c:v>
                </c:pt>
                <c:pt idx="5">
                  <c:v>8.479325827027448</c:v>
                </c:pt>
              </c:numCache>
            </c:numRef>
          </c:val>
        </c:ser>
        <c:ser>
          <c:idx val="2"/>
          <c:order val="1"/>
          <c:tx>
            <c:strRef>
              <c:f>'abs concentration (GLY)'!$A$47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(GLY)'!$B$47:$N$47</c:f>
              <c:numCache>
                <c:formatCode>General</c:formatCode>
                <c:ptCount val="13"/>
                <c:pt idx="0">
                  <c:v>10.00292727465219</c:v>
                </c:pt>
                <c:pt idx="1">
                  <c:v>11.22212166355319</c:v>
                </c:pt>
                <c:pt idx="2">
                  <c:v>9.864128661790051</c:v>
                </c:pt>
                <c:pt idx="3">
                  <c:v>10.45455021620696</c:v>
                </c:pt>
                <c:pt idx="4">
                  <c:v>10.52973415881565</c:v>
                </c:pt>
                <c:pt idx="5">
                  <c:v>8.483250988274102</c:v>
                </c:pt>
              </c:numCache>
            </c:numRef>
          </c:val>
        </c:ser>
        <c:ser>
          <c:idx val="3"/>
          <c:order val="2"/>
          <c:tx>
            <c:strRef>
              <c:f>'abs concentration (GLY)'!$A$48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(GLY)'!$B$48:$N$48</c:f>
              <c:numCache>
                <c:formatCode>General</c:formatCode>
                <c:ptCount val="13"/>
                <c:pt idx="0">
                  <c:v>14.44817562045387</c:v>
                </c:pt>
                <c:pt idx="1">
                  <c:v>16.47987684342952</c:v>
                </c:pt>
                <c:pt idx="2">
                  <c:v>16.3216336971321</c:v>
                </c:pt>
                <c:pt idx="3">
                  <c:v>15.0762838944858</c:v>
                </c:pt>
                <c:pt idx="4">
                  <c:v>15.41672742108019</c:v>
                </c:pt>
                <c:pt idx="5">
                  <c:v>16.08491311804829</c:v>
                </c:pt>
              </c:numCache>
            </c:numRef>
          </c:val>
        </c:ser>
        <c:ser>
          <c:idx val="4"/>
          <c:order val="3"/>
          <c:tx>
            <c:strRef>
              <c:f>'abs concentration (GLY)'!$A$49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(GLY)'!$B$49:$N$49</c:f>
              <c:numCache>
                <c:formatCode>General</c:formatCode>
                <c:ptCount val="13"/>
                <c:pt idx="0">
                  <c:v>19.30207454812339</c:v>
                </c:pt>
                <c:pt idx="1">
                  <c:v>18.55507898946773</c:v>
                </c:pt>
                <c:pt idx="2">
                  <c:v>18.76763992032974</c:v>
                </c:pt>
                <c:pt idx="3">
                  <c:v>14.34548252760204</c:v>
                </c:pt>
                <c:pt idx="4">
                  <c:v>18.44768061941793</c:v>
                </c:pt>
                <c:pt idx="5">
                  <c:v>16.3777207294772</c:v>
                </c:pt>
              </c:numCache>
            </c:numRef>
          </c:val>
        </c:ser>
        <c:ser>
          <c:idx val="6"/>
          <c:order val="4"/>
          <c:tx>
            <c:strRef>
              <c:f>'abs concentration (GLY)'!$A$51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(GLY)'!$B$51:$N$51</c:f>
              <c:numCache>
                <c:formatCode>General</c:formatCode>
                <c:ptCount val="13"/>
                <c:pt idx="0">
                  <c:v>12.70367425313209</c:v>
                </c:pt>
                <c:pt idx="1">
                  <c:v>11.37278324652067</c:v>
                </c:pt>
                <c:pt idx="2">
                  <c:v>11.5430827034435</c:v>
                </c:pt>
                <c:pt idx="3">
                  <c:v>13.74277452239652</c:v>
                </c:pt>
                <c:pt idx="4">
                  <c:v>11.37741016114758</c:v>
                </c:pt>
                <c:pt idx="5">
                  <c:v>12.85462859697198</c:v>
                </c:pt>
              </c:numCache>
            </c:numRef>
          </c:val>
        </c:ser>
        <c:ser>
          <c:idx val="7"/>
          <c:order val="5"/>
          <c:tx>
            <c:strRef>
              <c:f>'abs concentration (GLY)'!$A$52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(GLY)'!$B$52:$N$52</c:f>
              <c:numCache>
                <c:formatCode>General</c:formatCode>
                <c:ptCount val="13"/>
                <c:pt idx="0">
                  <c:v>14.13980828602517</c:v>
                </c:pt>
                <c:pt idx="1">
                  <c:v>8.20947583792209</c:v>
                </c:pt>
                <c:pt idx="2">
                  <c:v>10.68583828117955</c:v>
                </c:pt>
                <c:pt idx="3">
                  <c:v>11.36924455014082</c:v>
                </c:pt>
                <c:pt idx="4">
                  <c:v>9.761330049765805</c:v>
                </c:pt>
                <c:pt idx="5">
                  <c:v>11.57202107771236</c:v>
                </c:pt>
              </c:numCache>
            </c:numRef>
          </c:val>
        </c:ser>
        <c:ser>
          <c:idx val="8"/>
          <c:order val="6"/>
          <c:tx>
            <c:strRef>
              <c:f>'abs concentration (GLY)'!$A$53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(GLY)'!$B$53:$N$53</c:f>
              <c:numCache>
                <c:formatCode>General</c:formatCode>
                <c:ptCount val="13"/>
                <c:pt idx="0">
                  <c:v>4.640258601965432</c:v>
                </c:pt>
                <c:pt idx="1">
                  <c:v>8.750821796622393</c:v>
                </c:pt>
                <c:pt idx="2">
                  <c:v>10.2990472869574</c:v>
                </c:pt>
                <c:pt idx="3">
                  <c:v>8.37012811327939</c:v>
                </c:pt>
                <c:pt idx="4">
                  <c:v>10.17065694131611</c:v>
                </c:pt>
                <c:pt idx="5">
                  <c:v>9.41683880416367</c:v>
                </c:pt>
              </c:numCache>
            </c:numRef>
          </c:val>
        </c:ser>
        <c:ser>
          <c:idx val="10"/>
          <c:order val="7"/>
          <c:tx>
            <c:strRef>
              <c:f>'abs concentration (GLY)'!$A$54</c:f>
              <c:strCache>
                <c:ptCount val="1"/>
                <c:pt idx="0">
                  <c:v>i20:1</c:v>
                </c:pt>
              </c:strCache>
            </c:strRef>
          </c:tx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(GLY)'!$B$54:$N$54</c:f>
              <c:numCache>
                <c:formatCode>General</c:formatCode>
                <c:ptCount val="13"/>
                <c:pt idx="7">
                  <c:v>32.90009994303137</c:v>
                </c:pt>
                <c:pt idx="8">
                  <c:v>25.88235294117647</c:v>
                </c:pt>
                <c:pt idx="9">
                  <c:v>23.16479243473693</c:v>
                </c:pt>
                <c:pt idx="10">
                  <c:v>24.63301769985273</c:v>
                </c:pt>
                <c:pt idx="11">
                  <c:v>15.82836250806686</c:v>
                </c:pt>
                <c:pt idx="12">
                  <c:v>12.27688324108967</c:v>
                </c:pt>
              </c:numCache>
            </c:numRef>
          </c:val>
        </c:ser>
        <c:ser>
          <c:idx val="11"/>
          <c:order val="8"/>
          <c:tx>
            <c:strRef>
              <c:f>'abs concentration (GLY)'!$A$55</c:f>
              <c:strCache>
                <c:ptCount val="1"/>
                <c:pt idx="0">
                  <c:v>i20:0</c:v>
                </c:pt>
              </c:strCache>
            </c:strRef>
          </c:tx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(GLY)'!$B$55:$N$55</c:f>
              <c:numCache>
                <c:formatCode>General</c:formatCode>
                <c:ptCount val="13"/>
                <c:pt idx="7">
                  <c:v>37.80898870214002</c:v>
                </c:pt>
                <c:pt idx="8">
                  <c:v>63.52941176470587</c:v>
                </c:pt>
                <c:pt idx="9">
                  <c:v>53.94700800702174</c:v>
                </c:pt>
                <c:pt idx="10">
                  <c:v>52.91447972951562</c:v>
                </c:pt>
                <c:pt idx="11">
                  <c:v>74.86379352952008</c:v>
                </c:pt>
                <c:pt idx="12">
                  <c:v>66.87256371915169</c:v>
                </c:pt>
              </c:numCache>
            </c:numRef>
          </c:val>
        </c:ser>
        <c:ser>
          <c:idx val="12"/>
          <c:order val="9"/>
          <c:tx>
            <c:strRef>
              <c:f>'abs concentration (GLY)'!$A$56</c:f>
              <c:strCache>
                <c:ptCount val="1"/>
                <c:pt idx="0">
                  <c:v>i40:0</c:v>
                </c:pt>
              </c:strCache>
            </c:strRef>
          </c:tx>
          <c:invertIfNegative val="0"/>
          <c:cat>
            <c:numRef>
              <c:f>'abs concentration (GLY)'!$B$45:$N$45</c:f>
              <c:numCache>
                <c:formatCode>General</c:formatCode>
                <c:ptCount val="13"/>
                <c:pt idx="0">
                  <c:v>0.0</c:v>
                </c:pt>
                <c:pt idx="1">
                  <c:v>13.0</c:v>
                </c:pt>
                <c:pt idx="2">
                  <c:v>43.0</c:v>
                </c:pt>
                <c:pt idx="3">
                  <c:v>91.0</c:v>
                </c:pt>
                <c:pt idx="4">
                  <c:v>93.0</c:v>
                </c:pt>
                <c:pt idx="5">
                  <c:v>97.0</c:v>
                </c:pt>
                <c:pt idx="7">
                  <c:v>0.0</c:v>
                </c:pt>
                <c:pt idx="8">
                  <c:v>13.0</c:v>
                </c:pt>
                <c:pt idx="9">
                  <c:v>43.0</c:v>
                </c:pt>
                <c:pt idx="10">
                  <c:v>91.0</c:v>
                </c:pt>
                <c:pt idx="11">
                  <c:v>93.0</c:v>
                </c:pt>
                <c:pt idx="12">
                  <c:v>97.0</c:v>
                </c:pt>
              </c:numCache>
            </c:numRef>
          </c:cat>
          <c:val>
            <c:numRef>
              <c:f>'abs concentration (GLY)'!$B$56:$N$56</c:f>
              <c:numCache>
                <c:formatCode>General</c:formatCode>
                <c:ptCount val="13"/>
                <c:pt idx="7">
                  <c:v>29.29091135482862</c:v>
                </c:pt>
                <c:pt idx="8">
                  <c:v>10.58823529411765</c:v>
                </c:pt>
                <c:pt idx="9">
                  <c:v>22.88819955824135</c:v>
                </c:pt>
                <c:pt idx="10">
                  <c:v>22.45250257063164</c:v>
                </c:pt>
                <c:pt idx="11">
                  <c:v>9.307843962413065</c:v>
                </c:pt>
                <c:pt idx="12">
                  <c:v>20.85055303975862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34088488"/>
        <c:axId val="2138921800"/>
      </c:barChart>
      <c:catAx>
        <c:axId val="2134088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38921800"/>
        <c:crosses val="autoZero"/>
        <c:auto val="1"/>
        <c:lblAlgn val="ctr"/>
        <c:lblOffset val="100"/>
        <c:noMultiLvlLbl val="0"/>
      </c:catAx>
      <c:valAx>
        <c:axId val="213892180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1340884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1074191642275"/>
          <c:y val="0.118129439199653"/>
          <c:w val="0.148314988113397"/>
          <c:h val="0.720678642139298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200"/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'ABS concentration FoG (2)'!$A$61</c:f>
              <c:strCache>
                <c:ptCount val="1"/>
                <c:pt idx="0">
                  <c:v>15:0i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(2)'!$B$61:$N$61</c:f>
              <c:numCache>
                <c:formatCode>General</c:formatCode>
                <c:ptCount val="13"/>
                <c:pt idx="0">
                  <c:v>4.4850377447121</c:v>
                </c:pt>
                <c:pt idx="1">
                  <c:v>2.450648017202968</c:v>
                </c:pt>
                <c:pt idx="2">
                  <c:v>3.499275901175478</c:v>
                </c:pt>
                <c:pt idx="3">
                  <c:v>3.425450072449415</c:v>
                </c:pt>
                <c:pt idx="4">
                  <c:v>3.616734698399685</c:v>
                </c:pt>
                <c:pt idx="5">
                  <c:v>4.531698772260836</c:v>
                </c:pt>
              </c:numCache>
            </c:numRef>
          </c:val>
        </c:ser>
        <c:ser>
          <c:idx val="1"/>
          <c:order val="1"/>
          <c:tx>
            <c:strRef>
              <c:f>'ABS concentration FoG (2)'!$A$62</c:f>
              <c:strCache>
                <c:ptCount val="1"/>
                <c:pt idx="0">
                  <c:v>15:0ai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(2)'!$B$62:$N$62</c:f>
              <c:numCache>
                <c:formatCode>General</c:formatCode>
                <c:ptCount val="13"/>
                <c:pt idx="0">
                  <c:v>3.518429078976097</c:v>
                </c:pt>
                <c:pt idx="1">
                  <c:v>2.138166179120091</c:v>
                </c:pt>
                <c:pt idx="2">
                  <c:v>2.73786581307751</c:v>
                </c:pt>
                <c:pt idx="3">
                  <c:v>3.295579716943432</c:v>
                </c:pt>
                <c:pt idx="4">
                  <c:v>5.371605205970755</c:v>
                </c:pt>
                <c:pt idx="5">
                  <c:v>4.106375775292301</c:v>
                </c:pt>
              </c:numCache>
            </c:numRef>
          </c:val>
        </c:ser>
        <c:ser>
          <c:idx val="2"/>
          <c:order val="2"/>
          <c:tx>
            <c:strRef>
              <c:f>'ABS concentration FoG (2)'!$A$63</c:f>
              <c:strCache>
                <c:ptCount val="1"/>
                <c:pt idx="0">
                  <c:v>16:1w7c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(2)'!$B$63:$N$63</c:f>
              <c:numCache>
                <c:formatCode>General</c:formatCode>
                <c:ptCount val="13"/>
                <c:pt idx="0">
                  <c:v>12.02637167790297</c:v>
                </c:pt>
                <c:pt idx="1">
                  <c:v>11.40704004339487</c:v>
                </c:pt>
                <c:pt idx="2">
                  <c:v>7.831200372765553</c:v>
                </c:pt>
                <c:pt idx="3">
                  <c:v>10.30588595037302</c:v>
                </c:pt>
                <c:pt idx="4">
                  <c:v>7.264332959277509</c:v>
                </c:pt>
                <c:pt idx="5">
                  <c:v>6.714942674045165</c:v>
                </c:pt>
              </c:numCache>
            </c:numRef>
          </c:val>
        </c:ser>
        <c:ser>
          <c:idx val="3"/>
          <c:order val="3"/>
          <c:tx>
            <c:strRef>
              <c:f>'ABS concentration FoG (2)'!$A$64</c:f>
              <c:strCache>
                <c:ptCount val="1"/>
                <c:pt idx="0">
                  <c:v>16:0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(2)'!$B$64:$N$64</c:f>
              <c:numCache>
                <c:formatCode>General</c:formatCode>
                <c:ptCount val="13"/>
                <c:pt idx="0">
                  <c:v>15.83855451977214</c:v>
                </c:pt>
                <c:pt idx="1">
                  <c:v>17.14233131211375</c:v>
                </c:pt>
                <c:pt idx="2">
                  <c:v>19.2518310719526</c:v>
                </c:pt>
                <c:pt idx="3">
                  <c:v>17.0209217233579</c:v>
                </c:pt>
                <c:pt idx="4">
                  <c:v>9.911318697146152</c:v>
                </c:pt>
                <c:pt idx="5">
                  <c:v>13.60392834970002</c:v>
                </c:pt>
              </c:numCache>
            </c:numRef>
          </c:val>
        </c:ser>
        <c:ser>
          <c:idx val="4"/>
          <c:order val="4"/>
          <c:tx>
            <c:strRef>
              <c:f>'ABS concentration FoG (2)'!$A$65</c:f>
              <c:strCache>
                <c:ptCount val="1"/>
                <c:pt idx="0">
                  <c:v>18:1w9c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(2)'!$B$65:$N$65</c:f>
              <c:numCache>
                <c:formatCode>General</c:formatCode>
                <c:ptCount val="13"/>
                <c:pt idx="0">
                  <c:v>12.86859811971128</c:v>
                </c:pt>
                <c:pt idx="1">
                  <c:v>13.9663689726651</c:v>
                </c:pt>
                <c:pt idx="2">
                  <c:v>14.71825223628963</c:v>
                </c:pt>
                <c:pt idx="3">
                  <c:v>14.82528745217817</c:v>
                </c:pt>
                <c:pt idx="4">
                  <c:v>33.6708804662139</c:v>
                </c:pt>
                <c:pt idx="5">
                  <c:v>12.90983446865364</c:v>
                </c:pt>
              </c:numCache>
            </c:numRef>
          </c:val>
        </c:ser>
        <c:ser>
          <c:idx val="5"/>
          <c:order val="5"/>
          <c:tx>
            <c:strRef>
              <c:f>'ABS concentration FoG (2)'!$A$66</c:f>
              <c:strCache>
                <c:ptCount val="1"/>
                <c:pt idx="0">
                  <c:v>18:1w9t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(2)'!$B$66:$N$66</c:f>
              <c:numCache>
                <c:formatCode>General</c:formatCode>
                <c:ptCount val="13"/>
                <c:pt idx="0">
                  <c:v>15.00956022944551</c:v>
                </c:pt>
                <c:pt idx="1">
                  <c:v>16.98076289738275</c:v>
                </c:pt>
                <c:pt idx="2">
                  <c:v>17.86194311854483</c:v>
                </c:pt>
                <c:pt idx="3">
                  <c:v>16.43359498518001</c:v>
                </c:pt>
                <c:pt idx="4">
                  <c:v>8.275075061766694</c:v>
                </c:pt>
                <c:pt idx="5">
                  <c:v>18.2038589056765</c:v>
                </c:pt>
              </c:numCache>
            </c:numRef>
          </c:val>
        </c:ser>
        <c:ser>
          <c:idx val="7"/>
          <c:order val="6"/>
          <c:tx>
            <c:strRef>
              <c:f>'ABS concentration FoG (2)'!$A$68</c:f>
              <c:strCache>
                <c:ptCount val="1"/>
                <c:pt idx="0">
                  <c:v>18:0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(2)'!$B$68:$N$68</c:f>
              <c:numCache>
                <c:formatCode>General</c:formatCode>
                <c:ptCount val="13"/>
                <c:pt idx="0">
                  <c:v>7.539349110468618</c:v>
                </c:pt>
                <c:pt idx="1">
                  <c:v>10.14607024545226</c:v>
                </c:pt>
                <c:pt idx="2">
                  <c:v>11.42557661087042</c:v>
                </c:pt>
                <c:pt idx="3">
                  <c:v>12.19321929065594</c:v>
                </c:pt>
                <c:pt idx="4">
                  <c:v>9.111081918225808</c:v>
                </c:pt>
                <c:pt idx="5">
                  <c:v>15.28062918709796</c:v>
                </c:pt>
              </c:numCache>
            </c:numRef>
          </c:val>
        </c:ser>
        <c:ser>
          <c:idx val="8"/>
          <c:order val="7"/>
          <c:tx>
            <c:strRef>
              <c:f>'ABS concentration FoG (2)'!$A$69</c:f>
              <c:strCache>
                <c:ptCount val="1"/>
                <c:pt idx="0">
                  <c:v>i20:1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(2)'!$B$69:$N$69</c:f>
              <c:numCache>
                <c:formatCode>General</c:formatCode>
                <c:ptCount val="13"/>
                <c:pt idx="7">
                  <c:v>39.95429046332848</c:v>
                </c:pt>
                <c:pt idx="8">
                  <c:v>4.524886877828056</c:v>
                </c:pt>
                <c:pt idx="9">
                  <c:v>43.60681939264784</c:v>
                </c:pt>
                <c:pt idx="10">
                  <c:v>13.24792581747193</c:v>
                </c:pt>
                <c:pt idx="11">
                  <c:v>25.44247787610619</c:v>
                </c:pt>
                <c:pt idx="12">
                  <c:v>41.72853453841188</c:v>
                </c:pt>
              </c:numCache>
            </c:numRef>
          </c:val>
        </c:ser>
        <c:ser>
          <c:idx val="9"/>
          <c:order val="8"/>
          <c:tx>
            <c:strRef>
              <c:f>'ABS concentration FoG (2)'!$A$70</c:f>
              <c:strCache>
                <c:ptCount val="1"/>
                <c:pt idx="0">
                  <c:v>i20:0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(2)'!$B$70:$N$70</c:f>
              <c:numCache>
                <c:formatCode>General</c:formatCode>
                <c:ptCount val="13"/>
                <c:pt idx="7">
                  <c:v>50.63370039476418</c:v>
                </c:pt>
                <c:pt idx="8">
                  <c:v>90.84375831780676</c:v>
                </c:pt>
                <c:pt idx="9">
                  <c:v>9.96270644645711</c:v>
                </c:pt>
                <c:pt idx="10">
                  <c:v>76.52513421181064</c:v>
                </c:pt>
                <c:pt idx="11">
                  <c:v>40.48672566371681</c:v>
                </c:pt>
                <c:pt idx="12">
                  <c:v>33.75161394448031</c:v>
                </c:pt>
              </c:numCache>
            </c:numRef>
          </c:val>
        </c:ser>
        <c:ser>
          <c:idx val="10"/>
          <c:order val="9"/>
          <c:tx>
            <c:strRef>
              <c:f>'ABS concentration FoG (2)'!$A$71</c:f>
              <c:strCache>
                <c:ptCount val="1"/>
                <c:pt idx="0">
                  <c:v>i40:0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cat>
            <c:numRef>
              <c:f>'ABS concentration FoG (2)'!$B$60:$N$60</c:f>
              <c:numCache>
                <c:formatCode>General</c:formatCode>
                <c:ptCount val="13"/>
                <c:pt idx="0">
                  <c:v>0.0</c:v>
                </c:pt>
                <c:pt idx="1">
                  <c:v>28.0</c:v>
                </c:pt>
                <c:pt idx="2">
                  <c:v>49.0</c:v>
                </c:pt>
                <c:pt idx="3">
                  <c:v>65.0</c:v>
                </c:pt>
                <c:pt idx="4">
                  <c:v>98.0</c:v>
                </c:pt>
                <c:pt idx="5">
                  <c:v>119.0</c:v>
                </c:pt>
                <c:pt idx="7">
                  <c:v>0.0</c:v>
                </c:pt>
                <c:pt idx="8">
                  <c:v>28.0</c:v>
                </c:pt>
                <c:pt idx="9">
                  <c:v>49.0</c:v>
                </c:pt>
                <c:pt idx="10">
                  <c:v>65.0</c:v>
                </c:pt>
                <c:pt idx="11">
                  <c:v>98.0</c:v>
                </c:pt>
                <c:pt idx="12">
                  <c:v>119.0</c:v>
                </c:pt>
              </c:numCache>
            </c:numRef>
          </c:cat>
          <c:val>
            <c:numRef>
              <c:f>'ABS concentration FoG (2)'!$B$71:$N$71</c:f>
              <c:numCache>
                <c:formatCode>General</c:formatCode>
                <c:ptCount val="13"/>
                <c:pt idx="7">
                  <c:v>9.412009141907335</c:v>
                </c:pt>
                <c:pt idx="8">
                  <c:v>4.631354804365186</c:v>
                </c:pt>
                <c:pt idx="9">
                  <c:v>46.43047416089505</c:v>
                </c:pt>
                <c:pt idx="10">
                  <c:v>10.22693997071742</c:v>
                </c:pt>
                <c:pt idx="11">
                  <c:v>34.070796460177</c:v>
                </c:pt>
                <c:pt idx="12">
                  <c:v>24.51985151710781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14379720"/>
        <c:axId val="-2140406840"/>
      </c:barChart>
      <c:catAx>
        <c:axId val="2114379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2140406840"/>
        <c:crosses val="autoZero"/>
        <c:auto val="1"/>
        <c:lblAlgn val="ctr"/>
        <c:lblOffset val="100"/>
        <c:noMultiLvlLbl val="0"/>
      </c:catAx>
      <c:valAx>
        <c:axId val="-214040684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114379720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200"/>
      </a:pPr>
      <a:endParaRPr lang="en-US"/>
    </a:p>
  </c:txPr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sz="1000"/>
              <a:t>Pre-exposed Medium</a:t>
            </a:r>
          </a:p>
        </c:rich>
      </c:tx>
      <c:layout>
        <c:manualLayout>
          <c:xMode val="edge"/>
          <c:yMode val="edge"/>
          <c:x val="0.349850634054362"/>
          <c:y val="0.0196303370066561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'abs concentration'!$A$79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concentration'!$B$79:$AJ$79</c:f>
              <c:numCache>
                <c:formatCode>General</c:formatCode>
                <c:ptCount val="35"/>
                <c:pt idx="0">
                  <c:v>1.876142696493312</c:v>
                </c:pt>
                <c:pt idx="1">
                  <c:v>3.096521832075047</c:v>
                </c:pt>
                <c:pt idx="2">
                  <c:v>0.761384834268358</c:v>
                </c:pt>
                <c:pt idx="3">
                  <c:v>0.404423943644395</c:v>
                </c:pt>
                <c:pt idx="4">
                  <c:v>0.499914659919734</c:v>
                </c:pt>
                <c:pt idx="5">
                  <c:v>0.874432710898311</c:v>
                </c:pt>
                <c:pt idx="6">
                  <c:v>1.067407895657575</c:v>
                </c:pt>
                <c:pt idx="7">
                  <c:v>0.453882185791477</c:v>
                </c:pt>
                <c:pt idx="8">
                  <c:v>0.950584456008524</c:v>
                </c:pt>
                <c:pt idx="9">
                  <c:v>1.077812493887976</c:v>
                </c:pt>
                <c:pt idx="10">
                  <c:v>0.825059783064831</c:v>
                </c:pt>
                <c:pt idx="12">
                  <c:v>1.876142696493312</c:v>
                </c:pt>
                <c:pt idx="13">
                  <c:v>2.418897175148352</c:v>
                </c:pt>
                <c:pt idx="14">
                  <c:v>0.764846477529861</c:v>
                </c:pt>
                <c:pt idx="15">
                  <c:v>0.368156348628044</c:v>
                </c:pt>
                <c:pt idx="16">
                  <c:v>0.434872252924623</c:v>
                </c:pt>
                <c:pt idx="17">
                  <c:v>0.906125752880328</c:v>
                </c:pt>
                <c:pt idx="18">
                  <c:v>1.200928557671389</c:v>
                </c:pt>
                <c:pt idx="19">
                  <c:v>0.43259232111899</c:v>
                </c:pt>
                <c:pt idx="20">
                  <c:v>1.073836108608245</c:v>
                </c:pt>
                <c:pt idx="21">
                  <c:v>1.427378779006863</c:v>
                </c:pt>
                <c:pt idx="22">
                  <c:v>1.195984946601626</c:v>
                </c:pt>
                <c:pt idx="24">
                  <c:v>1.876142696493312</c:v>
                </c:pt>
                <c:pt idx="25">
                  <c:v>3.394178400400002</c:v>
                </c:pt>
                <c:pt idx="26">
                  <c:v>1.079868036149292</c:v>
                </c:pt>
                <c:pt idx="27">
                  <c:v>0.36142112265853</c:v>
                </c:pt>
                <c:pt idx="28">
                  <c:v>0.708618392033357</c:v>
                </c:pt>
                <c:pt idx="29">
                  <c:v>1.115998034772138</c:v>
                </c:pt>
                <c:pt idx="30">
                  <c:v>0.819085615143755</c:v>
                </c:pt>
                <c:pt idx="31">
                  <c:v>0.448143308441019</c:v>
                </c:pt>
                <c:pt idx="32">
                  <c:v>1.284592171098286</c:v>
                </c:pt>
                <c:pt idx="33">
                  <c:v>1.065070848668664</c:v>
                </c:pt>
                <c:pt idx="34">
                  <c:v>0.919849636838009</c:v>
                </c:pt>
              </c:numCache>
            </c:numRef>
          </c:val>
        </c:ser>
        <c:ser>
          <c:idx val="1"/>
          <c:order val="1"/>
          <c:tx>
            <c:strRef>
              <c:f>'abs concentration'!$A$80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concentration'!$B$80:$AJ$80</c:f>
              <c:numCache>
                <c:formatCode>General</c:formatCode>
                <c:ptCount val="35"/>
                <c:pt idx="0">
                  <c:v>0.0</c:v>
                </c:pt>
                <c:pt idx="1">
                  <c:v>0.0</c:v>
                </c:pt>
                <c:pt idx="2">
                  <c:v>0.676191338039038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0.38627151500612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1.53727866868076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'abs concentration'!$A$81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concentration'!$B$81:$AJ$81</c:f>
              <c:numCache>
                <c:formatCode>General</c:formatCode>
                <c:ptCount val="3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0.790578224262238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'abs concentration'!$A$82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concentration'!$B$82:$AJ$82</c:f>
              <c:numCache>
                <c:formatCode>General</c:formatCode>
                <c:ptCount val="35"/>
                <c:pt idx="0">
                  <c:v>0.0691725338205698</c:v>
                </c:pt>
                <c:pt idx="1">
                  <c:v>0.401568764692857</c:v>
                </c:pt>
                <c:pt idx="2">
                  <c:v>0.0896520535710105</c:v>
                </c:pt>
                <c:pt idx="3">
                  <c:v>0.104103994329057</c:v>
                </c:pt>
                <c:pt idx="4">
                  <c:v>0.121459136831671</c:v>
                </c:pt>
                <c:pt idx="5">
                  <c:v>0.171032125893143</c:v>
                </c:pt>
                <c:pt idx="6">
                  <c:v>0.160526473529936</c:v>
                </c:pt>
                <c:pt idx="7">
                  <c:v>0.175119318802405</c:v>
                </c:pt>
                <c:pt idx="8">
                  <c:v>0.315064184838616</c:v>
                </c:pt>
                <c:pt idx="9">
                  <c:v>0.285776730749657</c:v>
                </c:pt>
                <c:pt idx="10">
                  <c:v>0.232612937701634</c:v>
                </c:pt>
                <c:pt idx="12">
                  <c:v>0.0691725338205698</c:v>
                </c:pt>
                <c:pt idx="13">
                  <c:v>0.186522445219412</c:v>
                </c:pt>
                <c:pt idx="14">
                  <c:v>0.118916001581666</c:v>
                </c:pt>
                <c:pt idx="15">
                  <c:v>0.0813015414581763</c:v>
                </c:pt>
                <c:pt idx="16">
                  <c:v>0.0674948472538186</c:v>
                </c:pt>
                <c:pt idx="17">
                  <c:v>0.116180741171555</c:v>
                </c:pt>
                <c:pt idx="18">
                  <c:v>0.10654672278011</c:v>
                </c:pt>
                <c:pt idx="19">
                  <c:v>0.0920434804680784</c:v>
                </c:pt>
                <c:pt idx="20">
                  <c:v>0.213089581803945</c:v>
                </c:pt>
                <c:pt idx="21">
                  <c:v>0.170115501409747</c:v>
                </c:pt>
                <c:pt idx="22">
                  <c:v>0.101599492306418</c:v>
                </c:pt>
                <c:pt idx="24">
                  <c:v>0.0691725338205698</c:v>
                </c:pt>
                <c:pt idx="25">
                  <c:v>0.311596391557825</c:v>
                </c:pt>
                <c:pt idx="26">
                  <c:v>0.15086017642571</c:v>
                </c:pt>
                <c:pt idx="27">
                  <c:v>0.0471378109581347</c:v>
                </c:pt>
                <c:pt idx="28">
                  <c:v>0.122572246666871</c:v>
                </c:pt>
                <c:pt idx="29">
                  <c:v>0.135483404352223</c:v>
                </c:pt>
                <c:pt idx="30">
                  <c:v>0.148645086046595</c:v>
                </c:pt>
                <c:pt idx="31">
                  <c:v>0.138218478275113</c:v>
                </c:pt>
                <c:pt idx="32">
                  <c:v>0.113083584741765</c:v>
                </c:pt>
                <c:pt idx="33">
                  <c:v>0.130191679155407</c:v>
                </c:pt>
                <c:pt idx="34">
                  <c:v>0.2135500577554</c:v>
                </c:pt>
              </c:numCache>
            </c:numRef>
          </c:val>
        </c:ser>
        <c:ser>
          <c:idx val="4"/>
          <c:order val="4"/>
          <c:tx>
            <c:strRef>
              <c:f>'abs concentration'!$A$83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concentration'!$B$83:$AJ$83</c:f>
              <c:numCache>
                <c:formatCode>General</c:formatCode>
                <c:ptCount val="35"/>
                <c:pt idx="0">
                  <c:v>0.0</c:v>
                </c:pt>
                <c:pt idx="1">
                  <c:v>0.0</c:v>
                </c:pt>
                <c:pt idx="2">
                  <c:v>0.0471874669141545</c:v>
                </c:pt>
                <c:pt idx="3">
                  <c:v>0.0188623348930815</c:v>
                </c:pt>
                <c:pt idx="4">
                  <c:v>0.0575174245122201</c:v>
                </c:pt>
                <c:pt idx="5">
                  <c:v>0.0690805038085263</c:v>
                </c:pt>
                <c:pt idx="6">
                  <c:v>0.0873030616303649</c:v>
                </c:pt>
                <c:pt idx="7">
                  <c:v>0.0664754180203778</c:v>
                </c:pt>
                <c:pt idx="8">
                  <c:v>0.0959264570601369</c:v>
                </c:pt>
                <c:pt idx="9">
                  <c:v>0.136112592785441</c:v>
                </c:pt>
                <c:pt idx="10">
                  <c:v>0.0451969054061056</c:v>
                </c:pt>
                <c:pt idx="12">
                  <c:v>0.0</c:v>
                </c:pt>
                <c:pt idx="13">
                  <c:v>0.0773279308702449</c:v>
                </c:pt>
                <c:pt idx="14">
                  <c:v>0.0977621463412733</c:v>
                </c:pt>
                <c:pt idx="15">
                  <c:v>0.0631636429945994</c:v>
                </c:pt>
                <c:pt idx="16">
                  <c:v>0.0658984323625481</c:v>
                </c:pt>
                <c:pt idx="17">
                  <c:v>0.0618597389963457</c:v>
                </c:pt>
                <c:pt idx="18">
                  <c:v>0.163219609092158</c:v>
                </c:pt>
                <c:pt idx="19">
                  <c:v>0.0675691811944342</c:v>
                </c:pt>
                <c:pt idx="20">
                  <c:v>0.0538649738591574</c:v>
                </c:pt>
                <c:pt idx="21">
                  <c:v>0.0469153232646802</c:v>
                </c:pt>
                <c:pt idx="22">
                  <c:v>0.0508758504147418</c:v>
                </c:pt>
                <c:pt idx="24">
                  <c:v>0.0</c:v>
                </c:pt>
                <c:pt idx="25">
                  <c:v>0.0</c:v>
                </c:pt>
                <c:pt idx="26">
                  <c:v>0.0644379278096008</c:v>
                </c:pt>
                <c:pt idx="27">
                  <c:v>0.0180072580161114</c:v>
                </c:pt>
                <c:pt idx="28">
                  <c:v>0.0542844978624049</c:v>
                </c:pt>
                <c:pt idx="29">
                  <c:v>0.0629562804828089</c:v>
                </c:pt>
                <c:pt idx="30">
                  <c:v>0.115996142372854</c:v>
                </c:pt>
                <c:pt idx="31">
                  <c:v>0.0416107617131512</c:v>
                </c:pt>
                <c:pt idx="32">
                  <c:v>0.0815595948885645</c:v>
                </c:pt>
                <c:pt idx="33">
                  <c:v>0.0571871218480549</c:v>
                </c:pt>
                <c:pt idx="34">
                  <c:v>0.091456842696138</c:v>
                </c:pt>
              </c:numCache>
            </c:numRef>
          </c:val>
        </c:ser>
        <c:ser>
          <c:idx val="5"/>
          <c:order val="5"/>
          <c:tx>
            <c:strRef>
              <c:f>'abs concentration'!$A$84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concentration'!$B$84:$AJ$84</c:f>
              <c:numCache>
                <c:formatCode>General</c:formatCode>
                <c:ptCount val="3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1.192690843113952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'abs concentration'!$A$85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concentration'!$B$85:$AJ$85</c:f>
              <c:numCache>
                <c:formatCode>General</c:formatCode>
                <c:ptCount val="35"/>
                <c:pt idx="0">
                  <c:v>2.328827885907043</c:v>
                </c:pt>
                <c:pt idx="1">
                  <c:v>5.803064279951815</c:v>
                </c:pt>
                <c:pt idx="2">
                  <c:v>3.723933999916621</c:v>
                </c:pt>
                <c:pt idx="3">
                  <c:v>3.579075709684743</c:v>
                </c:pt>
                <c:pt idx="4">
                  <c:v>3.232235544563561</c:v>
                </c:pt>
                <c:pt idx="5">
                  <c:v>3.688177626974945</c:v>
                </c:pt>
                <c:pt idx="6">
                  <c:v>3.418808214483401</c:v>
                </c:pt>
                <c:pt idx="7">
                  <c:v>4.725875514051903</c:v>
                </c:pt>
                <c:pt idx="8">
                  <c:v>3.554548961716032</c:v>
                </c:pt>
                <c:pt idx="9">
                  <c:v>4.394647740143563</c:v>
                </c:pt>
                <c:pt idx="10">
                  <c:v>3.325990674530542</c:v>
                </c:pt>
                <c:pt idx="12">
                  <c:v>2.328827885907043</c:v>
                </c:pt>
                <c:pt idx="13">
                  <c:v>3.527615401325145</c:v>
                </c:pt>
                <c:pt idx="14">
                  <c:v>4.077579886692568</c:v>
                </c:pt>
                <c:pt idx="15">
                  <c:v>3.355739790904696</c:v>
                </c:pt>
                <c:pt idx="16">
                  <c:v>3.598383409673257</c:v>
                </c:pt>
                <c:pt idx="17">
                  <c:v>3.092853690955033</c:v>
                </c:pt>
                <c:pt idx="18">
                  <c:v>3.621998623770347</c:v>
                </c:pt>
                <c:pt idx="19">
                  <c:v>4.141662053415102</c:v>
                </c:pt>
                <c:pt idx="20">
                  <c:v>5.80530305798369</c:v>
                </c:pt>
                <c:pt idx="21">
                  <c:v>3.457615967520162</c:v>
                </c:pt>
                <c:pt idx="22">
                  <c:v>5.217991180629897</c:v>
                </c:pt>
                <c:pt idx="24">
                  <c:v>2.328827885907043</c:v>
                </c:pt>
                <c:pt idx="25">
                  <c:v>5.809845508698117</c:v>
                </c:pt>
                <c:pt idx="26">
                  <c:v>4.522117981934198</c:v>
                </c:pt>
                <c:pt idx="27">
                  <c:v>3.420664602230118</c:v>
                </c:pt>
                <c:pt idx="28">
                  <c:v>4.32225337736125</c:v>
                </c:pt>
                <c:pt idx="29">
                  <c:v>3.313374863782407</c:v>
                </c:pt>
                <c:pt idx="30">
                  <c:v>3.301946999564442</c:v>
                </c:pt>
                <c:pt idx="31">
                  <c:v>4.039317775248459</c:v>
                </c:pt>
                <c:pt idx="32">
                  <c:v>3.287896415325471</c:v>
                </c:pt>
                <c:pt idx="33">
                  <c:v>3.277852716080055</c:v>
                </c:pt>
                <c:pt idx="34">
                  <c:v>3.421831429755241</c:v>
                </c:pt>
              </c:numCache>
            </c:numRef>
          </c:val>
        </c:ser>
        <c:ser>
          <c:idx val="7"/>
          <c:order val="7"/>
          <c:tx>
            <c:strRef>
              <c:f>'abs concentration'!$A$86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concentration'!$B$86:$AJ$86</c:f>
              <c:numCache>
                <c:formatCode>General</c:formatCode>
                <c:ptCount val="35"/>
                <c:pt idx="0">
                  <c:v>11.91612536460795</c:v>
                </c:pt>
                <c:pt idx="1">
                  <c:v>11.15835775324527</c:v>
                </c:pt>
                <c:pt idx="2">
                  <c:v>12.12709755185714</c:v>
                </c:pt>
                <c:pt idx="3">
                  <c:v>9.36158795351849</c:v>
                </c:pt>
                <c:pt idx="4">
                  <c:v>9.392251859393658</c:v>
                </c:pt>
                <c:pt idx="5">
                  <c:v>10.68807571370389</c:v>
                </c:pt>
                <c:pt idx="6">
                  <c:v>10.62759876472725</c:v>
                </c:pt>
                <c:pt idx="7">
                  <c:v>10.49378276738392</c:v>
                </c:pt>
                <c:pt idx="8">
                  <c:v>11.08510284180573</c:v>
                </c:pt>
                <c:pt idx="9">
                  <c:v>12.42074089606712</c:v>
                </c:pt>
                <c:pt idx="10">
                  <c:v>9.284729489212209</c:v>
                </c:pt>
                <c:pt idx="12">
                  <c:v>11.91612536460795</c:v>
                </c:pt>
                <c:pt idx="13">
                  <c:v>13.53411946461384</c:v>
                </c:pt>
                <c:pt idx="14">
                  <c:v>10.50263767094828</c:v>
                </c:pt>
                <c:pt idx="15">
                  <c:v>8.691920737735835</c:v>
                </c:pt>
                <c:pt idx="16">
                  <c:v>9.555352038238336</c:v>
                </c:pt>
                <c:pt idx="17">
                  <c:v>10.4704868601224</c:v>
                </c:pt>
                <c:pt idx="18">
                  <c:v>10.68379814768677</c:v>
                </c:pt>
                <c:pt idx="19">
                  <c:v>11.12857145013878</c:v>
                </c:pt>
                <c:pt idx="20">
                  <c:v>8.479325827027448</c:v>
                </c:pt>
                <c:pt idx="21">
                  <c:v>9.157114846171033</c:v>
                </c:pt>
                <c:pt idx="22">
                  <c:v>9.478163021578906</c:v>
                </c:pt>
                <c:pt idx="24">
                  <c:v>11.91612536460795</c:v>
                </c:pt>
                <c:pt idx="25">
                  <c:v>11.68060867619818</c:v>
                </c:pt>
                <c:pt idx="26">
                  <c:v>10.69254333421372</c:v>
                </c:pt>
                <c:pt idx="27">
                  <c:v>8.642134125834898</c:v>
                </c:pt>
                <c:pt idx="28">
                  <c:v>9.27533257744914</c:v>
                </c:pt>
                <c:pt idx="29">
                  <c:v>10.50202979291562</c:v>
                </c:pt>
                <c:pt idx="30">
                  <c:v>10.80168141575931</c:v>
                </c:pt>
                <c:pt idx="31">
                  <c:v>10.06049414739407</c:v>
                </c:pt>
                <c:pt idx="32">
                  <c:v>10.09277489172007</c:v>
                </c:pt>
                <c:pt idx="33">
                  <c:v>9.57784416633783</c:v>
                </c:pt>
                <c:pt idx="34">
                  <c:v>11.11954831113743</c:v>
                </c:pt>
              </c:numCache>
            </c:numRef>
          </c:val>
        </c:ser>
        <c:ser>
          <c:idx val="8"/>
          <c:order val="8"/>
          <c:tx>
            <c:strRef>
              <c:f>'abs concentration'!$A$87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concentration'!$B$87:$AJ$87</c:f>
              <c:numCache>
                <c:formatCode>General</c:formatCode>
                <c:ptCount val="35"/>
                <c:pt idx="0">
                  <c:v>10.00292727465219</c:v>
                </c:pt>
                <c:pt idx="1">
                  <c:v>8.375072328410171</c:v>
                </c:pt>
                <c:pt idx="2">
                  <c:v>10.49790833238716</c:v>
                </c:pt>
                <c:pt idx="3">
                  <c:v>8.473058993109004</c:v>
                </c:pt>
                <c:pt idx="4">
                  <c:v>9.61064784331478</c:v>
                </c:pt>
                <c:pt idx="5">
                  <c:v>10.48799360326036</c:v>
                </c:pt>
                <c:pt idx="6">
                  <c:v>11.55775346912182</c:v>
                </c:pt>
                <c:pt idx="7">
                  <c:v>11.02555661708695</c:v>
                </c:pt>
                <c:pt idx="8">
                  <c:v>10.81801797625682</c:v>
                </c:pt>
                <c:pt idx="9">
                  <c:v>11.76810647940225</c:v>
                </c:pt>
                <c:pt idx="10">
                  <c:v>9.5729823852599</c:v>
                </c:pt>
                <c:pt idx="12">
                  <c:v>10.00292727465219</c:v>
                </c:pt>
                <c:pt idx="13">
                  <c:v>10.29487849616946</c:v>
                </c:pt>
                <c:pt idx="14">
                  <c:v>11.22212166355319</c:v>
                </c:pt>
                <c:pt idx="15">
                  <c:v>9.577056437216743</c:v>
                </c:pt>
                <c:pt idx="16">
                  <c:v>9.864128661790051</c:v>
                </c:pt>
                <c:pt idx="17">
                  <c:v>10.62406404021083</c:v>
                </c:pt>
                <c:pt idx="18">
                  <c:v>10.45455021620696</c:v>
                </c:pt>
                <c:pt idx="19">
                  <c:v>10.52973415881565</c:v>
                </c:pt>
                <c:pt idx="20">
                  <c:v>8.483250988274102</c:v>
                </c:pt>
                <c:pt idx="21">
                  <c:v>10.14496209900615</c:v>
                </c:pt>
                <c:pt idx="22">
                  <c:v>9.92888700226584</c:v>
                </c:pt>
                <c:pt idx="24">
                  <c:v>10.00292727465219</c:v>
                </c:pt>
                <c:pt idx="25">
                  <c:v>8.969759655868426</c:v>
                </c:pt>
                <c:pt idx="26">
                  <c:v>10.97103345183421</c:v>
                </c:pt>
                <c:pt idx="27">
                  <c:v>10.20755163478406</c:v>
                </c:pt>
                <c:pt idx="28">
                  <c:v>10.16997718487279</c:v>
                </c:pt>
                <c:pt idx="29">
                  <c:v>10.98808680354223</c:v>
                </c:pt>
                <c:pt idx="30">
                  <c:v>10.24214765955953</c:v>
                </c:pt>
                <c:pt idx="31">
                  <c:v>10.07569719460339</c:v>
                </c:pt>
                <c:pt idx="32">
                  <c:v>10.48071313578002</c:v>
                </c:pt>
                <c:pt idx="33">
                  <c:v>10.88992394455099</c:v>
                </c:pt>
                <c:pt idx="34">
                  <c:v>10.72951935662122</c:v>
                </c:pt>
              </c:numCache>
            </c:numRef>
          </c:val>
        </c:ser>
        <c:ser>
          <c:idx val="9"/>
          <c:order val="9"/>
          <c:tx>
            <c:strRef>
              <c:f>'abs concentration'!$A$88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concentration'!$B$88:$AJ$88</c:f>
              <c:numCache>
                <c:formatCode>General</c:formatCode>
                <c:ptCount val="35"/>
                <c:pt idx="0">
                  <c:v>1.981316765595271</c:v>
                </c:pt>
                <c:pt idx="1">
                  <c:v>2.256243343058613</c:v>
                </c:pt>
                <c:pt idx="2">
                  <c:v>1.617814232121544</c:v>
                </c:pt>
                <c:pt idx="3">
                  <c:v>1.503923654454619</c:v>
                </c:pt>
                <c:pt idx="4">
                  <c:v>1.681680668122546</c:v>
                </c:pt>
                <c:pt idx="5">
                  <c:v>1.645141425096966</c:v>
                </c:pt>
                <c:pt idx="6">
                  <c:v>2.041274679828721</c:v>
                </c:pt>
                <c:pt idx="7">
                  <c:v>1.9075559065759</c:v>
                </c:pt>
                <c:pt idx="8">
                  <c:v>1.650032687963561</c:v>
                </c:pt>
                <c:pt idx="9">
                  <c:v>2.033417079705783</c:v>
                </c:pt>
                <c:pt idx="10">
                  <c:v>1.604599912304254</c:v>
                </c:pt>
                <c:pt idx="12">
                  <c:v>1.981316765595271</c:v>
                </c:pt>
                <c:pt idx="13">
                  <c:v>2.04052080996308</c:v>
                </c:pt>
                <c:pt idx="14">
                  <c:v>1.621146392420148</c:v>
                </c:pt>
                <c:pt idx="15">
                  <c:v>1.634470638935093</c:v>
                </c:pt>
                <c:pt idx="16">
                  <c:v>1.504132419733539</c:v>
                </c:pt>
                <c:pt idx="17">
                  <c:v>1.5303786404728</c:v>
                </c:pt>
                <c:pt idx="18">
                  <c:v>1.645055222808377</c:v>
                </c:pt>
                <c:pt idx="19">
                  <c:v>1.816215434963027</c:v>
                </c:pt>
                <c:pt idx="20">
                  <c:v>1.266368305235707</c:v>
                </c:pt>
                <c:pt idx="21">
                  <c:v>1.63988541578803</c:v>
                </c:pt>
                <c:pt idx="22">
                  <c:v>1.612654048198987</c:v>
                </c:pt>
                <c:pt idx="24">
                  <c:v>1.981316765595271</c:v>
                </c:pt>
                <c:pt idx="25">
                  <c:v>2.137091045785943</c:v>
                </c:pt>
                <c:pt idx="26">
                  <c:v>1.60637949455469</c:v>
                </c:pt>
                <c:pt idx="27">
                  <c:v>1.599510534159144</c:v>
                </c:pt>
                <c:pt idx="28">
                  <c:v>1.532014531407497</c:v>
                </c:pt>
                <c:pt idx="29">
                  <c:v>1.559018292219048</c:v>
                </c:pt>
                <c:pt idx="30">
                  <c:v>1.82029037965033</c:v>
                </c:pt>
                <c:pt idx="31">
                  <c:v>1.720032448782643</c:v>
                </c:pt>
                <c:pt idx="32">
                  <c:v>1.546341404084937</c:v>
                </c:pt>
                <c:pt idx="33">
                  <c:v>1.68119067311102</c:v>
                </c:pt>
                <c:pt idx="34">
                  <c:v>1.790883780261564</c:v>
                </c:pt>
              </c:numCache>
            </c:numRef>
          </c:val>
        </c:ser>
        <c:ser>
          <c:idx val="10"/>
          <c:order val="10"/>
          <c:tx>
            <c:strRef>
              <c:f>'abs concentration'!$A$89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concentration'!$B$89:$AJ$89</c:f>
              <c:numCache>
                <c:formatCode>General</c:formatCode>
                <c:ptCount val="35"/>
                <c:pt idx="0">
                  <c:v>1.616987590265718</c:v>
                </c:pt>
                <c:pt idx="1">
                  <c:v>1.88029321065746</c:v>
                </c:pt>
                <c:pt idx="2">
                  <c:v>2.406530173617416</c:v>
                </c:pt>
                <c:pt idx="3">
                  <c:v>0.0</c:v>
                </c:pt>
                <c:pt idx="4">
                  <c:v>0.724297516135382</c:v>
                </c:pt>
                <c:pt idx="5">
                  <c:v>1.506702107322732</c:v>
                </c:pt>
                <c:pt idx="6">
                  <c:v>1.640000623897828</c:v>
                </c:pt>
                <c:pt idx="7">
                  <c:v>0.0</c:v>
                </c:pt>
                <c:pt idx="8">
                  <c:v>1.247207017532376</c:v>
                </c:pt>
                <c:pt idx="9">
                  <c:v>1.784596008018401</c:v>
                </c:pt>
                <c:pt idx="10">
                  <c:v>1.440238404132186</c:v>
                </c:pt>
                <c:pt idx="12">
                  <c:v>1.616987590265718</c:v>
                </c:pt>
                <c:pt idx="13">
                  <c:v>2.355039079769822</c:v>
                </c:pt>
                <c:pt idx="14">
                  <c:v>1.199555875864804</c:v>
                </c:pt>
                <c:pt idx="15">
                  <c:v>0.0</c:v>
                </c:pt>
                <c:pt idx="16">
                  <c:v>0.461696412618485</c:v>
                </c:pt>
                <c:pt idx="17">
                  <c:v>1.317839081127541</c:v>
                </c:pt>
                <c:pt idx="18">
                  <c:v>1.794644198649495</c:v>
                </c:pt>
                <c:pt idx="19">
                  <c:v>0.0</c:v>
                </c:pt>
                <c:pt idx="20">
                  <c:v>0.362976932712377</c:v>
                </c:pt>
                <c:pt idx="21">
                  <c:v>1.8150048387562</c:v>
                </c:pt>
                <c:pt idx="22">
                  <c:v>1.040496578680685</c:v>
                </c:pt>
                <c:pt idx="24">
                  <c:v>1.616987590265718</c:v>
                </c:pt>
                <c:pt idx="25">
                  <c:v>0.89721808535877</c:v>
                </c:pt>
                <c:pt idx="26">
                  <c:v>1.879028050473893</c:v>
                </c:pt>
                <c:pt idx="27">
                  <c:v>2.186150537762533</c:v>
                </c:pt>
                <c:pt idx="28">
                  <c:v>0.537287369928217</c:v>
                </c:pt>
                <c:pt idx="29">
                  <c:v>1.826598982552965</c:v>
                </c:pt>
                <c:pt idx="30">
                  <c:v>1.90625637913011</c:v>
                </c:pt>
                <c:pt idx="31">
                  <c:v>0.989380845930905</c:v>
                </c:pt>
                <c:pt idx="32">
                  <c:v>0.637770718635185</c:v>
                </c:pt>
                <c:pt idx="33">
                  <c:v>1.744294692767542</c:v>
                </c:pt>
                <c:pt idx="34">
                  <c:v>1.21248398025127</c:v>
                </c:pt>
              </c:numCache>
            </c:numRef>
          </c:val>
        </c:ser>
        <c:ser>
          <c:idx val="11"/>
          <c:order val="11"/>
          <c:tx>
            <c:strRef>
              <c:f>'abs concentration'!$A$90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concentration'!$B$90:$AJ$90</c:f>
              <c:numCache>
                <c:formatCode>General</c:formatCode>
                <c:ptCount val="35"/>
                <c:pt idx="0">
                  <c:v>2.149082806573514</c:v>
                </c:pt>
                <c:pt idx="1">
                  <c:v>4.909284628881631</c:v>
                </c:pt>
                <c:pt idx="2">
                  <c:v>0.0</c:v>
                </c:pt>
                <c:pt idx="3">
                  <c:v>1.727736948103232</c:v>
                </c:pt>
                <c:pt idx="4">
                  <c:v>1.595290622203872</c:v>
                </c:pt>
                <c:pt idx="5">
                  <c:v>0.66514132950931</c:v>
                </c:pt>
                <c:pt idx="6">
                  <c:v>0.501072090164643</c:v>
                </c:pt>
                <c:pt idx="7">
                  <c:v>1.668851242266953</c:v>
                </c:pt>
                <c:pt idx="8">
                  <c:v>1.079283835779321</c:v>
                </c:pt>
                <c:pt idx="9">
                  <c:v>0.0</c:v>
                </c:pt>
                <c:pt idx="10">
                  <c:v>1.265377057333131</c:v>
                </c:pt>
                <c:pt idx="12">
                  <c:v>2.149082806573514</c:v>
                </c:pt>
                <c:pt idx="13">
                  <c:v>0.840973187525867</c:v>
                </c:pt>
                <c:pt idx="14">
                  <c:v>0.611998603107819</c:v>
                </c:pt>
                <c:pt idx="15">
                  <c:v>4.054536644058829</c:v>
                </c:pt>
                <c:pt idx="16">
                  <c:v>1.345167802887448</c:v>
                </c:pt>
                <c:pt idx="17">
                  <c:v>0.621646899757198</c:v>
                </c:pt>
                <c:pt idx="18">
                  <c:v>0.0</c:v>
                </c:pt>
                <c:pt idx="19">
                  <c:v>1.455382828224975</c:v>
                </c:pt>
                <c:pt idx="20">
                  <c:v>2.014195262121073</c:v>
                </c:pt>
                <c:pt idx="21">
                  <c:v>0.46152854619392</c:v>
                </c:pt>
                <c:pt idx="22">
                  <c:v>0.487207339415214</c:v>
                </c:pt>
                <c:pt idx="24">
                  <c:v>2.149082806573514</c:v>
                </c:pt>
                <c:pt idx="25">
                  <c:v>2.00906959507573</c:v>
                </c:pt>
                <c:pt idx="26">
                  <c:v>0.0</c:v>
                </c:pt>
                <c:pt idx="27">
                  <c:v>1.273298225088649</c:v>
                </c:pt>
                <c:pt idx="28">
                  <c:v>1.202636903711365</c:v>
                </c:pt>
                <c:pt idx="29">
                  <c:v>0.0</c:v>
                </c:pt>
                <c:pt idx="30">
                  <c:v>0.0</c:v>
                </c:pt>
                <c:pt idx="31">
                  <c:v>0.652331904443068</c:v>
                </c:pt>
                <c:pt idx="32">
                  <c:v>1.803295827232292</c:v>
                </c:pt>
                <c:pt idx="33">
                  <c:v>0.309527798666526</c:v>
                </c:pt>
                <c:pt idx="34">
                  <c:v>0.424505925390781</c:v>
                </c:pt>
              </c:numCache>
            </c:numRef>
          </c:val>
        </c:ser>
        <c:ser>
          <c:idx val="12"/>
          <c:order val="12"/>
          <c:tx>
            <c:strRef>
              <c:f>'abs concentration'!$A$91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concentration'!$B$91:$AJ$91</c:f>
              <c:numCache>
                <c:formatCode>General</c:formatCode>
                <c:ptCount val="35"/>
                <c:pt idx="0">
                  <c:v>14.44817562045387</c:v>
                </c:pt>
                <c:pt idx="1">
                  <c:v>9.775649226078094</c:v>
                </c:pt>
                <c:pt idx="2">
                  <c:v>15.03643963590173</c:v>
                </c:pt>
                <c:pt idx="3">
                  <c:v>17.88269928015618</c:v>
                </c:pt>
                <c:pt idx="4">
                  <c:v>16.2592338767231</c:v>
                </c:pt>
                <c:pt idx="5">
                  <c:v>15.6109100253843</c:v>
                </c:pt>
                <c:pt idx="6">
                  <c:v>15.5915745368283</c:v>
                </c:pt>
                <c:pt idx="7">
                  <c:v>17.49711847987828</c:v>
                </c:pt>
                <c:pt idx="8">
                  <c:v>17.14084929049698</c:v>
                </c:pt>
                <c:pt idx="9">
                  <c:v>13.56706354072792</c:v>
                </c:pt>
                <c:pt idx="10">
                  <c:v>18.45652487088443</c:v>
                </c:pt>
                <c:pt idx="12">
                  <c:v>14.44817562045387</c:v>
                </c:pt>
                <c:pt idx="13">
                  <c:v>15.74631900944531</c:v>
                </c:pt>
                <c:pt idx="14">
                  <c:v>16.47987684342952</c:v>
                </c:pt>
                <c:pt idx="15">
                  <c:v>16.14778841386267</c:v>
                </c:pt>
                <c:pt idx="16">
                  <c:v>16.3216336971321</c:v>
                </c:pt>
                <c:pt idx="17">
                  <c:v>16.47957850135194</c:v>
                </c:pt>
                <c:pt idx="18">
                  <c:v>15.0762838944858</c:v>
                </c:pt>
                <c:pt idx="19">
                  <c:v>15.41672742108019</c:v>
                </c:pt>
                <c:pt idx="20">
                  <c:v>16.08491311804829</c:v>
                </c:pt>
                <c:pt idx="21">
                  <c:v>15.40797137360112</c:v>
                </c:pt>
                <c:pt idx="22">
                  <c:v>14.78505815150671</c:v>
                </c:pt>
                <c:pt idx="24">
                  <c:v>14.44817562045387</c:v>
                </c:pt>
                <c:pt idx="25">
                  <c:v>14.65423296681481</c:v>
                </c:pt>
                <c:pt idx="26">
                  <c:v>14.99533033609975</c:v>
                </c:pt>
                <c:pt idx="27">
                  <c:v>17.53290446614958</c:v>
                </c:pt>
                <c:pt idx="28">
                  <c:v>16.81425363105526</c:v>
                </c:pt>
                <c:pt idx="29">
                  <c:v>16.21806914992489</c:v>
                </c:pt>
                <c:pt idx="30">
                  <c:v>15.69606205503382</c:v>
                </c:pt>
                <c:pt idx="31">
                  <c:v>15.25366687853777</c:v>
                </c:pt>
                <c:pt idx="32">
                  <c:v>16.92274877604039</c:v>
                </c:pt>
                <c:pt idx="33">
                  <c:v>16.70871624736056</c:v>
                </c:pt>
                <c:pt idx="34">
                  <c:v>15.20194640271528</c:v>
                </c:pt>
              </c:numCache>
            </c:numRef>
          </c:val>
        </c:ser>
        <c:ser>
          <c:idx val="13"/>
          <c:order val="13"/>
          <c:tx>
            <c:strRef>
              <c:f>'abs concentration'!$A$92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concentration'!$B$92:$AJ$92</c:f>
              <c:numCache>
                <c:formatCode>General</c:formatCode>
                <c:ptCount val="35"/>
                <c:pt idx="0">
                  <c:v>19.30207454812339</c:v>
                </c:pt>
                <c:pt idx="1">
                  <c:v>16.61797432692154</c:v>
                </c:pt>
                <c:pt idx="2">
                  <c:v>16.47448869211612</c:v>
                </c:pt>
                <c:pt idx="3">
                  <c:v>17.88566652458802</c:v>
                </c:pt>
                <c:pt idx="4">
                  <c:v>17.06042934347971</c:v>
                </c:pt>
                <c:pt idx="5">
                  <c:v>15.96477808771082</c:v>
                </c:pt>
                <c:pt idx="6">
                  <c:v>15.40073343632963</c:v>
                </c:pt>
                <c:pt idx="7">
                  <c:v>7.877038189597648</c:v>
                </c:pt>
                <c:pt idx="8">
                  <c:v>17.32575953405232</c:v>
                </c:pt>
                <c:pt idx="9">
                  <c:v>13.58650352408687</c:v>
                </c:pt>
                <c:pt idx="10">
                  <c:v>19.38330870929676</c:v>
                </c:pt>
                <c:pt idx="12">
                  <c:v>19.30207454812339</c:v>
                </c:pt>
                <c:pt idx="13">
                  <c:v>18.56464822876932</c:v>
                </c:pt>
                <c:pt idx="14">
                  <c:v>18.55507898946773</c:v>
                </c:pt>
                <c:pt idx="15">
                  <c:v>19.17194230995887</c:v>
                </c:pt>
                <c:pt idx="16">
                  <c:v>18.76763992032974</c:v>
                </c:pt>
                <c:pt idx="17">
                  <c:v>16.34706184631109</c:v>
                </c:pt>
                <c:pt idx="18">
                  <c:v>14.34548252760204</c:v>
                </c:pt>
                <c:pt idx="19">
                  <c:v>18.44768061941793</c:v>
                </c:pt>
                <c:pt idx="20">
                  <c:v>16.3777207294772</c:v>
                </c:pt>
                <c:pt idx="21">
                  <c:v>16.53616676750392</c:v>
                </c:pt>
                <c:pt idx="22">
                  <c:v>12.60181769127784</c:v>
                </c:pt>
                <c:pt idx="24">
                  <c:v>19.30207454812339</c:v>
                </c:pt>
                <c:pt idx="25">
                  <c:v>17.30650213255181</c:v>
                </c:pt>
                <c:pt idx="26">
                  <c:v>16.58367074638917</c:v>
                </c:pt>
                <c:pt idx="27">
                  <c:v>17.94471043910203</c:v>
                </c:pt>
                <c:pt idx="28">
                  <c:v>18.10326703450599</c:v>
                </c:pt>
                <c:pt idx="29">
                  <c:v>16.27759375669631</c:v>
                </c:pt>
                <c:pt idx="30">
                  <c:v>16.7044609083154</c:v>
                </c:pt>
                <c:pt idx="31">
                  <c:v>16.74276499053085</c:v>
                </c:pt>
                <c:pt idx="32">
                  <c:v>16.85171940495971</c:v>
                </c:pt>
                <c:pt idx="33">
                  <c:v>16.98813677846683</c:v>
                </c:pt>
                <c:pt idx="34">
                  <c:v>13.3222298680415</c:v>
                </c:pt>
              </c:numCache>
            </c:numRef>
          </c:val>
        </c:ser>
        <c:ser>
          <c:idx val="14"/>
          <c:order val="14"/>
          <c:tx>
            <c:strRef>
              <c:f>'abs concentration'!$A$93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concentration'!$B$93:$AJ$93</c:f>
              <c:numCache>
                <c:formatCode>General</c:formatCode>
                <c:ptCount val="35"/>
                <c:pt idx="0">
                  <c:v>1.23105418432734</c:v>
                </c:pt>
                <c:pt idx="1">
                  <c:v>1.20052102916306</c:v>
                </c:pt>
                <c:pt idx="2">
                  <c:v>0.769231326864793</c:v>
                </c:pt>
                <c:pt idx="3">
                  <c:v>1.359068190385687</c:v>
                </c:pt>
                <c:pt idx="4">
                  <c:v>1.272497441399453</c:v>
                </c:pt>
                <c:pt idx="5">
                  <c:v>1.037605435365112</c:v>
                </c:pt>
                <c:pt idx="6">
                  <c:v>1.035873402028592</c:v>
                </c:pt>
                <c:pt idx="7">
                  <c:v>11.77368724498807</c:v>
                </c:pt>
                <c:pt idx="8">
                  <c:v>1.238336715388563</c:v>
                </c:pt>
                <c:pt idx="9">
                  <c:v>1.107813257374434</c:v>
                </c:pt>
                <c:pt idx="10">
                  <c:v>1.133792947866191</c:v>
                </c:pt>
                <c:pt idx="12">
                  <c:v>1.23105418432734</c:v>
                </c:pt>
                <c:pt idx="13">
                  <c:v>1.342898583326239</c:v>
                </c:pt>
                <c:pt idx="14">
                  <c:v>1.079090436058534</c:v>
                </c:pt>
                <c:pt idx="15">
                  <c:v>1.350239522186862</c:v>
                </c:pt>
                <c:pt idx="16">
                  <c:v>0.904395949350819</c:v>
                </c:pt>
                <c:pt idx="17">
                  <c:v>1.03951865128772</c:v>
                </c:pt>
                <c:pt idx="18">
                  <c:v>0.756070590500633</c:v>
                </c:pt>
                <c:pt idx="19">
                  <c:v>0.744800946843798</c:v>
                </c:pt>
                <c:pt idx="20">
                  <c:v>0.86810516097511</c:v>
                </c:pt>
                <c:pt idx="21">
                  <c:v>1.087602358879014</c:v>
                </c:pt>
                <c:pt idx="22">
                  <c:v>1.181733414590699</c:v>
                </c:pt>
                <c:pt idx="24">
                  <c:v>1.23105418432734</c:v>
                </c:pt>
                <c:pt idx="25">
                  <c:v>1.245041285680734</c:v>
                </c:pt>
                <c:pt idx="26">
                  <c:v>0.62727681697768</c:v>
                </c:pt>
                <c:pt idx="27">
                  <c:v>0.752342362882955</c:v>
                </c:pt>
                <c:pt idx="28">
                  <c:v>0.844230344495335</c:v>
                </c:pt>
                <c:pt idx="29">
                  <c:v>0.871823011990545</c:v>
                </c:pt>
                <c:pt idx="30">
                  <c:v>1.193182169788414</c:v>
                </c:pt>
                <c:pt idx="31">
                  <c:v>0.813605033888896</c:v>
                </c:pt>
                <c:pt idx="32">
                  <c:v>1.243016481708627</c:v>
                </c:pt>
                <c:pt idx="33">
                  <c:v>1.315792695372767</c:v>
                </c:pt>
                <c:pt idx="34">
                  <c:v>1.136300547398281</c:v>
                </c:pt>
              </c:numCache>
            </c:numRef>
          </c:val>
        </c:ser>
        <c:ser>
          <c:idx val="15"/>
          <c:order val="15"/>
          <c:tx>
            <c:strRef>
              <c:f>'abs concentration'!$A$94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concentration'!$B$94:$AJ$94</c:f>
              <c:numCache>
                <c:formatCode>General</c:formatCode>
                <c:ptCount val="35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1.273505297623088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0.880079065189476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0.992756135179633</c:v>
                </c:pt>
                <c:pt idx="16">
                  <c:v>0.230784417767659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0.935013004182428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'abs concentration'!$A$95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concentration'!$B$95:$AJ$95</c:f>
              <c:numCache>
                <c:formatCode>General</c:formatCode>
                <c:ptCount val="35"/>
                <c:pt idx="0">
                  <c:v>0.708879056396438</c:v>
                </c:pt>
                <c:pt idx="1">
                  <c:v>0.746624342472509</c:v>
                </c:pt>
                <c:pt idx="2">
                  <c:v>0.549305855728371</c:v>
                </c:pt>
                <c:pt idx="3">
                  <c:v>0.559941036457021</c:v>
                </c:pt>
                <c:pt idx="4">
                  <c:v>0.619839813108606</c:v>
                </c:pt>
                <c:pt idx="5">
                  <c:v>0.625344116492957</c:v>
                </c:pt>
                <c:pt idx="6">
                  <c:v>0.537892547016111</c:v>
                </c:pt>
                <c:pt idx="7">
                  <c:v>0.637120377463025</c:v>
                </c:pt>
                <c:pt idx="8">
                  <c:v>0.569776502811666</c:v>
                </c:pt>
                <c:pt idx="9">
                  <c:v>0.645059831750963</c:v>
                </c:pt>
                <c:pt idx="10">
                  <c:v>0.668727209634125</c:v>
                </c:pt>
                <c:pt idx="12">
                  <c:v>0.708879056396438</c:v>
                </c:pt>
                <c:pt idx="13">
                  <c:v>0.957750809030096</c:v>
                </c:pt>
                <c:pt idx="14">
                  <c:v>0.600199446392178</c:v>
                </c:pt>
                <c:pt idx="15">
                  <c:v>0.521971819025117</c:v>
                </c:pt>
                <c:pt idx="16">
                  <c:v>0.441821977137709</c:v>
                </c:pt>
                <c:pt idx="17">
                  <c:v>0.62575458981261</c:v>
                </c:pt>
                <c:pt idx="18">
                  <c:v>0.625848084917997</c:v>
                </c:pt>
                <c:pt idx="19">
                  <c:v>0.700094878155768</c:v>
                </c:pt>
                <c:pt idx="20">
                  <c:v>0.506257711070381</c:v>
                </c:pt>
                <c:pt idx="21">
                  <c:v>0.613602914347928</c:v>
                </c:pt>
                <c:pt idx="22">
                  <c:v>0.83669602191249</c:v>
                </c:pt>
                <c:pt idx="24">
                  <c:v>0.708879056396438</c:v>
                </c:pt>
                <c:pt idx="25">
                  <c:v>0.745404905744289</c:v>
                </c:pt>
                <c:pt idx="26">
                  <c:v>0.539091368061802</c:v>
                </c:pt>
                <c:pt idx="27">
                  <c:v>0.500292156086914</c:v>
                </c:pt>
                <c:pt idx="28">
                  <c:v>0.552589758449525</c:v>
                </c:pt>
                <c:pt idx="29">
                  <c:v>0.564720509166488</c:v>
                </c:pt>
                <c:pt idx="30">
                  <c:v>0.64521563958546</c:v>
                </c:pt>
                <c:pt idx="31">
                  <c:v>0.590897164315983</c:v>
                </c:pt>
                <c:pt idx="32">
                  <c:v>0.704739762570352</c:v>
                </c:pt>
                <c:pt idx="33">
                  <c:v>0.514950484456346</c:v>
                </c:pt>
                <c:pt idx="34">
                  <c:v>0.631657923119781</c:v>
                </c:pt>
              </c:numCache>
            </c:numRef>
          </c:val>
        </c:ser>
        <c:ser>
          <c:idx val="17"/>
          <c:order val="17"/>
          <c:tx>
            <c:strRef>
              <c:f>'abs concentration'!$A$96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concentration'!$B$96:$AJ$96</c:f>
              <c:numCache>
                <c:formatCode>General</c:formatCode>
                <c:ptCount val="35"/>
                <c:pt idx="0">
                  <c:v>0.0</c:v>
                </c:pt>
                <c:pt idx="1">
                  <c:v>0.0</c:v>
                </c:pt>
                <c:pt idx="2">
                  <c:v>1.381207540510721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0.51386035097004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1.83408336802511</c:v>
                </c:pt>
                <c:pt idx="16">
                  <c:v>0.0</c:v>
                </c:pt>
                <c:pt idx="17">
                  <c:v>0.0</c:v>
                </c:pt>
                <c:pt idx="18">
                  <c:v>1.776642946893437</c:v>
                </c:pt>
                <c:pt idx="19">
                  <c:v>0.0</c:v>
                </c:pt>
                <c:pt idx="20">
                  <c:v>0.0</c:v>
                </c:pt>
                <c:pt idx="21">
                  <c:v>1.21282352578129</c:v>
                </c:pt>
                <c:pt idx="22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2.502788014229883</c:v>
                </c:pt>
                <c:pt idx="27">
                  <c:v>0.0</c:v>
                </c:pt>
                <c:pt idx="28">
                  <c:v>0.0</c:v>
                </c:pt>
                <c:pt idx="29">
                  <c:v>0.729331494584483</c:v>
                </c:pt>
                <c:pt idx="30">
                  <c:v>0.650373261194594</c:v>
                </c:pt>
                <c:pt idx="31">
                  <c:v>1.16898975292209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'abs concentration'!$A$97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concentration'!$B$97:$AJ$97</c:f>
              <c:numCache>
                <c:formatCode>General</c:formatCode>
                <c:ptCount val="35"/>
                <c:pt idx="0">
                  <c:v>0.0</c:v>
                </c:pt>
                <c:pt idx="1">
                  <c:v>10.47058538513647</c:v>
                </c:pt>
                <c:pt idx="2">
                  <c:v>5.724247247650168</c:v>
                </c:pt>
                <c:pt idx="3">
                  <c:v>2.409993575734787</c:v>
                </c:pt>
                <c:pt idx="4">
                  <c:v>3.532029625270728</c:v>
                </c:pt>
                <c:pt idx="5">
                  <c:v>3.173213790073635</c:v>
                </c:pt>
                <c:pt idx="6">
                  <c:v>3.517523002831804</c:v>
                </c:pt>
                <c:pt idx="7">
                  <c:v>4.117460208122554</c:v>
                </c:pt>
                <c:pt idx="8">
                  <c:v>3.709647960796684</c:v>
                </c:pt>
                <c:pt idx="9">
                  <c:v>3.225623160656979</c:v>
                </c:pt>
                <c:pt idx="10">
                  <c:v>2.769062413484111</c:v>
                </c:pt>
                <c:pt idx="12">
                  <c:v>0.0</c:v>
                </c:pt>
                <c:pt idx="13">
                  <c:v>9.18630249999602</c:v>
                </c:pt>
                <c:pt idx="14">
                  <c:v>3.297653368510237</c:v>
                </c:pt>
                <c:pt idx="15">
                  <c:v>1.258188463134421</c:v>
                </c:pt>
                <c:pt idx="16">
                  <c:v>3.320608144600652</c:v>
                </c:pt>
                <c:pt idx="17">
                  <c:v>3.184275259564147</c:v>
                </c:pt>
                <c:pt idx="18">
                  <c:v>3.483371925946118</c:v>
                </c:pt>
                <c:pt idx="19">
                  <c:v>2.97468734458602</c:v>
                </c:pt>
                <c:pt idx="20">
                  <c:v>3.9354271471118</c:v>
                </c:pt>
                <c:pt idx="21">
                  <c:v>3.410407524884544</c:v>
                </c:pt>
                <c:pt idx="22">
                  <c:v>3.902693849485176</c:v>
                </c:pt>
                <c:pt idx="24">
                  <c:v>0.0</c:v>
                </c:pt>
                <c:pt idx="25">
                  <c:v>11.15403748925388</c:v>
                </c:pt>
                <c:pt idx="26">
                  <c:v>9.390923853056543</c:v>
                </c:pt>
                <c:pt idx="27">
                  <c:v>3.634680284826722</c:v>
                </c:pt>
                <c:pt idx="28">
                  <c:v>3.512856351954256</c:v>
                </c:pt>
                <c:pt idx="29">
                  <c:v>3.22393239756108</c:v>
                </c:pt>
                <c:pt idx="30">
                  <c:v>3.243020736463005</c:v>
                </c:pt>
                <c:pt idx="31">
                  <c:v>3.847951664387635</c:v>
                </c:pt>
                <c:pt idx="32">
                  <c:v>2.979952062719702</c:v>
                </c:pt>
                <c:pt idx="33">
                  <c:v>3.340011954474242</c:v>
                </c:pt>
                <c:pt idx="34">
                  <c:v>3.939061918608148</c:v>
                </c:pt>
              </c:numCache>
            </c:numRef>
          </c:val>
        </c:ser>
        <c:ser>
          <c:idx val="19"/>
          <c:order val="19"/>
          <c:tx>
            <c:strRef>
              <c:f>'abs concentration'!$A$98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concentration'!$B$98:$AJ$98</c:f>
              <c:numCache>
                <c:formatCode>General</c:formatCode>
                <c:ptCount val="35"/>
                <c:pt idx="0">
                  <c:v>12.70367425313209</c:v>
                </c:pt>
                <c:pt idx="1">
                  <c:v>12.15157539881386</c:v>
                </c:pt>
                <c:pt idx="2">
                  <c:v>10.66493253836203</c:v>
                </c:pt>
                <c:pt idx="3">
                  <c:v>12.58681232330599</c:v>
                </c:pt>
                <c:pt idx="4">
                  <c:v>12.61998318311846</c:v>
                </c:pt>
                <c:pt idx="5">
                  <c:v>11.69696738627669</c:v>
                </c:pt>
                <c:pt idx="6">
                  <c:v>11.96835181947657</c:v>
                </c:pt>
                <c:pt idx="7">
                  <c:v>13.89001328022393</c:v>
                </c:pt>
                <c:pt idx="8">
                  <c:v>12.54091630083963</c:v>
                </c:pt>
                <c:pt idx="9">
                  <c:v>13.31288403630416</c:v>
                </c:pt>
                <c:pt idx="10">
                  <c:v>11.03984534285934</c:v>
                </c:pt>
                <c:pt idx="12">
                  <c:v>12.70367425313209</c:v>
                </c:pt>
                <c:pt idx="13">
                  <c:v>13.1716812022104</c:v>
                </c:pt>
                <c:pt idx="14">
                  <c:v>11.37278324652067</c:v>
                </c:pt>
                <c:pt idx="15">
                  <c:v>10.37811060148608</c:v>
                </c:pt>
                <c:pt idx="16">
                  <c:v>11.5430827034435</c:v>
                </c:pt>
                <c:pt idx="17">
                  <c:v>11.42454647442497</c:v>
                </c:pt>
                <c:pt idx="18">
                  <c:v>13.74277452239652</c:v>
                </c:pt>
                <c:pt idx="19">
                  <c:v>11.37741016114758</c:v>
                </c:pt>
                <c:pt idx="20">
                  <c:v>12.85462859697198</c:v>
                </c:pt>
                <c:pt idx="21">
                  <c:v>13.03685558713244</c:v>
                </c:pt>
                <c:pt idx="22">
                  <c:v>13.98320763884693</c:v>
                </c:pt>
                <c:pt idx="24">
                  <c:v>12.70367425313209</c:v>
                </c:pt>
                <c:pt idx="25">
                  <c:v>13.9849259390073</c:v>
                </c:pt>
                <c:pt idx="26">
                  <c:v>10.81337992847477</c:v>
                </c:pt>
                <c:pt idx="27">
                  <c:v>11.57939670388972</c:v>
                </c:pt>
                <c:pt idx="28">
                  <c:v>11.3026628931682</c:v>
                </c:pt>
                <c:pt idx="29">
                  <c:v>12.41375875250367</c:v>
                </c:pt>
                <c:pt idx="30">
                  <c:v>12.49191998195609</c:v>
                </c:pt>
                <c:pt idx="31">
                  <c:v>12.93732900675013</c:v>
                </c:pt>
                <c:pt idx="32">
                  <c:v>12.53898904770322</c:v>
                </c:pt>
                <c:pt idx="33">
                  <c:v>11.89235638156711</c:v>
                </c:pt>
                <c:pt idx="34">
                  <c:v>13.95171330072222</c:v>
                </c:pt>
              </c:numCache>
            </c:numRef>
          </c:val>
        </c:ser>
        <c:ser>
          <c:idx val="20"/>
          <c:order val="20"/>
          <c:tx>
            <c:strRef>
              <c:f>'abs concentration'!$A$99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concentration'!$B$99:$AJ$99</c:f>
              <c:numCache>
                <c:formatCode>General</c:formatCode>
                <c:ptCount val="35"/>
                <c:pt idx="0">
                  <c:v>14.13980828602517</c:v>
                </c:pt>
                <c:pt idx="1">
                  <c:v>5.946654561617234</c:v>
                </c:pt>
                <c:pt idx="2">
                  <c:v>10.08522719425628</c:v>
                </c:pt>
                <c:pt idx="3">
                  <c:v>12.19675097176426</c:v>
                </c:pt>
                <c:pt idx="4">
                  <c:v>11.95265650656168</c:v>
                </c:pt>
                <c:pt idx="5">
                  <c:v>11.23011361066254</c:v>
                </c:pt>
                <c:pt idx="6">
                  <c:v>10.95366667602858</c:v>
                </c:pt>
                <c:pt idx="7">
                  <c:v>0.856994517913858</c:v>
                </c:pt>
                <c:pt idx="8">
                  <c:v>6.172742683358293</c:v>
                </c:pt>
                <c:pt idx="9">
                  <c:v>10.30725993055137</c:v>
                </c:pt>
                <c:pt idx="10">
                  <c:v>9.726730067349094</c:v>
                </c:pt>
                <c:pt idx="12">
                  <c:v>14.13980828602517</c:v>
                </c:pt>
                <c:pt idx="13">
                  <c:v>0.0</c:v>
                </c:pt>
                <c:pt idx="14">
                  <c:v>8.20947583792209</c:v>
                </c:pt>
                <c:pt idx="15">
                  <c:v>10.0894935594108</c:v>
                </c:pt>
                <c:pt idx="16">
                  <c:v>10.68583828117955</c:v>
                </c:pt>
                <c:pt idx="17">
                  <c:v>11.5635949860652</c:v>
                </c:pt>
                <c:pt idx="18">
                  <c:v>11.36924455014082</c:v>
                </c:pt>
                <c:pt idx="19">
                  <c:v>9.761330049765805</c:v>
                </c:pt>
                <c:pt idx="20">
                  <c:v>11.57202107771236</c:v>
                </c:pt>
                <c:pt idx="21">
                  <c:v>10.93853222292091</c:v>
                </c:pt>
                <c:pt idx="22">
                  <c:v>12.69331770929959</c:v>
                </c:pt>
                <c:pt idx="24">
                  <c:v>14.13980828602517</c:v>
                </c:pt>
                <c:pt idx="25">
                  <c:v>0.0</c:v>
                </c:pt>
                <c:pt idx="26">
                  <c:v>4.01334722110487</c:v>
                </c:pt>
                <c:pt idx="27">
                  <c:v>11.70229805969956</c:v>
                </c:pt>
                <c:pt idx="28">
                  <c:v>11.13091960377161</c:v>
                </c:pt>
                <c:pt idx="29">
                  <c:v>10.77260439026924</c:v>
                </c:pt>
                <c:pt idx="30">
                  <c:v>10.67643304669773</c:v>
                </c:pt>
                <c:pt idx="31">
                  <c:v>10.34776399831937</c:v>
                </c:pt>
                <c:pt idx="32">
                  <c:v>9.949229657217847</c:v>
                </c:pt>
                <c:pt idx="33">
                  <c:v>10.72140716435635</c:v>
                </c:pt>
                <c:pt idx="34">
                  <c:v>11.38833906047001</c:v>
                </c:pt>
              </c:numCache>
            </c:numRef>
          </c:val>
        </c:ser>
        <c:ser>
          <c:idx val="21"/>
          <c:order val="21"/>
          <c:tx>
            <c:strRef>
              <c:f>'abs concentration'!$A$100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concentration'!$B$100:$AJ$100</c:f>
              <c:numCache>
                <c:formatCode>General</c:formatCode>
                <c:ptCount val="35"/>
                <c:pt idx="0">
                  <c:v>4.640258601965432</c:v>
                </c:pt>
                <c:pt idx="1">
                  <c:v>4.41549506618224</c:v>
                </c:pt>
                <c:pt idx="2">
                  <c:v>6.71779692129266</c:v>
                </c:pt>
                <c:pt idx="3">
                  <c:v>8.019945149565051</c:v>
                </c:pt>
                <c:pt idx="4">
                  <c:v>9.01061638372996</c:v>
                </c:pt>
                <c:pt idx="5">
                  <c:v>9.825512261986563</c:v>
                </c:pt>
                <c:pt idx="6">
                  <c:v>9.072475296063995</c:v>
                </c:pt>
                <c:pt idx="7">
                  <c:v>10.33548440471958</c:v>
                </c:pt>
                <c:pt idx="8">
                  <c:v>9.580415384825831</c:v>
                </c:pt>
                <c:pt idx="9">
                  <c:v>9.520663402705193</c:v>
                </c:pt>
                <c:pt idx="10">
                  <c:v>8.220425201480754</c:v>
                </c:pt>
                <c:pt idx="12">
                  <c:v>4.640258601965432</c:v>
                </c:pt>
                <c:pt idx="13">
                  <c:v>5.102181811009499</c:v>
                </c:pt>
                <c:pt idx="14">
                  <c:v>8.750821796622393</c:v>
                </c:pt>
                <c:pt idx="15">
                  <c:v>8.710474065068982</c:v>
                </c:pt>
                <c:pt idx="16">
                  <c:v>10.2990472869574</c:v>
                </c:pt>
                <c:pt idx="17">
                  <c:v>9.354615763009551</c:v>
                </c:pt>
                <c:pt idx="18">
                  <c:v>8.37012811327939</c:v>
                </c:pt>
                <c:pt idx="19">
                  <c:v>10.17065694131611</c:v>
                </c:pt>
                <c:pt idx="20">
                  <c:v>9.41683880416367</c:v>
                </c:pt>
                <c:pt idx="21">
                  <c:v>8.632589711390368</c:v>
                </c:pt>
                <c:pt idx="22">
                  <c:v>10.19190418827068</c:v>
                </c:pt>
                <c:pt idx="24">
                  <c:v>4.640258601965432</c:v>
                </c:pt>
                <c:pt idx="25">
                  <c:v>4.976047074973948</c:v>
                </c:pt>
                <c:pt idx="26">
                  <c:v>7.404342946043384</c:v>
                </c:pt>
                <c:pt idx="27">
                  <c:v>8.042425165410872</c:v>
                </c:pt>
                <c:pt idx="28">
                  <c:v>9.272299453617717</c:v>
                </c:pt>
                <c:pt idx="29">
                  <c:v>8.637831880458007</c:v>
                </c:pt>
                <c:pt idx="30">
                  <c:v>8.768832050373978</c:v>
                </c:pt>
                <c:pt idx="31">
                  <c:v>8.391349681108142</c:v>
                </c:pt>
                <c:pt idx="32">
                  <c:v>8.554812695011055</c:v>
                </c:pt>
                <c:pt idx="33">
                  <c:v>8.936510815323188</c:v>
                </c:pt>
                <c:pt idx="34">
                  <c:v>9.87394937966269</c:v>
                </c:pt>
              </c:numCache>
            </c:numRef>
          </c:val>
        </c:ser>
        <c:ser>
          <c:idx val="22"/>
          <c:order val="22"/>
          <c:tx>
            <c:strRef>
              <c:f>'abs concentration'!$A$101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concentration'!$B$101:$AJ$101</c:f>
              <c:numCache>
                <c:formatCode>General</c:formatCode>
                <c:ptCount val="35"/>
                <c:pt idx="0">
                  <c:v>0.602389270523553</c:v>
                </c:pt>
                <c:pt idx="1">
                  <c:v>0.592010953279657</c:v>
                </c:pt>
                <c:pt idx="2">
                  <c:v>0.427608185041029</c:v>
                </c:pt>
                <c:pt idx="3">
                  <c:v>0.416177967680006</c:v>
                </c:pt>
                <c:pt idx="4">
                  <c:v>0.446647850081153</c:v>
                </c:pt>
                <c:pt idx="5">
                  <c:v>0.529687390843087</c:v>
                </c:pt>
                <c:pt idx="6">
                  <c:v>0.358344223595303</c:v>
                </c:pt>
                <c:pt idx="7">
                  <c:v>0.586909766203307</c:v>
                </c:pt>
                <c:pt idx="8">
                  <c:v>0.470622429652856</c:v>
                </c:pt>
                <c:pt idx="9">
                  <c:v>0.340341326070523</c:v>
                </c:pt>
                <c:pt idx="10">
                  <c:v>0.439267640877673</c:v>
                </c:pt>
                <c:pt idx="12">
                  <c:v>0.602389270523553</c:v>
                </c:pt>
                <c:pt idx="13">
                  <c:v>0.450925574211924</c:v>
                </c:pt>
                <c:pt idx="14">
                  <c:v>0.445585256251639</c:v>
                </c:pt>
                <c:pt idx="15">
                  <c:v>0.34496454295981</c:v>
                </c:pt>
                <c:pt idx="16">
                  <c:v>0.363423403339253</c:v>
                </c:pt>
                <c:pt idx="17">
                  <c:v>0.523236341139892</c:v>
                </c:pt>
                <c:pt idx="18">
                  <c:v>0.491004462239265</c:v>
                </c:pt>
                <c:pt idx="19">
                  <c:v>0.486156228259595</c:v>
                </c:pt>
                <c:pt idx="20">
                  <c:v>0.334699385219282</c:v>
                </c:pt>
                <c:pt idx="21">
                  <c:v>0.403845016181728</c:v>
                </c:pt>
                <c:pt idx="22">
                  <c:v>0.320694191247594</c:v>
                </c:pt>
                <c:pt idx="24">
                  <c:v>0.602389270523553</c:v>
                </c:pt>
                <c:pt idx="25">
                  <c:v>0.524207873720189</c:v>
                </c:pt>
                <c:pt idx="26">
                  <c:v>0.434117950503782</c:v>
                </c:pt>
                <c:pt idx="27">
                  <c:v>0.354673420596361</c:v>
                </c:pt>
                <c:pt idx="28">
                  <c:v>0.331617899507297</c:v>
                </c:pt>
                <c:pt idx="29">
                  <c:v>0.473924512729081</c:v>
                </c:pt>
                <c:pt idx="30">
                  <c:v>0.379312172337709</c:v>
                </c:pt>
                <c:pt idx="31">
                  <c:v>0.500870175570444</c:v>
                </c:pt>
                <c:pt idx="32">
                  <c:v>0.444753918926337</c:v>
                </c:pt>
                <c:pt idx="33">
                  <c:v>0.39939112886702</c:v>
                </c:pt>
                <c:pt idx="34">
                  <c:v>0.311526241484405</c:v>
                </c:pt>
              </c:numCache>
            </c:numRef>
          </c:val>
        </c:ser>
        <c:ser>
          <c:idx val="23"/>
          <c:order val="23"/>
          <c:tx>
            <c:strRef>
              <c:f>'abs concentration'!$A$102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concentration'!$B$102:$AJ$102</c:f>
              <c:numCache>
                <c:formatCode>General</c:formatCode>
                <c:ptCount val="35"/>
                <c:pt idx="0">
                  <c:v>0.283103261137168</c:v>
                </c:pt>
                <c:pt idx="1">
                  <c:v>0.202503569362446</c:v>
                </c:pt>
                <c:pt idx="2">
                  <c:v>0.221814879583641</c:v>
                </c:pt>
                <c:pt idx="3">
                  <c:v>0.236666151003275</c:v>
                </c:pt>
                <c:pt idx="4">
                  <c:v>0.310770701529693</c:v>
                </c:pt>
                <c:pt idx="5">
                  <c:v>0.510090748736128</c:v>
                </c:pt>
                <c:pt idx="6">
                  <c:v>0.461819786759547</c:v>
                </c:pt>
                <c:pt idx="7">
                  <c:v>0.517135144750348</c:v>
                </c:pt>
                <c:pt idx="8">
                  <c:v>0.455164778816055</c:v>
                </c:pt>
                <c:pt idx="9">
                  <c:v>0.485577969011402</c:v>
                </c:pt>
                <c:pt idx="10">
                  <c:v>0.565528047322729</c:v>
                </c:pt>
                <c:pt idx="12">
                  <c:v>0.283103261137168</c:v>
                </c:pt>
                <c:pt idx="13">
                  <c:v>0.201398291395949</c:v>
                </c:pt>
                <c:pt idx="14">
                  <c:v>0.202291836523174</c:v>
                </c:pt>
                <c:pt idx="15">
                  <c:v>0.180950574655698</c:v>
                </c:pt>
                <c:pt idx="16">
                  <c:v>0.224597941279511</c:v>
                </c:pt>
                <c:pt idx="17">
                  <c:v>0.330110626332689</c:v>
                </c:pt>
                <c:pt idx="18">
                  <c:v>0.292407082932343</c:v>
                </c:pt>
                <c:pt idx="19">
                  <c:v>0.25668450108814</c:v>
                </c:pt>
                <c:pt idx="20">
                  <c:v>0.297177231624189</c:v>
                </c:pt>
                <c:pt idx="21">
                  <c:v>0.399081680259949</c:v>
                </c:pt>
                <c:pt idx="22">
                  <c:v>0.38901768346997</c:v>
                </c:pt>
                <c:pt idx="24">
                  <c:v>0.283103261137168</c:v>
                </c:pt>
                <c:pt idx="25">
                  <c:v>0.200232973310071</c:v>
                </c:pt>
                <c:pt idx="26">
                  <c:v>0.192183696982283</c:v>
                </c:pt>
                <c:pt idx="27">
                  <c:v>0.200401089863108</c:v>
                </c:pt>
                <c:pt idx="28">
                  <c:v>0.210325948181903</c:v>
                </c:pt>
                <c:pt idx="29">
                  <c:v>0.312863689496751</c:v>
                </c:pt>
                <c:pt idx="30">
                  <c:v>0.395138301026887</c:v>
                </c:pt>
                <c:pt idx="31">
                  <c:v>0.304571784654451</c:v>
                </c:pt>
                <c:pt idx="32">
                  <c:v>0.48201044963618</c:v>
                </c:pt>
                <c:pt idx="33">
                  <c:v>0.449642708569503</c:v>
                </c:pt>
                <c:pt idx="34">
                  <c:v>0.31964603707064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34014088"/>
        <c:axId val="2127223272"/>
      </c:barChart>
      <c:lineChart>
        <c:grouping val="standard"/>
        <c:varyColors val="0"/>
        <c:ser>
          <c:idx val="24"/>
          <c:order val="24"/>
          <c:tx>
            <c:strRef>
              <c:f>'abs concentration'!$A$103</c:f>
              <c:strCache>
                <c:ptCount val="1"/>
                <c:pt idx="0">
                  <c:v>Biogas methane content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circle"/>
            <c:size val="9"/>
            <c:spPr>
              <a:solidFill>
                <a:schemeClr val="tx1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'abs concentration'!$B$103:$AJ$103</c:f>
              <c:numCache>
                <c:formatCode>General</c:formatCode>
                <c:ptCount val="35"/>
                <c:pt idx="1">
                  <c:v>20.13333333333333</c:v>
                </c:pt>
                <c:pt idx="2">
                  <c:v>40.36666666666667</c:v>
                </c:pt>
                <c:pt idx="3">
                  <c:v>63.13333333333333</c:v>
                </c:pt>
                <c:pt idx="4">
                  <c:v>57.33333333333334</c:v>
                </c:pt>
                <c:pt idx="5">
                  <c:v>67.83333333333333</c:v>
                </c:pt>
                <c:pt idx="6">
                  <c:v>67.76666666666666</c:v>
                </c:pt>
                <c:pt idx="7">
                  <c:v>61.70000000000001</c:v>
                </c:pt>
                <c:pt idx="8">
                  <c:v>24.76666666666667</c:v>
                </c:pt>
                <c:pt idx="9">
                  <c:v>36.33333333333334</c:v>
                </c:pt>
                <c:pt idx="10">
                  <c:v>70.2</c:v>
                </c:pt>
                <c:pt idx="13">
                  <c:v>52.7</c:v>
                </c:pt>
                <c:pt idx="14">
                  <c:v>79.8</c:v>
                </c:pt>
                <c:pt idx="15">
                  <c:v>72.93333333333332</c:v>
                </c:pt>
                <c:pt idx="16">
                  <c:v>70.83333333333333</c:v>
                </c:pt>
                <c:pt idx="17">
                  <c:v>69.46666666666665</c:v>
                </c:pt>
                <c:pt idx="18">
                  <c:v>69.5</c:v>
                </c:pt>
                <c:pt idx="19">
                  <c:v>41.4</c:v>
                </c:pt>
                <c:pt idx="20">
                  <c:v>47.65</c:v>
                </c:pt>
                <c:pt idx="21">
                  <c:v>21.1</c:v>
                </c:pt>
                <c:pt idx="22">
                  <c:v>51.15</c:v>
                </c:pt>
                <c:pt idx="25">
                  <c:v>14.36666666666667</c:v>
                </c:pt>
                <c:pt idx="26">
                  <c:v>29.9</c:v>
                </c:pt>
                <c:pt idx="27">
                  <c:v>56.13333333333332</c:v>
                </c:pt>
                <c:pt idx="28">
                  <c:v>52.33333333333334</c:v>
                </c:pt>
                <c:pt idx="29">
                  <c:v>68.03333333333335</c:v>
                </c:pt>
                <c:pt idx="30">
                  <c:v>75.26666666666666</c:v>
                </c:pt>
                <c:pt idx="31">
                  <c:v>62.63333333333333</c:v>
                </c:pt>
                <c:pt idx="32">
                  <c:v>19.63333333333333</c:v>
                </c:pt>
                <c:pt idx="33">
                  <c:v>40.0</c:v>
                </c:pt>
                <c:pt idx="34">
                  <c:v>78.23333333333333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4014088"/>
        <c:axId val="2127223272"/>
      </c:lineChart>
      <c:lineChart>
        <c:grouping val="standard"/>
        <c:varyColors val="0"/>
        <c:ser>
          <c:idx val="25"/>
          <c:order val="25"/>
          <c:tx>
            <c:strRef>
              <c:f>'abs concentration'!$A$104</c:f>
              <c:strCache>
                <c:ptCount val="1"/>
                <c:pt idx="0">
                  <c:v>Bacterial Biomass</c:v>
                </c:pt>
              </c:strCache>
            </c:strRef>
          </c:tx>
          <c:spPr>
            <a:ln w="25400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11"/>
            <c:spPr>
              <a:solidFill>
                <a:schemeClr val="bg1">
                  <a:lumMod val="50000"/>
                </a:schemeClr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'abs concentration'!$B$104:$AJ$104</c:f>
              <c:numCache>
                <c:formatCode>General</c:formatCode>
                <c:ptCount val="35"/>
                <c:pt idx="0">
                  <c:v>9.378653379856583</c:v>
                </c:pt>
                <c:pt idx="1">
                  <c:v>9.784937494536583</c:v>
                </c:pt>
                <c:pt idx="2">
                  <c:v>9.67524495450824</c:v>
                </c:pt>
                <c:pt idx="3">
                  <c:v>9.618890384910973</c:v>
                </c:pt>
                <c:pt idx="4">
                  <c:v>9.585419471906138</c:v>
                </c:pt>
                <c:pt idx="5">
                  <c:v>9.476422274806345</c:v>
                </c:pt>
                <c:pt idx="6">
                  <c:v>9.707321273369924</c:v>
                </c:pt>
                <c:pt idx="7">
                  <c:v>9.27276389557762</c:v>
                </c:pt>
                <c:pt idx="8">
                  <c:v>9.240687171661106</c:v>
                </c:pt>
                <c:pt idx="9">
                  <c:v>9.47915526180703</c:v>
                </c:pt>
                <c:pt idx="10">
                  <c:v>9.797718173917934</c:v>
                </c:pt>
                <c:pt idx="12">
                  <c:v>9.378653379856583</c:v>
                </c:pt>
                <c:pt idx="13">
                  <c:v>9.23383487692803</c:v>
                </c:pt>
                <c:pt idx="14">
                  <c:v>9.286625752630659</c:v>
                </c:pt>
                <c:pt idx="15">
                  <c:v>9.610993194588127</c:v>
                </c:pt>
                <c:pt idx="16">
                  <c:v>9.585955423810253</c:v>
                </c:pt>
                <c:pt idx="17">
                  <c:v>9.632225448282959</c:v>
                </c:pt>
                <c:pt idx="18">
                  <c:v>9.733184649263501</c:v>
                </c:pt>
                <c:pt idx="19">
                  <c:v>9.30533443505361</c:v>
                </c:pt>
                <c:pt idx="20">
                  <c:v>9.456244434650807</c:v>
                </c:pt>
                <c:pt idx="21">
                  <c:v>9.606542845004925</c:v>
                </c:pt>
                <c:pt idx="22">
                  <c:v>9.561310068268216</c:v>
                </c:pt>
                <c:pt idx="24">
                  <c:v>9.378653379856583</c:v>
                </c:pt>
                <c:pt idx="25">
                  <c:v>9.139905002199335</c:v>
                </c:pt>
                <c:pt idx="26">
                  <c:v>9.183748822720485</c:v>
                </c:pt>
                <c:pt idx="27">
                  <c:v>9.592499066995706</c:v>
                </c:pt>
                <c:pt idx="28">
                  <c:v>9.643877975789472</c:v>
                </c:pt>
                <c:pt idx="29">
                  <c:v>9.606866607099352</c:v>
                </c:pt>
                <c:pt idx="30">
                  <c:v>9.534218075040549</c:v>
                </c:pt>
                <c:pt idx="31">
                  <c:v>9.338248327233538</c:v>
                </c:pt>
                <c:pt idx="32">
                  <c:v>9.147789664051297</c:v>
                </c:pt>
                <c:pt idx="33">
                  <c:v>9.807990504914652</c:v>
                </c:pt>
                <c:pt idx="34">
                  <c:v>9.80464781771058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307144"/>
        <c:axId val="2127182008"/>
      </c:lineChart>
      <c:catAx>
        <c:axId val="2134014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27223272"/>
        <c:crosses val="autoZero"/>
        <c:auto val="1"/>
        <c:lblAlgn val="ctr"/>
        <c:lblOffset val="100"/>
        <c:noMultiLvlLbl val="0"/>
      </c:catAx>
      <c:valAx>
        <c:axId val="2127223272"/>
        <c:scaling>
          <c:orientation val="minMax"/>
          <c:max val="10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0" i="0" baseline="0"/>
                  <a:t>Biogas methane content and PLFA Mol contrbution</a:t>
                </a:r>
                <a:endParaRPr lang="en-GB" sz="1000" b="1" i="0" baseline="0"/>
              </a:p>
              <a:p>
                <a:pPr>
                  <a:defRPr/>
                </a:pPr>
                <a:r>
                  <a:rPr lang="en-US" sz="1000" b="0" i="0" baseline="0"/>
                  <a:t>(%)</a:t>
                </a:r>
                <a:endParaRPr lang="en-GB" sz="1000" b="1" i="0" baseline="0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34014088"/>
        <c:crosses val="autoZero"/>
        <c:crossBetween val="between"/>
      </c:valAx>
      <c:valAx>
        <c:axId val="2127182008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Log CFU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27307144"/>
        <c:crosses val="max"/>
        <c:crossBetween val="between"/>
      </c:valAx>
      <c:catAx>
        <c:axId val="2127307144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Control</a:t>
                </a:r>
              </a:p>
            </c:rich>
          </c:tx>
          <c:layout>
            <c:manualLayout>
              <c:xMode val="edge"/>
              <c:yMode val="edge"/>
              <c:x val="0.148980738182172"/>
              <c:y val="0.0216863934925644"/>
            </c:manualLayout>
          </c:layout>
          <c:overlay val="0"/>
        </c:title>
        <c:majorTickMark val="out"/>
        <c:minorTickMark val="none"/>
        <c:tickLblPos val="none"/>
        <c:crossAx val="212718200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16705452336977"/>
          <c:y val="0.0598737925305233"/>
          <c:w val="0.17113104114534"/>
          <c:h val="0.83902870722497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sz="1000"/>
              <a:t>Pre-exposed Medium</a:t>
            </a:r>
          </a:p>
        </c:rich>
      </c:tx>
      <c:layout>
        <c:manualLayout>
          <c:xMode val="edge"/>
          <c:yMode val="edge"/>
          <c:x val="0.323633406363107"/>
          <c:y val="0.0503593298201368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4295139511777"/>
          <c:y val="0.11259578219094"/>
          <c:w val="0.671633455081735"/>
          <c:h val="0.80485570934040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'abs concentration'!$A$106</c:f>
              <c:strCache>
                <c:ptCount val="1"/>
                <c:pt idx="0">
                  <c:v>i20:1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concentration'!$B$106:$AJ$106</c:f>
              <c:numCache>
                <c:formatCode>General</c:formatCode>
                <c:ptCount val="35"/>
                <c:pt idx="0">
                  <c:v>32.90009994303137</c:v>
                </c:pt>
                <c:pt idx="2">
                  <c:v>41.65773871359715</c:v>
                </c:pt>
                <c:pt idx="3">
                  <c:v>57.00016850017611</c:v>
                </c:pt>
                <c:pt idx="4">
                  <c:v>17.49068220782005</c:v>
                </c:pt>
                <c:pt idx="5">
                  <c:v>26.38033416193435</c:v>
                </c:pt>
                <c:pt idx="6">
                  <c:v>20.22789568310257</c:v>
                </c:pt>
                <c:pt idx="7">
                  <c:v>40.20835089935441</c:v>
                </c:pt>
                <c:pt idx="8">
                  <c:v>4.45436956897572</c:v>
                </c:pt>
                <c:pt idx="9">
                  <c:v>7.328400337397636</c:v>
                </c:pt>
                <c:pt idx="10">
                  <c:v>17.92320039221303</c:v>
                </c:pt>
                <c:pt idx="12">
                  <c:v>32.90009994303137</c:v>
                </c:pt>
                <c:pt idx="14">
                  <c:v>25.88235294117647</c:v>
                </c:pt>
                <c:pt idx="15">
                  <c:v>42.58502192031124</c:v>
                </c:pt>
                <c:pt idx="16">
                  <c:v>23.16479243473693</c:v>
                </c:pt>
                <c:pt idx="17">
                  <c:v>25.61148736429868</c:v>
                </c:pt>
                <c:pt idx="18">
                  <c:v>24.63301769985273</c:v>
                </c:pt>
                <c:pt idx="19">
                  <c:v>15.82836250806686</c:v>
                </c:pt>
                <c:pt idx="20">
                  <c:v>12.27688324108967</c:v>
                </c:pt>
                <c:pt idx="21">
                  <c:v>24.11670331027242</c:v>
                </c:pt>
                <c:pt idx="22">
                  <c:v>11.4603044127532</c:v>
                </c:pt>
                <c:pt idx="24">
                  <c:v>32.90009994303137</c:v>
                </c:pt>
                <c:pt idx="26">
                  <c:v>44.22825168432601</c:v>
                </c:pt>
                <c:pt idx="27">
                  <c:v>24.37439552682556</c:v>
                </c:pt>
                <c:pt idx="28">
                  <c:v>40.28725060559481</c:v>
                </c:pt>
                <c:pt idx="29">
                  <c:v>29.15488580833123</c:v>
                </c:pt>
                <c:pt idx="30">
                  <c:v>18.88633269872883</c:v>
                </c:pt>
                <c:pt idx="31">
                  <c:v>25.29053522915352</c:v>
                </c:pt>
                <c:pt idx="32">
                  <c:v>15.05563434187724</c:v>
                </c:pt>
                <c:pt idx="33">
                  <c:v>9.142263431098909</c:v>
                </c:pt>
                <c:pt idx="34">
                  <c:v>21.63125707952085</c:v>
                </c:pt>
              </c:numCache>
            </c:numRef>
          </c:val>
        </c:ser>
        <c:ser>
          <c:idx val="1"/>
          <c:order val="1"/>
          <c:tx>
            <c:strRef>
              <c:f>'abs concentration'!$A$107</c:f>
              <c:strCache>
                <c:ptCount val="1"/>
                <c:pt idx="0">
                  <c:v>i20:0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concentration'!$B$107:$AJ$107</c:f>
              <c:numCache>
                <c:formatCode>General</c:formatCode>
                <c:ptCount val="35"/>
                <c:pt idx="0">
                  <c:v>37.80898870214002</c:v>
                </c:pt>
                <c:pt idx="2">
                  <c:v>47.87900137732911</c:v>
                </c:pt>
                <c:pt idx="3">
                  <c:v>32.21035734455842</c:v>
                </c:pt>
                <c:pt idx="4">
                  <c:v>43.85551030094856</c:v>
                </c:pt>
                <c:pt idx="5">
                  <c:v>40.56975206429043</c:v>
                </c:pt>
                <c:pt idx="6">
                  <c:v>59.58641239211581</c:v>
                </c:pt>
                <c:pt idx="7">
                  <c:v>59.79164910064559</c:v>
                </c:pt>
                <c:pt idx="8">
                  <c:v>77.97855336018778</c:v>
                </c:pt>
                <c:pt idx="9">
                  <c:v>42.54577993979825</c:v>
                </c:pt>
                <c:pt idx="10">
                  <c:v>16.36577379906226</c:v>
                </c:pt>
                <c:pt idx="12">
                  <c:v>37.80898870214002</c:v>
                </c:pt>
                <c:pt idx="14">
                  <c:v>63.52941176470587</c:v>
                </c:pt>
                <c:pt idx="15">
                  <c:v>0.0</c:v>
                </c:pt>
                <c:pt idx="16">
                  <c:v>53.94700800702174</c:v>
                </c:pt>
                <c:pt idx="17">
                  <c:v>59.21728411728826</c:v>
                </c:pt>
                <c:pt idx="18">
                  <c:v>52.91447972951562</c:v>
                </c:pt>
                <c:pt idx="19">
                  <c:v>74.86379352952008</c:v>
                </c:pt>
                <c:pt idx="20">
                  <c:v>66.87256371915169</c:v>
                </c:pt>
                <c:pt idx="21">
                  <c:v>30.10629381896019</c:v>
                </c:pt>
                <c:pt idx="22">
                  <c:v>13.13337094844978</c:v>
                </c:pt>
                <c:pt idx="24">
                  <c:v>37.80898870214002</c:v>
                </c:pt>
                <c:pt idx="26">
                  <c:v>39.85099590944824</c:v>
                </c:pt>
                <c:pt idx="27">
                  <c:v>0.0</c:v>
                </c:pt>
                <c:pt idx="28">
                  <c:v>47.88515418456057</c:v>
                </c:pt>
                <c:pt idx="29">
                  <c:v>55.23327784510551</c:v>
                </c:pt>
                <c:pt idx="30">
                  <c:v>66.69659598085937</c:v>
                </c:pt>
                <c:pt idx="31">
                  <c:v>71.2979433931307</c:v>
                </c:pt>
                <c:pt idx="32">
                  <c:v>72.31232200659828</c:v>
                </c:pt>
                <c:pt idx="33">
                  <c:v>14.4620735371128</c:v>
                </c:pt>
                <c:pt idx="34">
                  <c:v>31.09306631674744</c:v>
                </c:pt>
              </c:numCache>
            </c:numRef>
          </c:val>
        </c:ser>
        <c:ser>
          <c:idx val="2"/>
          <c:order val="2"/>
          <c:tx>
            <c:strRef>
              <c:f>'abs concentration'!$A$108</c:f>
              <c:strCache>
                <c:ptCount val="1"/>
                <c:pt idx="0">
                  <c:v>i40:0</c:v>
                </c:pt>
              </c:strCache>
            </c:strRef>
          </c:tx>
          <c:invertIfNegative val="0"/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concentration'!$B$108:$AJ$108</c:f>
              <c:numCache>
                <c:formatCode>General</c:formatCode>
                <c:ptCount val="35"/>
                <c:pt idx="0">
                  <c:v>29.29091135482862</c:v>
                </c:pt>
                <c:pt idx="2">
                  <c:v>10.46325990907374</c:v>
                </c:pt>
                <c:pt idx="3">
                  <c:v>10.78947415526547</c:v>
                </c:pt>
                <c:pt idx="4">
                  <c:v>38.65380749123138</c:v>
                </c:pt>
                <c:pt idx="5">
                  <c:v>33.04991377377522</c:v>
                </c:pt>
                <c:pt idx="6">
                  <c:v>20.18569192478161</c:v>
                </c:pt>
                <c:pt idx="7">
                  <c:v>0.0</c:v>
                </c:pt>
                <c:pt idx="8">
                  <c:v>17.56707707083649</c:v>
                </c:pt>
                <c:pt idx="9">
                  <c:v>50.1258197228041</c:v>
                </c:pt>
                <c:pt idx="10">
                  <c:v>65.71102580872471</c:v>
                </c:pt>
                <c:pt idx="12">
                  <c:v>29.29091135482862</c:v>
                </c:pt>
                <c:pt idx="14">
                  <c:v>10.58823529411765</c:v>
                </c:pt>
                <c:pt idx="15">
                  <c:v>57.41497807968875</c:v>
                </c:pt>
                <c:pt idx="16">
                  <c:v>22.88819955824135</c:v>
                </c:pt>
                <c:pt idx="17">
                  <c:v>15.17122851841306</c:v>
                </c:pt>
                <c:pt idx="18">
                  <c:v>22.45250257063164</c:v>
                </c:pt>
                <c:pt idx="19">
                  <c:v>9.307843962413065</c:v>
                </c:pt>
                <c:pt idx="20">
                  <c:v>20.85055303975862</c:v>
                </c:pt>
                <c:pt idx="21">
                  <c:v>45.7770028707674</c:v>
                </c:pt>
                <c:pt idx="22">
                  <c:v>75.406324638797</c:v>
                </c:pt>
                <c:pt idx="24">
                  <c:v>29.29091135482862</c:v>
                </c:pt>
                <c:pt idx="26">
                  <c:v>15.92075240622573</c:v>
                </c:pt>
                <c:pt idx="27">
                  <c:v>75.62560447317445</c:v>
                </c:pt>
                <c:pt idx="28">
                  <c:v>11.82759520984463</c:v>
                </c:pt>
                <c:pt idx="29">
                  <c:v>15.61183634656325</c:v>
                </c:pt>
                <c:pt idx="30">
                  <c:v>14.41707132041181</c:v>
                </c:pt>
                <c:pt idx="31">
                  <c:v>3.411521377715798</c:v>
                </c:pt>
                <c:pt idx="32">
                  <c:v>12.6320436515245</c:v>
                </c:pt>
                <c:pt idx="33">
                  <c:v>76.39566303178828</c:v>
                </c:pt>
                <c:pt idx="34">
                  <c:v>47.2756766037317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34597400"/>
        <c:axId val="2134541016"/>
      </c:barChart>
      <c:lineChart>
        <c:grouping val="standard"/>
        <c:varyColors val="0"/>
        <c:ser>
          <c:idx val="3"/>
          <c:order val="3"/>
          <c:tx>
            <c:strRef>
              <c:f>'abs concentration'!$A$109</c:f>
              <c:strCache>
                <c:ptCount val="1"/>
                <c:pt idx="0">
                  <c:v>Biogas methane content</c:v>
                </c:pt>
              </c:strCache>
            </c:strRef>
          </c:tx>
          <c:spPr>
            <a:ln w="25400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ysClr val="windowText" lastClr="000000"/>
              </a:solidFill>
              <a:ln>
                <a:solidFill>
                  <a:sysClr val="windowText" lastClr="000000"/>
                </a:solidFill>
              </a:ln>
            </c:spPr>
          </c:marker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concentration'!$B$109:$AJ$109</c:f>
              <c:numCache>
                <c:formatCode>General</c:formatCode>
                <c:ptCount val="35"/>
                <c:pt idx="1">
                  <c:v>20.13333333333333</c:v>
                </c:pt>
                <c:pt idx="2">
                  <c:v>40.36666666666667</c:v>
                </c:pt>
                <c:pt idx="3">
                  <c:v>63.13333333333333</c:v>
                </c:pt>
                <c:pt idx="4">
                  <c:v>57.33333333333334</c:v>
                </c:pt>
                <c:pt idx="5">
                  <c:v>67.83333333333333</c:v>
                </c:pt>
                <c:pt idx="6">
                  <c:v>67.76666666666666</c:v>
                </c:pt>
                <c:pt idx="7">
                  <c:v>61.70000000000001</c:v>
                </c:pt>
                <c:pt idx="8">
                  <c:v>24.76666666666667</c:v>
                </c:pt>
                <c:pt idx="9">
                  <c:v>36.33333333333334</c:v>
                </c:pt>
                <c:pt idx="10">
                  <c:v>70.2</c:v>
                </c:pt>
                <c:pt idx="13">
                  <c:v>52.7</c:v>
                </c:pt>
                <c:pt idx="14">
                  <c:v>79.8</c:v>
                </c:pt>
                <c:pt idx="15">
                  <c:v>72.93333333333332</c:v>
                </c:pt>
                <c:pt idx="16">
                  <c:v>70.83333333333333</c:v>
                </c:pt>
                <c:pt idx="17">
                  <c:v>69.46666666666665</c:v>
                </c:pt>
                <c:pt idx="18">
                  <c:v>69.5</c:v>
                </c:pt>
                <c:pt idx="19">
                  <c:v>41.4</c:v>
                </c:pt>
                <c:pt idx="20">
                  <c:v>47.65</c:v>
                </c:pt>
                <c:pt idx="21">
                  <c:v>21.1</c:v>
                </c:pt>
                <c:pt idx="22">
                  <c:v>51.15</c:v>
                </c:pt>
                <c:pt idx="25">
                  <c:v>14.36666666666667</c:v>
                </c:pt>
                <c:pt idx="26">
                  <c:v>29.9</c:v>
                </c:pt>
                <c:pt idx="27">
                  <c:v>56.13333333333332</c:v>
                </c:pt>
                <c:pt idx="28">
                  <c:v>52.33333333333334</c:v>
                </c:pt>
                <c:pt idx="29">
                  <c:v>68.03333333333335</c:v>
                </c:pt>
                <c:pt idx="30">
                  <c:v>75.26666666666666</c:v>
                </c:pt>
                <c:pt idx="31">
                  <c:v>62.63333333333333</c:v>
                </c:pt>
                <c:pt idx="32">
                  <c:v>19.63333333333333</c:v>
                </c:pt>
                <c:pt idx="33">
                  <c:v>40.0</c:v>
                </c:pt>
                <c:pt idx="34">
                  <c:v>78.23333333333333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4597400"/>
        <c:axId val="2134541016"/>
      </c:lineChart>
      <c:lineChart>
        <c:grouping val="standard"/>
        <c:varyColors val="0"/>
        <c:ser>
          <c:idx val="4"/>
          <c:order val="4"/>
          <c:tx>
            <c:strRef>
              <c:f>'abs concentration'!$A$110</c:f>
              <c:strCache>
                <c:ptCount val="1"/>
                <c:pt idx="0">
                  <c:v>archeal Biomass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circle"/>
            <c:size val="9"/>
            <c:spPr>
              <a:solidFill>
                <a:schemeClr val="bg1">
                  <a:lumMod val="65000"/>
                </a:schemeClr>
              </a:solidFill>
              <a:ln>
                <a:solidFill>
                  <a:prstClr val="black"/>
                </a:solidFill>
              </a:ln>
            </c:spPr>
          </c:marker>
          <c:cat>
            <c:numRef>
              <c:f>'abs concentration'!$B$78:$AJ$78</c:f>
              <c:numCache>
                <c:formatCode>General</c:formatCode>
                <c:ptCount val="35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  <c:pt idx="12">
                  <c:v>0.0</c:v>
                </c:pt>
                <c:pt idx="13">
                  <c:v>9.0</c:v>
                </c:pt>
                <c:pt idx="14">
                  <c:v>13.0</c:v>
                </c:pt>
                <c:pt idx="15">
                  <c:v>34.0</c:v>
                </c:pt>
                <c:pt idx="16">
                  <c:v>43.0</c:v>
                </c:pt>
                <c:pt idx="17">
                  <c:v>77.0</c:v>
                </c:pt>
                <c:pt idx="18">
                  <c:v>91.0</c:v>
                </c:pt>
                <c:pt idx="19">
                  <c:v>93.0</c:v>
                </c:pt>
                <c:pt idx="20">
                  <c:v>97.0</c:v>
                </c:pt>
                <c:pt idx="21">
                  <c:v>101.0</c:v>
                </c:pt>
                <c:pt idx="22">
                  <c:v>113.0</c:v>
                </c:pt>
                <c:pt idx="24">
                  <c:v>0.0</c:v>
                </c:pt>
                <c:pt idx="25">
                  <c:v>9.0</c:v>
                </c:pt>
                <c:pt idx="26">
                  <c:v>13.0</c:v>
                </c:pt>
                <c:pt idx="27">
                  <c:v>34.0</c:v>
                </c:pt>
                <c:pt idx="28">
                  <c:v>43.0</c:v>
                </c:pt>
                <c:pt idx="29">
                  <c:v>77.0</c:v>
                </c:pt>
                <c:pt idx="30">
                  <c:v>91.0</c:v>
                </c:pt>
                <c:pt idx="31">
                  <c:v>93.0</c:v>
                </c:pt>
                <c:pt idx="32">
                  <c:v>97.0</c:v>
                </c:pt>
                <c:pt idx="33">
                  <c:v>101.0</c:v>
                </c:pt>
                <c:pt idx="34">
                  <c:v>113.0</c:v>
                </c:pt>
              </c:numCache>
            </c:numRef>
          </c:cat>
          <c:val>
            <c:numRef>
              <c:f>'abs concentration'!$B$110:$AJ$110</c:f>
              <c:numCache>
                <c:formatCode>0.000</c:formatCode>
                <c:ptCount val="35"/>
                <c:pt idx="0">
                  <c:v>0.648226428571428</c:v>
                </c:pt>
                <c:pt idx="2">
                  <c:v>0.741593954702824</c:v>
                </c:pt>
                <c:pt idx="3">
                  <c:v>0.776854923522815</c:v>
                </c:pt>
                <c:pt idx="4">
                  <c:v>0.35396220674933</c:v>
                </c:pt>
                <c:pt idx="5">
                  <c:v>0.463601898796823</c:v>
                </c:pt>
                <c:pt idx="6">
                  <c:v>0.316779825578437</c:v>
                </c:pt>
                <c:pt idx="7">
                  <c:v>0.00910426244711375</c:v>
                </c:pt>
                <c:pt idx="8">
                  <c:v>0.0754286519243256</c:v>
                </c:pt>
                <c:pt idx="9">
                  <c:v>0.100607989531018</c:v>
                </c:pt>
                <c:pt idx="10">
                  <c:v>0.412775862398571</c:v>
                </c:pt>
                <c:pt idx="12">
                  <c:v>0.648226428571428</c:v>
                </c:pt>
                <c:pt idx="14">
                  <c:v>0.146551724137931</c:v>
                </c:pt>
                <c:pt idx="15">
                  <c:v>0.0306967446270833</c:v>
                </c:pt>
                <c:pt idx="16">
                  <c:v>0.677882209642606</c:v>
                </c:pt>
                <c:pt idx="17">
                  <c:v>1.231059982823048</c:v>
                </c:pt>
                <c:pt idx="18">
                  <c:v>0.510223205951608</c:v>
                </c:pt>
                <c:pt idx="19">
                  <c:v>0.558227251294802</c:v>
                </c:pt>
                <c:pt idx="20">
                  <c:v>0.0739186137337625</c:v>
                </c:pt>
                <c:pt idx="21">
                  <c:v>0.0781807769792157</c:v>
                </c:pt>
                <c:pt idx="22">
                  <c:v>0.279943383602358</c:v>
                </c:pt>
                <c:pt idx="24">
                  <c:v>0.648226428571428</c:v>
                </c:pt>
                <c:pt idx="26">
                  <c:v>0.0504178336484934</c:v>
                </c:pt>
                <c:pt idx="27">
                  <c:v>0.0469741081443839</c:v>
                </c:pt>
                <c:pt idx="28">
                  <c:v>1.194076524419705</c:v>
                </c:pt>
                <c:pt idx="29">
                  <c:v>0.437452311559688</c:v>
                </c:pt>
                <c:pt idx="30">
                  <c:v>1.230028929149795</c:v>
                </c:pt>
                <c:pt idx="31">
                  <c:v>1.064720884338626</c:v>
                </c:pt>
                <c:pt idx="32">
                  <c:v>0.0544052712641616</c:v>
                </c:pt>
                <c:pt idx="33">
                  <c:v>0.0859686571798072</c:v>
                </c:pt>
                <c:pt idx="34">
                  <c:v>0.624287648827203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3925208"/>
        <c:axId val="2134008872"/>
      </c:lineChart>
      <c:catAx>
        <c:axId val="2134597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134541016"/>
        <c:crosses val="autoZero"/>
        <c:auto val="1"/>
        <c:lblAlgn val="ctr"/>
        <c:lblOffset val="100"/>
        <c:noMultiLvlLbl val="0"/>
      </c:catAx>
      <c:valAx>
        <c:axId val="2134541016"/>
        <c:scaling>
          <c:orientation val="minMax"/>
          <c:max val="100.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0" i="0" baseline="0"/>
                  <a:t>Biogas methane content and PLEL Mol contrbution</a:t>
                </a:r>
                <a:endParaRPr lang="en-GB" sz="1000"/>
              </a:p>
              <a:p>
                <a:pPr>
                  <a:defRPr/>
                </a:pPr>
                <a:r>
                  <a:rPr lang="en-US" sz="1000" b="0" i="0" baseline="0"/>
                  <a:t>(%)</a:t>
                </a:r>
                <a:endParaRPr lang="en-GB" sz="1000"/>
              </a:p>
            </c:rich>
          </c:tx>
          <c:layout>
            <c:manualLayout>
              <c:xMode val="edge"/>
              <c:yMode val="edge"/>
              <c:x val="0.0275280890758179"/>
              <c:y val="0.23577162437052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134597400"/>
        <c:crosses val="autoZero"/>
        <c:crossBetween val="between"/>
      </c:valAx>
      <c:valAx>
        <c:axId val="2134008872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050"/>
                </a:pPr>
                <a:r>
                  <a:rPr lang="en-US" sz="1200" b="0" i="0" baseline="0"/>
                  <a:t>archeal biomass (nmol g</a:t>
                </a:r>
                <a:r>
                  <a:rPr lang="en-US" sz="1200" b="0" i="0" baseline="30000"/>
                  <a:t>-1</a:t>
                </a:r>
                <a:r>
                  <a:rPr lang="en-US" sz="1200" b="0" i="0" baseline="0"/>
                  <a:t> VS)</a:t>
                </a:r>
                <a:endParaRPr lang="en-GB" sz="1200"/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2133925208"/>
        <c:crosses val="max"/>
        <c:crossBetween val="between"/>
      </c:valAx>
      <c:catAx>
        <c:axId val="2133925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1340088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38990095874544"/>
          <c:y val="0.630908787427715"/>
          <c:w val="0.137922332185487"/>
          <c:h val="0.292977680738581"/>
        </c:manualLayout>
      </c:layout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chart" Target="../charts/chart13.xml"/><Relationship Id="rId3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4" Type="http://schemas.openxmlformats.org/officeDocument/2006/relationships/chart" Target="../charts/chart6.xml"/><Relationship Id="rId5" Type="http://schemas.openxmlformats.org/officeDocument/2006/relationships/chart" Target="../charts/chart7.xml"/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chart" Target="../charts/chart9.xml"/><Relationship Id="rId3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13606</xdr:colOff>
      <xdr:row>82</xdr:row>
      <xdr:rowOff>27214</xdr:rowOff>
    </xdr:from>
    <xdr:to>
      <xdr:col>32</xdr:col>
      <xdr:colOff>503464</xdr:colOff>
      <xdr:row>96</xdr:row>
      <xdr:rowOff>108857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258535</xdr:colOff>
      <xdr:row>30</xdr:row>
      <xdr:rowOff>108857</xdr:rowOff>
    </xdr:from>
    <xdr:to>
      <xdr:col>27</xdr:col>
      <xdr:colOff>544285</xdr:colOff>
      <xdr:row>45</xdr:row>
      <xdr:rowOff>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0.56461</cdr:x>
      <cdr:y>0.04171</cdr:y>
    </cdr:from>
    <cdr:to>
      <cdr:x>0.7486</cdr:x>
      <cdr:y>0.08951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470061" y="207174"/>
          <a:ext cx="1782547" cy="2374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00" b="1"/>
            <a:t>Pre-exposed High</a:t>
          </a:r>
        </a:p>
      </cdr:txBody>
    </cdr:sp>
  </cdr:relSizeAnchor>
  <cdr:relSizeAnchor xmlns:cdr="http://schemas.openxmlformats.org/drawingml/2006/chartDrawing">
    <cdr:from>
      <cdr:x>0.07584</cdr:x>
      <cdr:y>0.04228</cdr:y>
    </cdr:from>
    <cdr:to>
      <cdr:x>0.19944</cdr:x>
      <cdr:y>0.0767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734787" y="210012"/>
          <a:ext cx="1197428" cy="1709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 b="1"/>
            <a:t>Control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0.10038</cdr:x>
      <cdr:y>0.04393</cdr:y>
    </cdr:from>
    <cdr:to>
      <cdr:x>0.2289</cdr:x>
      <cdr:y>0.15103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65438" y="160193"/>
          <a:ext cx="723900" cy="3905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Control</a:t>
          </a:r>
        </a:p>
      </cdr:txBody>
    </cdr:sp>
  </cdr:relSizeAnchor>
  <cdr:relSizeAnchor xmlns:cdr="http://schemas.openxmlformats.org/drawingml/2006/chartDrawing">
    <cdr:from>
      <cdr:x>0.35742</cdr:x>
      <cdr:y>0.04132</cdr:y>
    </cdr:from>
    <cdr:to>
      <cdr:x>0.61445</cdr:x>
      <cdr:y>0.14058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013238" y="150668"/>
          <a:ext cx="1447800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Pre-expsoed medium</a:t>
          </a:r>
        </a:p>
      </cdr:txBody>
    </cdr:sp>
  </cdr:relSizeAnchor>
  <cdr:relSizeAnchor xmlns:cdr="http://schemas.openxmlformats.org/drawingml/2006/chartDrawing">
    <cdr:from>
      <cdr:x>0.62905</cdr:x>
      <cdr:y>0.03657</cdr:y>
    </cdr:from>
    <cdr:to>
      <cdr:x>0.88609</cdr:x>
      <cdr:y>0.13583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3543300" y="133350"/>
          <a:ext cx="1447800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1100"/>
            <a:t>Pre-expsoed high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68035</xdr:colOff>
      <xdr:row>62</xdr:row>
      <xdr:rowOff>149678</xdr:rowOff>
    </xdr:from>
    <xdr:to>
      <xdr:col>17</xdr:col>
      <xdr:colOff>272143</xdr:colOff>
      <xdr:row>99</xdr:row>
      <xdr:rowOff>68035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0.0814</cdr:x>
      <cdr:y>0.04866</cdr:y>
    </cdr:from>
    <cdr:to>
      <cdr:x>0.19615</cdr:x>
      <cdr:y>0.12172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814140" y="339008"/>
          <a:ext cx="1147643" cy="5089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 b="1"/>
            <a:t>Control</a:t>
          </a:r>
        </a:p>
      </cdr:txBody>
    </cdr:sp>
  </cdr:relSizeAnchor>
  <cdr:relSizeAnchor xmlns:cdr="http://schemas.openxmlformats.org/drawingml/2006/chartDrawing">
    <cdr:from>
      <cdr:x>0.43167</cdr:x>
      <cdr:y>0.06201</cdr:y>
    </cdr:from>
    <cdr:to>
      <cdr:x>0.59434</cdr:x>
      <cdr:y>0.13507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4317269" y="431980"/>
          <a:ext cx="1626903" cy="5089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1100" b="1"/>
            <a:t>Pre-exposed</a:t>
          </a:r>
          <a:r>
            <a:rPr lang="en-GB" sz="1100" b="1" baseline="0"/>
            <a:t> medium</a:t>
          </a:r>
          <a:endParaRPr lang="en-GB" sz="1100" b="1"/>
        </a:p>
      </cdr:txBody>
    </cdr:sp>
  </cdr:relSizeAnchor>
  <cdr:relSizeAnchor xmlns:cdr="http://schemas.openxmlformats.org/drawingml/2006/chartDrawing">
    <cdr:from>
      <cdr:x>0.70734</cdr:x>
      <cdr:y>0.05939</cdr:y>
    </cdr:from>
    <cdr:to>
      <cdr:x>0.89397</cdr:x>
      <cdr:y>0.16669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7074258" y="413742"/>
          <a:ext cx="1866563" cy="7475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 b="1"/>
            <a:t>Pre-exposed High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544284</xdr:colOff>
      <xdr:row>67</xdr:row>
      <xdr:rowOff>95250</xdr:rowOff>
    </xdr:from>
    <xdr:to>
      <xdr:col>32</xdr:col>
      <xdr:colOff>571500</xdr:colOff>
      <xdr:row>103</xdr:row>
      <xdr:rowOff>122463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13606</xdr:colOff>
      <xdr:row>104</xdr:row>
      <xdr:rowOff>27214</xdr:rowOff>
    </xdr:from>
    <xdr:to>
      <xdr:col>32</xdr:col>
      <xdr:colOff>503464</xdr:colOff>
      <xdr:row>118</xdr:row>
      <xdr:rowOff>108857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258535</xdr:colOff>
      <xdr:row>30</xdr:row>
      <xdr:rowOff>108857</xdr:rowOff>
    </xdr:from>
    <xdr:to>
      <xdr:col>27</xdr:col>
      <xdr:colOff>544285</xdr:colOff>
      <xdr:row>45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0.19533</cdr:x>
      <cdr:y>0.04951</cdr:y>
    </cdr:from>
    <cdr:to>
      <cdr:x>0.3673</cdr:x>
      <cdr:y>0.12376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51859" y="136072"/>
          <a:ext cx="1102178" cy="2041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Pre-treated</a:t>
          </a:r>
        </a:p>
      </cdr:txBody>
    </cdr:sp>
  </cdr:relSizeAnchor>
  <cdr:relSizeAnchor xmlns:cdr="http://schemas.openxmlformats.org/drawingml/2006/chartDrawing">
    <cdr:from>
      <cdr:x>0.56051</cdr:x>
      <cdr:y>0.04455</cdr:y>
    </cdr:from>
    <cdr:to>
      <cdr:x>0.70064</cdr:x>
      <cdr:y>0.11386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592287" y="122465"/>
          <a:ext cx="898071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Control</a:t>
          </a: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0.12202</cdr:x>
      <cdr:y>0.06931</cdr:y>
    </cdr:from>
    <cdr:to>
      <cdr:x>0.36012</cdr:x>
      <cdr:y>0.22772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57893" y="190500"/>
          <a:ext cx="1088571" cy="4354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pre-exposed</a:t>
          </a:r>
        </a:p>
      </cdr:txBody>
    </cdr:sp>
  </cdr:relSizeAnchor>
  <cdr:relSizeAnchor xmlns:cdr="http://schemas.openxmlformats.org/drawingml/2006/chartDrawing">
    <cdr:from>
      <cdr:x>0.52976</cdr:x>
      <cdr:y>0.06931</cdr:y>
    </cdr:from>
    <cdr:to>
      <cdr:x>0.71726</cdr:x>
      <cdr:y>0.18812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422071" y="190500"/>
          <a:ext cx="857250" cy="326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Control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55</xdr:row>
      <xdr:rowOff>34016</xdr:rowOff>
    </xdr:from>
    <xdr:to>
      <xdr:col>9</xdr:col>
      <xdr:colOff>394608</xdr:colOff>
      <xdr:row>80</xdr:row>
      <xdr:rowOff>81642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0.15595</cdr:x>
      <cdr:y>0.03819</cdr:y>
    </cdr:from>
    <cdr:to>
      <cdr:x>0.31603</cdr:x>
      <cdr:y>0.08628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874939" y="183698"/>
          <a:ext cx="898071" cy="2313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Pre exposed</a:t>
          </a:r>
        </a:p>
      </cdr:txBody>
    </cdr:sp>
  </cdr:relSizeAnchor>
  <cdr:relSizeAnchor xmlns:cdr="http://schemas.openxmlformats.org/drawingml/2006/chartDrawing">
    <cdr:from>
      <cdr:x>0.5724</cdr:x>
      <cdr:y>0.03678</cdr:y>
    </cdr:from>
    <cdr:to>
      <cdr:x>0.73248</cdr:x>
      <cdr:y>0.08487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3211285" y="176893"/>
          <a:ext cx="898071" cy="2313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1100"/>
            <a:t>Control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0.19533</cdr:x>
      <cdr:y>0.04951</cdr:y>
    </cdr:from>
    <cdr:to>
      <cdr:x>0.3673</cdr:x>
      <cdr:y>0.12376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51859" y="136072"/>
          <a:ext cx="1102178" cy="2041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Pre-treated</a:t>
          </a:r>
        </a:p>
      </cdr:txBody>
    </cdr:sp>
  </cdr:relSizeAnchor>
  <cdr:relSizeAnchor xmlns:cdr="http://schemas.openxmlformats.org/drawingml/2006/chartDrawing">
    <cdr:from>
      <cdr:x>0.56051</cdr:x>
      <cdr:y>0.04455</cdr:y>
    </cdr:from>
    <cdr:to>
      <cdr:x>0.70064</cdr:x>
      <cdr:y>0.11386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592287" y="122465"/>
          <a:ext cx="898071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Control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0.12202</cdr:x>
      <cdr:y>0.06931</cdr:y>
    </cdr:from>
    <cdr:to>
      <cdr:x>0.36012</cdr:x>
      <cdr:y>0.22772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57893" y="190500"/>
          <a:ext cx="1088571" cy="4354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pre-exposed</a:t>
          </a:r>
        </a:p>
      </cdr:txBody>
    </cdr:sp>
  </cdr:relSizeAnchor>
  <cdr:relSizeAnchor xmlns:cdr="http://schemas.openxmlformats.org/drawingml/2006/chartDrawing">
    <cdr:from>
      <cdr:x>0.52976</cdr:x>
      <cdr:y>0.06931</cdr:y>
    </cdr:from>
    <cdr:to>
      <cdr:x>0.71726</cdr:x>
      <cdr:y>0.18812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422071" y="190500"/>
          <a:ext cx="857250" cy="326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Control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498023</xdr:colOff>
      <xdr:row>8</xdr:row>
      <xdr:rowOff>133349</xdr:rowOff>
    </xdr:from>
    <xdr:to>
      <xdr:col>56</xdr:col>
      <xdr:colOff>389166</xdr:colOff>
      <xdr:row>45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231321</xdr:colOff>
      <xdr:row>46</xdr:row>
      <xdr:rowOff>54427</xdr:rowOff>
    </xdr:from>
    <xdr:to>
      <xdr:col>56</xdr:col>
      <xdr:colOff>122464</xdr:colOff>
      <xdr:row>62</xdr:row>
      <xdr:rowOff>68034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110837</xdr:colOff>
      <xdr:row>73</xdr:row>
      <xdr:rowOff>163657</xdr:rowOff>
    </xdr:from>
    <xdr:to>
      <xdr:col>10</xdr:col>
      <xdr:colOff>257175</xdr:colOff>
      <xdr:row>93</xdr:row>
      <xdr:rowOff>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660400</xdr:colOff>
      <xdr:row>78</xdr:row>
      <xdr:rowOff>0</xdr:rowOff>
    </xdr:from>
    <xdr:to>
      <xdr:col>21</xdr:col>
      <xdr:colOff>266700</xdr:colOff>
      <xdr:row>97</xdr:row>
      <xdr:rowOff>160867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29633</xdr:colOff>
      <xdr:row>77</xdr:row>
      <xdr:rowOff>148166</xdr:rowOff>
    </xdr:from>
    <xdr:to>
      <xdr:col>30</xdr:col>
      <xdr:colOff>215900</xdr:colOff>
      <xdr:row>97</xdr:row>
      <xdr:rowOff>88900</xdr:rowOff>
    </xdr:to>
    <xdr:graphicFrame macro="">
      <xdr:nvGraphicFramePr>
        <xdr:cNvPr id="6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0.5941</cdr:x>
      <cdr:y>0.01912</cdr:y>
    </cdr:from>
    <cdr:to>
      <cdr:x>0.77809</cdr:x>
      <cdr:y>0.06692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755822" y="136070"/>
          <a:ext cx="1782536" cy="3401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00" b="1"/>
            <a:t>Pre-exposed High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0.56461</cdr:x>
      <cdr:y>0.04171</cdr:y>
    </cdr:from>
    <cdr:to>
      <cdr:x>0.7486</cdr:x>
      <cdr:y>0.08951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470061" y="207174"/>
          <a:ext cx="1782547" cy="2374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00" b="1"/>
            <a:t>Pre-exposed High</a:t>
          </a:r>
        </a:p>
      </cdr:txBody>
    </cdr:sp>
  </cdr:relSizeAnchor>
  <cdr:relSizeAnchor xmlns:cdr="http://schemas.openxmlformats.org/drawingml/2006/chartDrawing">
    <cdr:from>
      <cdr:x>0.07584</cdr:x>
      <cdr:y>0.04228</cdr:y>
    </cdr:from>
    <cdr:to>
      <cdr:x>0.19944</cdr:x>
      <cdr:y>0.0767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734787" y="210012"/>
          <a:ext cx="1197428" cy="1709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 b="1"/>
            <a:t>Control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0.10038</cdr:x>
      <cdr:y>0.04393</cdr:y>
    </cdr:from>
    <cdr:to>
      <cdr:x>0.2289</cdr:x>
      <cdr:y>0.15103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65438" y="160193"/>
          <a:ext cx="723900" cy="3905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Control</a:t>
          </a:r>
        </a:p>
      </cdr:txBody>
    </cdr:sp>
  </cdr:relSizeAnchor>
  <cdr:relSizeAnchor xmlns:cdr="http://schemas.openxmlformats.org/drawingml/2006/chartDrawing">
    <cdr:from>
      <cdr:x>0.35742</cdr:x>
      <cdr:y>0.04132</cdr:y>
    </cdr:from>
    <cdr:to>
      <cdr:x>0.61445</cdr:x>
      <cdr:y>0.14058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013238" y="150668"/>
          <a:ext cx="1447800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Pre-expsoed medium</a:t>
          </a:r>
        </a:p>
      </cdr:txBody>
    </cdr:sp>
  </cdr:relSizeAnchor>
  <cdr:relSizeAnchor xmlns:cdr="http://schemas.openxmlformats.org/drawingml/2006/chartDrawing">
    <cdr:from>
      <cdr:x>0.62905</cdr:x>
      <cdr:y>0.03657</cdr:y>
    </cdr:from>
    <cdr:to>
      <cdr:x>0.88609</cdr:x>
      <cdr:y>0.13583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3543300" y="133350"/>
          <a:ext cx="1447800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1100"/>
            <a:t>Pre-expsoed high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498023</xdr:colOff>
      <xdr:row>42</xdr:row>
      <xdr:rowOff>133349</xdr:rowOff>
    </xdr:from>
    <xdr:to>
      <xdr:col>56</xdr:col>
      <xdr:colOff>389166</xdr:colOff>
      <xdr:row>80</xdr:row>
      <xdr:rowOff>10885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231321</xdr:colOff>
      <xdr:row>86</xdr:row>
      <xdr:rowOff>54427</xdr:rowOff>
    </xdr:from>
    <xdr:to>
      <xdr:col>56</xdr:col>
      <xdr:colOff>122464</xdr:colOff>
      <xdr:row>112</xdr:row>
      <xdr:rowOff>68034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110837</xdr:colOff>
      <xdr:row>123</xdr:row>
      <xdr:rowOff>163657</xdr:rowOff>
    </xdr:from>
    <xdr:to>
      <xdr:col>10</xdr:col>
      <xdr:colOff>257175</xdr:colOff>
      <xdr:row>143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0.5941</cdr:x>
      <cdr:y>0.01912</cdr:y>
    </cdr:from>
    <cdr:to>
      <cdr:x>0.77809</cdr:x>
      <cdr:y>0.06692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755822" y="136070"/>
          <a:ext cx="1782536" cy="3401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00" b="1"/>
            <a:t>Pre-exposed High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75"/>
  <sheetViews>
    <sheetView topLeftCell="A63" workbookViewId="0">
      <selection activeCell="I79" sqref="I79"/>
    </sheetView>
  </sheetViews>
  <sheetFormatPr baseColWidth="10" defaultColWidth="8.83203125" defaultRowHeight="14" x14ac:dyDescent="0"/>
  <cols>
    <col min="1" max="16384" width="8.83203125" style="2"/>
  </cols>
  <sheetData>
    <row r="1" spans="1:46">
      <c r="A1" s="2" t="s">
        <v>34</v>
      </c>
      <c r="B1" s="2" t="s">
        <v>35</v>
      </c>
      <c r="D1" s="2" t="s">
        <v>6</v>
      </c>
      <c r="E1" s="2" t="s">
        <v>36</v>
      </c>
      <c r="F1" s="2" t="s">
        <v>37</v>
      </c>
      <c r="G1" s="2" t="s">
        <v>9</v>
      </c>
      <c r="H1" s="2" t="s">
        <v>38</v>
      </c>
      <c r="I1" s="2" t="s">
        <v>39</v>
      </c>
      <c r="J1" s="2" t="s">
        <v>40</v>
      </c>
      <c r="K1" s="2" t="s">
        <v>41</v>
      </c>
      <c r="L1" s="2" t="s">
        <v>13</v>
      </c>
      <c r="M1" s="2" t="s">
        <v>42</v>
      </c>
      <c r="N1" s="2" t="s">
        <v>43</v>
      </c>
      <c r="O1" s="2" t="s">
        <v>44</v>
      </c>
      <c r="P1" s="2" t="s">
        <v>45</v>
      </c>
      <c r="Q1" s="2" t="s">
        <v>46</v>
      </c>
      <c r="R1" s="2" t="s">
        <v>47</v>
      </c>
      <c r="S1" s="2" t="s">
        <v>48</v>
      </c>
      <c r="T1" s="2" t="s">
        <v>49</v>
      </c>
      <c r="U1" s="2" t="s">
        <v>50</v>
      </c>
      <c r="V1" s="2" t="s">
        <v>51</v>
      </c>
      <c r="W1" s="2" t="s">
        <v>52</v>
      </c>
      <c r="X1" s="2" t="s">
        <v>53</v>
      </c>
      <c r="Y1" s="2" t="s">
        <v>54</v>
      </c>
      <c r="Z1" s="2" t="s">
        <v>55</v>
      </c>
      <c r="AA1" s="2" t="s">
        <v>21</v>
      </c>
      <c r="AB1" s="2" t="s">
        <v>56</v>
      </c>
      <c r="AC1" s="2" t="s">
        <v>57</v>
      </c>
      <c r="AD1" s="2" t="s">
        <v>58</v>
      </c>
      <c r="AE1" s="2" t="s">
        <v>59</v>
      </c>
      <c r="AF1" s="2" t="s">
        <v>60</v>
      </c>
      <c r="AG1" s="2" t="s">
        <v>23</v>
      </c>
      <c r="AH1" s="2" t="s">
        <v>32</v>
      </c>
      <c r="AR1" s="2" t="s">
        <v>25</v>
      </c>
      <c r="AS1" s="2" t="s">
        <v>24</v>
      </c>
      <c r="AT1" s="2" t="s">
        <v>26</v>
      </c>
    </row>
    <row r="2" spans="1:46">
      <c r="A2" s="2" t="s">
        <v>77</v>
      </c>
      <c r="B2" s="2">
        <v>0</v>
      </c>
      <c r="C2" s="2" t="s">
        <v>61</v>
      </c>
      <c r="D2" s="12">
        <v>0.18260000000000001</v>
      </c>
      <c r="E2" s="12">
        <v>1.3557999999999997</v>
      </c>
      <c r="F2" s="12">
        <v>1.0636000000000001</v>
      </c>
      <c r="G2" s="12">
        <v>0.21479999999999999</v>
      </c>
      <c r="H2" s="12">
        <v>0.91059999999999997</v>
      </c>
      <c r="I2" s="12">
        <v>0</v>
      </c>
      <c r="J2" s="12">
        <v>3.6355</v>
      </c>
      <c r="K2" s="12">
        <v>0.51910000000000001</v>
      </c>
      <c r="L2" s="12">
        <v>4.7878999999999996</v>
      </c>
      <c r="M2" s="12">
        <v>0.30399999999999999</v>
      </c>
      <c r="N2" s="12">
        <v>0.48420000000000002</v>
      </c>
      <c r="O2" s="12">
        <v>0</v>
      </c>
      <c r="P2" s="12">
        <v>0.71740000000000004</v>
      </c>
      <c r="Q2" s="12">
        <v>0.65249999999999997</v>
      </c>
      <c r="R2" s="12">
        <v>0.253</v>
      </c>
      <c r="S2" s="12">
        <v>0.2046</v>
      </c>
      <c r="T2" s="12">
        <v>0</v>
      </c>
      <c r="U2" s="12">
        <v>0.47660000000000008</v>
      </c>
      <c r="V2" s="12">
        <v>0</v>
      </c>
      <c r="W2" s="12">
        <v>0.7671</v>
      </c>
      <c r="X2" s="12">
        <v>3.8900999999999999</v>
      </c>
      <c r="Y2" s="12">
        <v>4.5373000000000001</v>
      </c>
      <c r="Z2" s="12">
        <v>0.38500000000000001</v>
      </c>
      <c r="AA2" s="12">
        <v>2.2791000000000001</v>
      </c>
      <c r="AB2" s="12">
        <v>0.2427</v>
      </c>
      <c r="AC2" s="12">
        <v>0.67720000000000002</v>
      </c>
      <c r="AD2" s="12">
        <v>1.3680000000000001</v>
      </c>
      <c r="AE2" s="12">
        <v>0</v>
      </c>
      <c r="AF2" s="12">
        <v>0.15740000000000001</v>
      </c>
      <c r="AG2" s="12">
        <v>0.1633</v>
      </c>
      <c r="AH2" s="12">
        <f>SUM(D2:AG2)</f>
        <v>30.229399999999995</v>
      </c>
      <c r="AM2" s="12"/>
      <c r="AN2" s="12"/>
      <c r="AO2" s="12"/>
      <c r="AQ2" s="2" t="s">
        <v>86</v>
      </c>
      <c r="AR2" s="12">
        <v>0.4874</v>
      </c>
      <c r="AS2" s="12">
        <v>0.3846</v>
      </c>
      <c r="AT2" s="12">
        <v>9.06E-2</v>
      </c>
    </row>
    <row r="3" spans="1:46">
      <c r="A3" s="2" t="s">
        <v>77</v>
      </c>
      <c r="B3" s="2">
        <v>11</v>
      </c>
      <c r="C3" s="2" t="s">
        <v>62</v>
      </c>
      <c r="D3" s="12">
        <v>0.2659333333333333</v>
      </c>
      <c r="E3" s="12">
        <v>1.1679666666666668</v>
      </c>
      <c r="F3" s="12">
        <v>1.8614333333333333</v>
      </c>
      <c r="G3" s="12">
        <v>0.31403333333333333</v>
      </c>
      <c r="H3" s="12">
        <v>0.79409999999999992</v>
      </c>
      <c r="I3" s="12">
        <v>0.33796666666666669</v>
      </c>
      <c r="J3" s="12">
        <v>4.8170333333333328</v>
      </c>
      <c r="K3" s="12">
        <v>0.99880000000000002</v>
      </c>
      <c r="L3" s="12">
        <v>7.9388333333333341</v>
      </c>
      <c r="M3" s="12">
        <v>0.43753333333333333</v>
      </c>
      <c r="N3" s="12">
        <v>0.22866666666666668</v>
      </c>
      <c r="O3" s="12">
        <v>0</v>
      </c>
      <c r="P3" s="12">
        <v>0.66480000000000006</v>
      </c>
      <c r="Q3" s="12">
        <v>0.95206666666666662</v>
      </c>
      <c r="R3" s="12">
        <v>0.32616666666666666</v>
      </c>
      <c r="S3" s="12">
        <v>0.33593333333333336</v>
      </c>
      <c r="T3" s="12">
        <v>3.9200000000000006E-2</v>
      </c>
      <c r="U3" s="12">
        <v>0.54913333333333336</v>
      </c>
      <c r="V3" s="12">
        <v>0</v>
      </c>
      <c r="W3" s="12">
        <v>1.4358666666666668</v>
      </c>
      <c r="X3" s="12">
        <v>8.0230999999999995</v>
      </c>
      <c r="Y3" s="12">
        <v>9.3576999999999995</v>
      </c>
      <c r="Z3" s="12">
        <v>0.33279999999999998</v>
      </c>
      <c r="AA3" s="12">
        <v>6.3850333333333333</v>
      </c>
      <c r="AB3" s="12">
        <v>0.4447666666666667</v>
      </c>
      <c r="AC3" s="12">
        <v>0.26823333333333338</v>
      </c>
      <c r="AD3" s="12">
        <v>0.70140000000000002</v>
      </c>
      <c r="AE3" s="12">
        <v>0.17746666666666666</v>
      </c>
      <c r="AF3" s="12">
        <v>0.17549999999999999</v>
      </c>
      <c r="AG3" s="12">
        <v>0.20656666666666668</v>
      </c>
      <c r="AH3" s="12">
        <f t="shared" ref="AH3:AH17" si="0">SUM(D3:AG3)</f>
        <v>49.538033333333331</v>
      </c>
      <c r="AM3" s="12"/>
      <c r="AN3" s="12"/>
      <c r="AO3" s="12"/>
      <c r="AQ3" s="2" t="s">
        <v>87</v>
      </c>
      <c r="AR3" s="12">
        <v>0.51560000000000006</v>
      </c>
      <c r="AS3" s="12">
        <v>0.43936666666666668</v>
      </c>
      <c r="AT3" s="12">
        <v>4.7466666666666664E-2</v>
      </c>
    </row>
    <row r="4" spans="1:46">
      <c r="A4" s="2" t="s">
        <v>77</v>
      </c>
      <c r="B4" s="2">
        <v>28</v>
      </c>
      <c r="C4" s="2" t="s">
        <v>63</v>
      </c>
      <c r="D4" s="12">
        <v>5.6533333333333331E-2</v>
      </c>
      <c r="E4" s="12">
        <v>0.42166666666666663</v>
      </c>
      <c r="F4" s="12">
        <v>0.36789999999999995</v>
      </c>
      <c r="G4" s="12">
        <v>0.108</v>
      </c>
      <c r="H4" s="12">
        <v>0.21573333333333333</v>
      </c>
      <c r="I4" s="12">
        <v>0.18989999999999999</v>
      </c>
      <c r="J4" s="12">
        <v>1.9627333333333332</v>
      </c>
      <c r="K4" s="12">
        <v>0.37883333333333336</v>
      </c>
      <c r="L4" s="12">
        <v>2.9495666666666662</v>
      </c>
      <c r="M4" s="12">
        <v>0.11066666666666665</v>
      </c>
      <c r="N4" s="12">
        <v>0.11620000000000001</v>
      </c>
      <c r="O4" s="12">
        <v>7.966666666666667E-3</v>
      </c>
      <c r="P4" s="12">
        <v>0.23566666666666669</v>
      </c>
      <c r="Q4" s="12">
        <v>0.2295666666666667</v>
      </c>
      <c r="R4" s="12">
        <v>0.21696666666666667</v>
      </c>
      <c r="S4" s="12">
        <v>0.20643333333333333</v>
      </c>
      <c r="T4" s="12">
        <v>1.7299999999999999E-2</v>
      </c>
      <c r="U4" s="12">
        <v>0.19606666666666669</v>
      </c>
      <c r="V4" s="12">
        <v>0</v>
      </c>
      <c r="W4" s="12">
        <v>0.68923333333333325</v>
      </c>
      <c r="X4" s="12">
        <v>2.4030999999999998</v>
      </c>
      <c r="Y4" s="12">
        <v>2.9217666666666666</v>
      </c>
      <c r="Z4" s="12">
        <v>8.9933333333333323E-2</v>
      </c>
      <c r="AA4" s="12">
        <v>1.7457666666666667</v>
      </c>
      <c r="AB4" s="12">
        <v>0.22243333333333334</v>
      </c>
      <c r="AC4" s="12">
        <v>0.18716666666666668</v>
      </c>
      <c r="AD4" s="12">
        <v>0.59689999999999999</v>
      </c>
      <c r="AE4" s="12">
        <v>0.21709999999999999</v>
      </c>
      <c r="AF4" s="12">
        <v>5.2566666666666671E-2</v>
      </c>
      <c r="AG4" s="12">
        <v>9.2666666666666675E-2</v>
      </c>
      <c r="AH4" s="12">
        <f t="shared" si="0"/>
        <v>17.206333333333333</v>
      </c>
      <c r="AM4" s="12"/>
      <c r="AN4" s="12"/>
      <c r="AO4" s="12"/>
      <c r="AQ4" s="2" t="s">
        <v>88</v>
      </c>
      <c r="AR4" s="12">
        <v>0.11376666666666664</v>
      </c>
      <c r="AS4" s="12">
        <v>5.6666666666666671E-3</v>
      </c>
      <c r="AT4" s="12">
        <v>5.8000000000000005E-3</v>
      </c>
    </row>
    <row r="5" spans="1:46">
      <c r="A5" s="2" t="s">
        <v>77</v>
      </c>
      <c r="B5" s="2">
        <v>49</v>
      </c>
      <c r="C5" s="2" t="s">
        <v>64</v>
      </c>
      <c r="D5" s="12">
        <v>0.1328</v>
      </c>
      <c r="E5" s="12">
        <v>1.3442666666666667</v>
      </c>
      <c r="F5" s="12">
        <v>1.0517666666666665</v>
      </c>
      <c r="G5" s="12">
        <v>0.24789999999999998</v>
      </c>
      <c r="H5" s="12">
        <v>0.50196666666666667</v>
      </c>
      <c r="I5" s="12">
        <v>0.56186666666666663</v>
      </c>
      <c r="J5" s="12">
        <v>3.0084</v>
      </c>
      <c r="K5" s="12">
        <v>0.48120000000000002</v>
      </c>
      <c r="L5" s="12">
        <v>7.3957000000000006</v>
      </c>
      <c r="M5" s="12">
        <v>0.3197666666666667</v>
      </c>
      <c r="N5" s="12">
        <v>0.27753333333333335</v>
      </c>
      <c r="O5" s="12">
        <v>3.4733333333333331E-2</v>
      </c>
      <c r="P5" s="12">
        <v>0.54353333333333342</v>
      </c>
      <c r="Q5" s="12">
        <v>0.38650000000000001</v>
      </c>
      <c r="R5" s="12">
        <v>0.33933333333333332</v>
      </c>
      <c r="S5" s="12">
        <v>0.31850000000000001</v>
      </c>
      <c r="T5" s="12">
        <v>2.6533333333333336E-2</v>
      </c>
      <c r="U5" s="12">
        <v>0.35369999999999996</v>
      </c>
      <c r="V5" s="12">
        <v>0</v>
      </c>
      <c r="W5" s="12">
        <v>1.2926666666666666</v>
      </c>
      <c r="X5" s="12">
        <v>5.6541000000000006</v>
      </c>
      <c r="Y5" s="12">
        <v>6.861766666666667</v>
      </c>
      <c r="Z5" s="12">
        <v>0.37330000000000002</v>
      </c>
      <c r="AA5" s="12">
        <v>4.3891999999999998</v>
      </c>
      <c r="AB5" s="12">
        <v>0.68010000000000004</v>
      </c>
      <c r="AC5" s="12">
        <v>0.31976666666666664</v>
      </c>
      <c r="AD5" s="12">
        <v>0.8794333333333334</v>
      </c>
      <c r="AE5" s="12">
        <v>0.29340000000000005</v>
      </c>
      <c r="AF5" s="12">
        <v>0.11456666666666666</v>
      </c>
      <c r="AG5" s="12">
        <v>0.23126666666666665</v>
      </c>
      <c r="AH5" s="12">
        <f t="shared" si="0"/>
        <v>38.41556666666667</v>
      </c>
      <c r="AM5" s="12"/>
      <c r="AN5" s="12"/>
      <c r="AO5" s="12"/>
      <c r="AQ5" s="2" t="s">
        <v>89</v>
      </c>
      <c r="AR5" s="12">
        <v>1.2466666666666668E-2</v>
      </c>
      <c r="AS5" s="12">
        <v>5.4566666666666673E-2</v>
      </c>
      <c r="AT5" s="12">
        <v>5.8100000000000006E-2</v>
      </c>
    </row>
    <row r="6" spans="1:46">
      <c r="A6" s="2" t="s">
        <v>77</v>
      </c>
      <c r="B6" s="2">
        <v>65</v>
      </c>
      <c r="C6" s="2" t="s">
        <v>65</v>
      </c>
      <c r="D6" s="12">
        <v>0.15793333333333334</v>
      </c>
      <c r="E6" s="12">
        <v>1.3144</v>
      </c>
      <c r="F6" s="12">
        <v>1.2645666666666664</v>
      </c>
      <c r="G6" s="12">
        <v>0.25540000000000002</v>
      </c>
      <c r="H6" s="12">
        <v>0.55886666666666673</v>
      </c>
      <c r="I6" s="12">
        <v>0.37056666666666666</v>
      </c>
      <c r="J6" s="12">
        <v>3.9545333333333335</v>
      </c>
      <c r="K6" s="12">
        <v>0.69463333333333332</v>
      </c>
      <c r="L6" s="12">
        <v>6.531200000000001</v>
      </c>
      <c r="M6" s="12">
        <v>0.33096666666666669</v>
      </c>
      <c r="N6" s="12">
        <v>0.23560000000000003</v>
      </c>
      <c r="O6" s="12">
        <v>6.9833333333333331E-2</v>
      </c>
      <c r="P6" s="12">
        <v>0.6535333333333333</v>
      </c>
      <c r="Q6" s="12">
        <v>0.60019999999999996</v>
      </c>
      <c r="R6" s="12">
        <v>0.31196666666666667</v>
      </c>
      <c r="S6" s="12">
        <v>0.2712</v>
      </c>
      <c r="T6" s="12">
        <v>2.1399999999999999E-2</v>
      </c>
      <c r="U6" s="12">
        <v>0.41186666666666666</v>
      </c>
      <c r="V6" s="12">
        <v>0</v>
      </c>
      <c r="W6" s="12">
        <v>1.3885666666666667</v>
      </c>
      <c r="X6" s="12">
        <v>5.6886999999999999</v>
      </c>
      <c r="Y6" s="12">
        <v>6.3058333333333332</v>
      </c>
      <c r="Z6" s="12">
        <v>0.2215</v>
      </c>
      <c r="AA6" s="12">
        <v>4.6787333333333336</v>
      </c>
      <c r="AB6" s="12">
        <v>0.38040000000000002</v>
      </c>
      <c r="AC6" s="12">
        <v>0.46596666666666664</v>
      </c>
      <c r="AD6" s="12">
        <v>0.71683333333333332</v>
      </c>
      <c r="AE6" s="12">
        <v>0.15826666666666667</v>
      </c>
      <c r="AF6" s="12">
        <v>0.12820000000000001</v>
      </c>
      <c r="AG6" s="12">
        <v>0.22993333333333332</v>
      </c>
      <c r="AH6" s="12">
        <f t="shared" si="0"/>
        <v>38.371600000000008</v>
      </c>
      <c r="AM6" s="12"/>
      <c r="AN6" s="12"/>
      <c r="AO6" s="12"/>
      <c r="AQ6" s="2" t="s">
        <v>90</v>
      </c>
      <c r="AR6" s="12">
        <v>1.0453333333333334</v>
      </c>
      <c r="AS6" s="12">
        <v>0.18096666666666664</v>
      </c>
      <c r="AT6" s="12">
        <v>0.13970000000000002</v>
      </c>
    </row>
    <row r="7" spans="1:46">
      <c r="A7" s="2" t="s">
        <v>77</v>
      </c>
      <c r="B7" s="2">
        <v>74</v>
      </c>
      <c r="C7" s="2" t="s">
        <v>66</v>
      </c>
      <c r="D7" s="12">
        <v>0.35239999999999999</v>
      </c>
      <c r="E7" s="12">
        <v>1.4373333333333334</v>
      </c>
      <c r="F7" s="12">
        <v>1.5320999999999998</v>
      </c>
      <c r="G7" s="12">
        <v>0.35016666666666668</v>
      </c>
      <c r="H7" s="12">
        <v>0.5107666666666667</v>
      </c>
      <c r="I7" s="12">
        <v>0.52643333333333331</v>
      </c>
      <c r="J7" s="12">
        <v>3.4230333333333332</v>
      </c>
      <c r="K7" s="12">
        <v>0.56159999999999999</v>
      </c>
      <c r="L7" s="12">
        <v>5.7012</v>
      </c>
      <c r="M7" s="12">
        <v>0.30729999999999996</v>
      </c>
      <c r="N7" s="12">
        <v>0.19856666666666667</v>
      </c>
      <c r="O7" s="12">
        <v>5.1300000000000005E-2</v>
      </c>
      <c r="P7" s="12">
        <v>0.42090000000000005</v>
      </c>
      <c r="Q7" s="12">
        <v>0.53613333333333335</v>
      </c>
      <c r="R7" s="12">
        <v>0.3039</v>
      </c>
      <c r="S7" s="12">
        <v>0.23209999999999997</v>
      </c>
      <c r="T7" s="12">
        <v>2.2499999999999996E-2</v>
      </c>
      <c r="U7" s="12">
        <v>0.31636666666666663</v>
      </c>
      <c r="V7" s="12">
        <v>0</v>
      </c>
      <c r="W7" s="12">
        <v>1.3843333333333334</v>
      </c>
      <c r="X7" s="12">
        <v>9.4460999999999995</v>
      </c>
      <c r="Y7" s="12">
        <v>6.0294999999999996</v>
      </c>
      <c r="Z7" s="12">
        <v>0.18463333333333334</v>
      </c>
      <c r="AA7" s="12">
        <v>3.2034666666666669</v>
      </c>
      <c r="AB7" s="12">
        <v>0.33613333333333334</v>
      </c>
      <c r="AC7" s="12">
        <v>0.3422</v>
      </c>
      <c r="AD7" s="12">
        <v>0.53793333333333326</v>
      </c>
      <c r="AE7" s="12">
        <v>8.3466666666666647E-2</v>
      </c>
      <c r="AF7" s="12">
        <v>9.6633333333333335E-2</v>
      </c>
      <c r="AG7" s="12">
        <v>0.32549999999999996</v>
      </c>
      <c r="AH7" s="12">
        <f t="shared" si="0"/>
        <v>38.753999999999998</v>
      </c>
      <c r="AM7" s="12"/>
      <c r="AN7" s="12"/>
      <c r="AO7" s="12"/>
      <c r="AQ7" s="2" t="s">
        <v>91</v>
      </c>
      <c r="AR7" s="12">
        <v>4.4100000000000007E-2</v>
      </c>
      <c r="AS7" s="12">
        <v>2.2366666666666663E-2</v>
      </c>
      <c r="AT7" s="12">
        <v>4.6666666666666671E-3</v>
      </c>
    </row>
    <row r="8" spans="1:46">
      <c r="A8" s="2" t="s">
        <v>77</v>
      </c>
      <c r="B8" s="2">
        <v>98</v>
      </c>
      <c r="C8" s="2" t="s">
        <v>67</v>
      </c>
      <c r="D8" s="12">
        <v>0.22230000000000003</v>
      </c>
      <c r="E8" s="12">
        <v>1.5233999999999999</v>
      </c>
      <c r="F8" s="12">
        <v>2.2625666666666668</v>
      </c>
      <c r="G8" s="12">
        <v>0.30643333333333334</v>
      </c>
      <c r="H8" s="12">
        <v>0.55463333333333331</v>
      </c>
      <c r="I8" s="12">
        <v>0.35400000000000004</v>
      </c>
      <c r="J8" s="12">
        <v>3.0597999999999996</v>
      </c>
      <c r="K8" s="12">
        <v>0.72106666666666674</v>
      </c>
      <c r="L8" s="12">
        <v>4.1747333333333332</v>
      </c>
      <c r="M8" s="12">
        <v>0.36796666666666661</v>
      </c>
      <c r="N8" s="12">
        <v>0.2572666666666667</v>
      </c>
      <c r="O8" s="12">
        <v>0.16013333333333335</v>
      </c>
      <c r="P8" s="12">
        <v>0.73459999999999992</v>
      </c>
      <c r="Q8" s="12">
        <v>0.6115666666666667</v>
      </c>
      <c r="R8" s="12">
        <v>0.30620000000000003</v>
      </c>
      <c r="S8" s="12">
        <v>0.26386666666666664</v>
      </c>
      <c r="T8" s="12">
        <v>3.0833333333333334E-2</v>
      </c>
      <c r="U8" s="12">
        <v>0.24216666666666667</v>
      </c>
      <c r="V8" s="12">
        <v>0</v>
      </c>
      <c r="W8" s="12">
        <v>2.1144333333333329</v>
      </c>
      <c r="X8" s="12">
        <v>14.182466666666665</v>
      </c>
      <c r="Y8" s="12">
        <v>3.4855333333333332</v>
      </c>
      <c r="Z8" s="12">
        <v>0.14330000000000001</v>
      </c>
      <c r="AA8" s="12">
        <v>3.8376666666666672</v>
      </c>
      <c r="AB8" s="12">
        <v>0.32013333333333333</v>
      </c>
      <c r="AC8" s="12">
        <v>0.46063333333333328</v>
      </c>
      <c r="AD8" s="12">
        <v>0.90090000000000003</v>
      </c>
      <c r="AE8" s="12">
        <v>9.0966666666666682E-2</v>
      </c>
      <c r="AF8" s="12">
        <v>9.4933333333333328E-2</v>
      </c>
      <c r="AG8" s="12">
        <v>0.3363666666666667</v>
      </c>
      <c r="AH8" s="12">
        <f t="shared" si="0"/>
        <v>42.120866666666657</v>
      </c>
      <c r="AM8" s="12"/>
      <c r="AN8" s="12"/>
      <c r="AO8" s="12"/>
      <c r="AQ8" s="2" t="s">
        <v>92</v>
      </c>
      <c r="AR8" s="12">
        <v>6.0999999999999987E-3</v>
      </c>
      <c r="AS8" s="12">
        <v>3.8333333333333327E-3</v>
      </c>
      <c r="AT8" s="12">
        <v>5.1333333333333335E-3</v>
      </c>
    </row>
    <row r="9" spans="1:46">
      <c r="A9" s="2" t="s">
        <v>77</v>
      </c>
      <c r="B9" s="2">
        <v>119</v>
      </c>
      <c r="C9" s="2" t="s">
        <v>68</v>
      </c>
      <c r="D9" s="12">
        <v>0.13523333333333334</v>
      </c>
      <c r="E9" s="12">
        <v>1.7445333333333333</v>
      </c>
      <c r="F9" s="12">
        <v>1.5808</v>
      </c>
      <c r="G9" s="12">
        <v>0.26426666666666665</v>
      </c>
      <c r="H9" s="12">
        <v>0.73629999999999995</v>
      </c>
      <c r="I9" s="12">
        <v>0.40596666666666664</v>
      </c>
      <c r="J9" s="12">
        <v>2.5849999999999995</v>
      </c>
      <c r="K9" s="12">
        <v>0.81333333333333335</v>
      </c>
      <c r="L9" s="12">
        <v>5.237000000000001</v>
      </c>
      <c r="M9" s="12">
        <v>0.29199999999999998</v>
      </c>
      <c r="N9" s="12">
        <v>0.25750000000000001</v>
      </c>
      <c r="O9" s="12">
        <v>0</v>
      </c>
      <c r="P9" s="12">
        <v>0.47730000000000006</v>
      </c>
      <c r="Q9" s="12">
        <v>1.0618666666666667</v>
      </c>
      <c r="R9" s="12">
        <v>0.35283333333333333</v>
      </c>
      <c r="S9" s="12">
        <v>0.26330000000000003</v>
      </c>
      <c r="T9" s="12">
        <v>3.2733333333333337E-2</v>
      </c>
      <c r="U9" s="12">
        <v>0.30063333333333336</v>
      </c>
      <c r="V9" s="12">
        <v>0</v>
      </c>
      <c r="W9" s="12">
        <v>2.1527000000000003</v>
      </c>
      <c r="X9" s="12">
        <v>4.9698000000000002</v>
      </c>
      <c r="Y9" s="12">
        <v>7.0078000000000005</v>
      </c>
      <c r="Z9" s="12">
        <v>0.29206666666666664</v>
      </c>
      <c r="AA9" s="12">
        <v>5.8824666666666667</v>
      </c>
      <c r="AB9" s="12">
        <v>0.24760000000000001</v>
      </c>
      <c r="AC9" s="12">
        <v>0.3375333333333333</v>
      </c>
      <c r="AD9" s="12">
        <v>0.60683333333333334</v>
      </c>
      <c r="AE9" s="12">
        <v>0.15983333333333333</v>
      </c>
      <c r="AF9" s="12">
        <v>0.12363333333333333</v>
      </c>
      <c r="AG9" s="12">
        <v>0.17536666666666667</v>
      </c>
      <c r="AH9" s="12">
        <f t="shared" si="0"/>
        <v>38.496233333333329</v>
      </c>
      <c r="AM9" s="12"/>
      <c r="AN9" s="12"/>
      <c r="AO9" s="12"/>
      <c r="AQ9" s="2" t="s">
        <v>93</v>
      </c>
      <c r="AR9" s="12">
        <v>0.27883333333333332</v>
      </c>
      <c r="AS9" s="12">
        <v>0.34473333333333334</v>
      </c>
      <c r="AT9" s="12">
        <v>0.20256666666666664</v>
      </c>
    </row>
    <row r="10" spans="1:46">
      <c r="A10" s="2" t="s">
        <v>31</v>
      </c>
      <c r="B10" s="2">
        <v>0</v>
      </c>
      <c r="C10" s="2" t="s">
        <v>69</v>
      </c>
      <c r="D10" s="12">
        <v>0.18260000000000001</v>
      </c>
      <c r="E10" s="12">
        <v>1.3557999999999997</v>
      </c>
      <c r="F10" s="12">
        <v>1.0636000000000001</v>
      </c>
      <c r="G10" s="12">
        <v>0.21479999999999999</v>
      </c>
      <c r="H10" s="12">
        <v>0.91059999999999997</v>
      </c>
      <c r="I10" s="12">
        <v>0</v>
      </c>
      <c r="J10" s="12">
        <v>3.6355</v>
      </c>
      <c r="K10" s="12">
        <v>0.51910000000000001</v>
      </c>
      <c r="L10" s="12">
        <v>4.7878999999999996</v>
      </c>
      <c r="M10" s="12">
        <v>0.30399999999999999</v>
      </c>
      <c r="N10" s="12">
        <v>0.48420000000000002</v>
      </c>
      <c r="O10" s="12">
        <v>0</v>
      </c>
      <c r="P10" s="12">
        <v>0.71740000000000004</v>
      </c>
      <c r="Q10" s="12">
        <v>0.65249999999999997</v>
      </c>
      <c r="R10" s="12">
        <v>0.253</v>
      </c>
      <c r="S10" s="12">
        <v>0.2046</v>
      </c>
      <c r="T10" s="12">
        <v>0</v>
      </c>
      <c r="U10" s="12">
        <v>0.47660000000000008</v>
      </c>
      <c r="V10" s="12">
        <v>0</v>
      </c>
      <c r="W10" s="12">
        <v>0.7671</v>
      </c>
      <c r="X10" s="12">
        <v>3.8900999999999999</v>
      </c>
      <c r="Y10" s="12">
        <v>4.5373000000000001</v>
      </c>
      <c r="Z10" s="12">
        <v>0.38500000000000001</v>
      </c>
      <c r="AA10" s="12">
        <v>2.2791000000000001</v>
      </c>
      <c r="AB10" s="12">
        <v>0.2427</v>
      </c>
      <c r="AC10" s="12">
        <v>0.67720000000000002</v>
      </c>
      <c r="AD10" s="12">
        <v>1.3680000000000001</v>
      </c>
      <c r="AE10" s="12">
        <v>0</v>
      </c>
      <c r="AF10" s="12">
        <v>0.15740000000000001</v>
      </c>
      <c r="AG10" s="12">
        <v>0.1633</v>
      </c>
      <c r="AH10" s="12">
        <f t="shared" si="0"/>
        <v>30.229399999999995</v>
      </c>
      <c r="AM10" s="12"/>
      <c r="AN10" s="12"/>
      <c r="AO10" s="12"/>
      <c r="AQ10" s="2" t="s">
        <v>94</v>
      </c>
      <c r="AR10" s="12">
        <v>0.4874</v>
      </c>
      <c r="AS10" s="12">
        <v>0.3846</v>
      </c>
      <c r="AT10" s="12">
        <v>9.06E-2</v>
      </c>
    </row>
    <row r="11" spans="1:46">
      <c r="A11" s="2" t="s">
        <v>31</v>
      </c>
      <c r="B11" s="2">
        <v>11</v>
      </c>
      <c r="C11" s="2" t="s">
        <v>70</v>
      </c>
      <c r="D11" s="12">
        <v>0.14133333333333334</v>
      </c>
      <c r="E11" s="12">
        <v>1.5938999999999999</v>
      </c>
      <c r="F11" s="12">
        <v>1.3875666666666666</v>
      </c>
      <c r="G11" s="12">
        <v>0.31426666666666664</v>
      </c>
      <c r="H11" s="12">
        <v>0.49629999999999991</v>
      </c>
      <c r="I11" s="12">
        <v>0.31043333333333334</v>
      </c>
      <c r="J11" s="12">
        <v>3.1266666666666669</v>
      </c>
      <c r="K11" s="12">
        <v>0.5430666666666667</v>
      </c>
      <c r="L11" s="12">
        <v>5.3624999999999998</v>
      </c>
      <c r="M11" s="12">
        <v>0.24100000000000002</v>
      </c>
      <c r="N11" s="12">
        <v>0.23526666666666665</v>
      </c>
      <c r="O11" s="12">
        <v>0</v>
      </c>
      <c r="P11" s="12">
        <v>0.4511</v>
      </c>
      <c r="Q11" s="12">
        <v>0.55403333333333338</v>
      </c>
      <c r="R11" s="12">
        <v>0.40026666666666672</v>
      </c>
      <c r="S11" s="12">
        <v>0.30973333333333336</v>
      </c>
      <c r="T11" s="12">
        <v>2.3166666666666669E-2</v>
      </c>
      <c r="U11" s="12">
        <v>0.28056666666666663</v>
      </c>
      <c r="V11" s="12">
        <v>0</v>
      </c>
      <c r="W11" s="12">
        <v>1.0357999999999998</v>
      </c>
      <c r="X11" s="12">
        <v>4.1501333333333337</v>
      </c>
      <c r="Y11" s="12">
        <v>5.7095333333333329</v>
      </c>
      <c r="Z11" s="12">
        <v>0.22756666666666667</v>
      </c>
      <c r="AA11" s="12">
        <v>3.6579999999999999</v>
      </c>
      <c r="AB11" s="12">
        <v>0.30036666666666667</v>
      </c>
      <c r="AC11" s="12">
        <v>0.27979999999999999</v>
      </c>
      <c r="AD11" s="12">
        <v>0.63760000000000006</v>
      </c>
      <c r="AE11" s="12">
        <v>0.12549999999999997</v>
      </c>
      <c r="AF11" s="12">
        <v>0.15576666666666669</v>
      </c>
      <c r="AG11" s="12">
        <v>0.14296666666666666</v>
      </c>
      <c r="AH11" s="12">
        <f t="shared" si="0"/>
        <v>32.194199999999995</v>
      </c>
      <c r="AM11" s="12"/>
      <c r="AN11" s="12"/>
      <c r="AO11" s="12"/>
      <c r="AQ11" s="2" t="s">
        <v>95</v>
      </c>
      <c r="AR11" s="12">
        <v>0.49236666666666667</v>
      </c>
      <c r="AS11" s="12">
        <v>0.44623333333333326</v>
      </c>
      <c r="AT11" s="12">
        <v>6.7866666666666672E-2</v>
      </c>
    </row>
    <row r="12" spans="1:46">
      <c r="A12" s="2" t="s">
        <v>31</v>
      </c>
      <c r="B12" s="2">
        <v>28</v>
      </c>
      <c r="C12" s="2" t="s">
        <v>71</v>
      </c>
      <c r="D12" s="12">
        <v>0.12723333333333334</v>
      </c>
      <c r="E12" s="12">
        <v>1.0923333333333332</v>
      </c>
      <c r="F12" s="12">
        <v>1.0343666666666669</v>
      </c>
      <c r="G12" s="12">
        <v>0.23983333333333334</v>
      </c>
      <c r="H12" s="12">
        <v>0.48546666666666671</v>
      </c>
      <c r="I12" s="12">
        <v>0.39529999999999998</v>
      </c>
      <c r="J12" s="12">
        <v>3.2713999999999999</v>
      </c>
      <c r="K12" s="12">
        <v>0.59666666666666668</v>
      </c>
      <c r="L12" s="12">
        <v>5.8891666666666671</v>
      </c>
      <c r="M12" s="12">
        <v>0.4064666666666667</v>
      </c>
      <c r="N12" s="12">
        <v>0.28606666666666669</v>
      </c>
      <c r="O12" s="12">
        <v>0.13689999999999999</v>
      </c>
      <c r="P12" s="12">
        <v>0.5923666666666666</v>
      </c>
      <c r="Q12" s="12">
        <v>0.47926666666666667</v>
      </c>
      <c r="R12" s="12">
        <v>0.30730000000000002</v>
      </c>
      <c r="S12" s="12">
        <v>0.33889999999999998</v>
      </c>
      <c r="T12" s="12">
        <v>2.8333333333333332E-2</v>
      </c>
      <c r="U12" s="12">
        <v>0.40429999999999994</v>
      </c>
      <c r="V12" s="12">
        <v>0</v>
      </c>
      <c r="W12" s="12">
        <v>1.4316333333333333</v>
      </c>
      <c r="X12" s="12">
        <v>6.0244999999999997</v>
      </c>
      <c r="Y12" s="12">
        <v>6.063299999999999</v>
      </c>
      <c r="Z12" s="12">
        <v>0.20103333333333331</v>
      </c>
      <c r="AA12" s="12">
        <v>4.7744</v>
      </c>
      <c r="AB12" s="12">
        <v>0.37596666666666662</v>
      </c>
      <c r="AC12" s="12">
        <v>0.3435333333333333</v>
      </c>
      <c r="AD12" s="12">
        <v>0.79810000000000014</v>
      </c>
      <c r="AE12" s="12">
        <v>0.16846666666666665</v>
      </c>
      <c r="AF12" s="12">
        <v>0.10233333333333333</v>
      </c>
      <c r="AG12" s="12">
        <v>0.18333333333333332</v>
      </c>
      <c r="AH12" s="12">
        <f t="shared" si="0"/>
        <v>36.578266666666657</v>
      </c>
      <c r="AM12" s="12"/>
      <c r="AN12" s="12"/>
      <c r="AO12" s="12"/>
      <c r="AQ12" s="2" t="s">
        <v>96</v>
      </c>
      <c r="AR12" s="12">
        <v>0.48306666666666659</v>
      </c>
      <c r="AS12" s="12">
        <v>0.29566666666666669</v>
      </c>
      <c r="AT12" s="12">
        <v>0.23336666666666664</v>
      </c>
    </row>
    <row r="13" spans="1:46">
      <c r="A13" s="2" t="s">
        <v>31</v>
      </c>
      <c r="B13" s="2">
        <v>49</v>
      </c>
      <c r="C13" s="2" t="s">
        <v>72</v>
      </c>
      <c r="D13" s="12">
        <v>0.14849999999999999</v>
      </c>
      <c r="E13" s="12">
        <v>1.1207</v>
      </c>
      <c r="F13" s="12">
        <v>1.3974666666666666</v>
      </c>
      <c r="G13" s="12">
        <v>0.2828</v>
      </c>
      <c r="H13" s="12">
        <v>0.61499999999999999</v>
      </c>
      <c r="I13" s="12">
        <v>0.53459999999999996</v>
      </c>
      <c r="J13" s="12">
        <v>1.9825999999999999</v>
      </c>
      <c r="K13" s="12">
        <v>0.59466666666666679</v>
      </c>
      <c r="L13" s="12">
        <v>6.6623333333333328</v>
      </c>
      <c r="M13" s="12">
        <v>0.40983333333333327</v>
      </c>
      <c r="N13" s="12">
        <v>0.44480000000000003</v>
      </c>
      <c r="O13" s="12">
        <v>0.1754</v>
      </c>
      <c r="P13" s="12">
        <v>0.52949999999999997</v>
      </c>
      <c r="Q13" s="12">
        <v>0.48016666666666663</v>
      </c>
      <c r="R13" s="12">
        <v>0.51480000000000004</v>
      </c>
      <c r="S13" s="12">
        <v>0.24079999999999999</v>
      </c>
      <c r="T13" s="12">
        <v>4.1766666666666674E-2</v>
      </c>
      <c r="U13" s="12">
        <v>0.51103333333333334</v>
      </c>
      <c r="V13" s="12">
        <v>0</v>
      </c>
      <c r="W13" s="12">
        <v>1.325</v>
      </c>
      <c r="X13" s="12">
        <v>5.3655333333333344</v>
      </c>
      <c r="Y13" s="12">
        <v>9.1141666666666676</v>
      </c>
      <c r="Z13" s="12">
        <v>0.29933333333333328</v>
      </c>
      <c r="AA13" s="12">
        <v>8.6052999999999997</v>
      </c>
      <c r="AB13" s="12">
        <v>0.57540000000000002</v>
      </c>
      <c r="AC13" s="12">
        <v>0.38876666666666665</v>
      </c>
      <c r="AD13" s="12">
        <v>1.1332</v>
      </c>
      <c r="AE13" s="12">
        <v>0.23323333333333332</v>
      </c>
      <c r="AF13" s="12">
        <v>0.10833333333333334</v>
      </c>
      <c r="AG13" s="12">
        <v>0.18000000000000002</v>
      </c>
      <c r="AH13" s="12">
        <f t="shared" si="0"/>
        <v>44.015033333333342</v>
      </c>
      <c r="AM13" s="12"/>
      <c r="AN13" s="12"/>
      <c r="AO13" s="12"/>
      <c r="AQ13" s="2" t="s">
        <v>97</v>
      </c>
      <c r="AR13" s="12">
        <v>0.45753333333333335</v>
      </c>
      <c r="AS13" s="12">
        <v>0.33829999999999999</v>
      </c>
      <c r="AT13" s="12">
        <v>0.23230000000000003</v>
      </c>
    </row>
    <row r="14" spans="1:46">
      <c r="A14" s="2" t="s">
        <v>31</v>
      </c>
      <c r="B14" s="2">
        <v>65</v>
      </c>
      <c r="C14" s="2" t="s">
        <v>73</v>
      </c>
      <c r="D14" s="12">
        <v>0.54643333333333333</v>
      </c>
      <c r="E14" s="12">
        <v>1.9365666666666668</v>
      </c>
      <c r="F14" s="12">
        <v>1.7041333333333333</v>
      </c>
      <c r="G14" s="12">
        <v>0.48293333333333338</v>
      </c>
      <c r="H14" s="12">
        <v>0.6674000000000001</v>
      </c>
      <c r="I14" s="12">
        <v>1.0118</v>
      </c>
      <c r="J14" s="12">
        <v>3.8392999999999997</v>
      </c>
      <c r="K14" s="12">
        <v>0.78983333333333328</v>
      </c>
      <c r="L14" s="12">
        <v>6.1162999999999998</v>
      </c>
      <c r="M14" s="12">
        <v>0.37539999999999996</v>
      </c>
      <c r="N14" s="12">
        <v>0.23853333333333335</v>
      </c>
      <c r="O14" s="12">
        <v>0</v>
      </c>
      <c r="P14" s="12">
        <v>0.50993333333333324</v>
      </c>
      <c r="Q14" s="12">
        <v>0.57086666666666674</v>
      </c>
      <c r="R14" s="12">
        <v>0.36273333333333335</v>
      </c>
      <c r="S14" s="12">
        <v>0.33653333333333335</v>
      </c>
      <c r="T14" s="12">
        <v>2.6200000000000001E-2</v>
      </c>
      <c r="U14" s="12">
        <v>0.40416666666666673</v>
      </c>
      <c r="V14" s="12">
        <v>0</v>
      </c>
      <c r="W14" s="12">
        <v>1.5520333333333334</v>
      </c>
      <c r="X14" s="12">
        <v>5.6217333333333341</v>
      </c>
      <c r="Y14" s="12">
        <v>6.4451333333333336</v>
      </c>
      <c r="Z14" s="12">
        <v>0.27979999999999999</v>
      </c>
      <c r="AA14" s="12">
        <v>3.4149666666666665</v>
      </c>
      <c r="AB14" s="12">
        <v>0.35196666666666671</v>
      </c>
      <c r="AC14" s="12">
        <v>0.43819999999999998</v>
      </c>
      <c r="AD14" s="12">
        <v>0.84866666666666679</v>
      </c>
      <c r="AE14" s="12">
        <v>0.13026666666666667</v>
      </c>
      <c r="AF14" s="12">
        <v>0.14573333333333333</v>
      </c>
      <c r="AG14" s="12">
        <v>0.2858</v>
      </c>
      <c r="AH14" s="12">
        <f t="shared" si="0"/>
        <v>39.433366666666664</v>
      </c>
      <c r="AM14" s="12"/>
      <c r="AN14" s="12"/>
      <c r="AO14" s="12"/>
      <c r="AQ14" s="2" t="s">
        <v>98</v>
      </c>
      <c r="AR14" s="12">
        <v>0.81530000000000002</v>
      </c>
      <c r="AS14" s="12">
        <v>9.4566666666666674E-2</v>
      </c>
      <c r="AT14" s="12">
        <v>0.23946666666666663</v>
      </c>
    </row>
    <row r="15" spans="1:46">
      <c r="A15" s="2" t="s">
        <v>31</v>
      </c>
      <c r="B15" s="2">
        <v>74</v>
      </c>
      <c r="C15" s="2" t="s">
        <v>74</v>
      </c>
      <c r="D15" s="12">
        <v>0.219</v>
      </c>
      <c r="E15" s="12">
        <v>1.1855</v>
      </c>
      <c r="F15" s="12">
        <v>1.5685000000000002</v>
      </c>
      <c r="G15" s="12">
        <v>0.33056666666666668</v>
      </c>
      <c r="H15" s="12">
        <v>0.66200000000000003</v>
      </c>
      <c r="I15" s="12">
        <v>0.63853333333333329</v>
      </c>
      <c r="J15" s="12">
        <v>4.5890666666666666</v>
      </c>
      <c r="K15" s="12">
        <v>0.81300000000000006</v>
      </c>
      <c r="L15" s="12">
        <v>6.6368666666666671</v>
      </c>
      <c r="M15" s="12">
        <v>0.43096666666666666</v>
      </c>
      <c r="N15" s="12">
        <v>0.26553333333333334</v>
      </c>
      <c r="O15" s="12">
        <v>0.20063333333333333</v>
      </c>
      <c r="P15" s="12">
        <v>0.63836666666666664</v>
      </c>
      <c r="Q15" s="12">
        <v>0.63249999999999995</v>
      </c>
      <c r="R15" s="12">
        <v>0.40293333333333337</v>
      </c>
      <c r="S15" s="12">
        <v>0.2689333333333333</v>
      </c>
      <c r="T15" s="12">
        <v>2.24E-2</v>
      </c>
      <c r="U15" s="12">
        <v>0.40356666666666663</v>
      </c>
      <c r="V15" s="12">
        <v>0</v>
      </c>
      <c r="W15" s="12">
        <v>1.3136666666666665</v>
      </c>
      <c r="X15" s="12">
        <v>6.1084333333333332</v>
      </c>
      <c r="Y15" s="12">
        <v>7.0535666666666659</v>
      </c>
      <c r="Z15" s="12">
        <v>0.2198</v>
      </c>
      <c r="AA15" s="12">
        <v>5.7027666666666663</v>
      </c>
      <c r="AB15" s="12">
        <v>0.53003333333333336</v>
      </c>
      <c r="AC15" s="12">
        <v>0.66856666666666664</v>
      </c>
      <c r="AD15" s="12">
        <v>0.71319999999999995</v>
      </c>
      <c r="AE15" s="12">
        <v>0.24916666666666668</v>
      </c>
      <c r="AF15" s="12">
        <v>7.3033333333333339E-2</v>
      </c>
      <c r="AG15" s="12">
        <v>0.29803333333333337</v>
      </c>
      <c r="AH15" s="12">
        <f t="shared" si="0"/>
        <v>42.839133333333344</v>
      </c>
      <c r="AM15" s="12"/>
      <c r="AN15" s="12"/>
      <c r="AO15" s="12"/>
      <c r="AQ15" s="2" t="s">
        <v>99</v>
      </c>
      <c r="AR15" s="12">
        <v>3.1800000000000002E-2</v>
      </c>
      <c r="AS15" s="12">
        <v>4.4866666666666666E-2</v>
      </c>
      <c r="AT15" s="12">
        <v>5.1999999999999998E-3</v>
      </c>
    </row>
    <row r="16" spans="1:46">
      <c r="A16" s="2" t="s">
        <v>31</v>
      </c>
      <c r="B16" s="2">
        <v>98</v>
      </c>
      <c r="C16" s="2" t="s">
        <v>75</v>
      </c>
      <c r="D16" s="12">
        <v>9.9933333333333332E-2</v>
      </c>
      <c r="E16" s="12">
        <v>0.9320666666666666</v>
      </c>
      <c r="F16" s="12">
        <v>0.76836666666666664</v>
      </c>
      <c r="G16" s="12">
        <v>0.13266666666666668</v>
      </c>
      <c r="H16" s="12">
        <v>0.31803333333333333</v>
      </c>
      <c r="I16" s="12">
        <v>0.23119999999999999</v>
      </c>
      <c r="J16" s="12">
        <v>2.5187333333333335</v>
      </c>
      <c r="K16" s="12">
        <v>0.28260000000000002</v>
      </c>
      <c r="L16" s="12">
        <v>4.0039333333333333</v>
      </c>
      <c r="M16" s="12">
        <v>0.19143333333333334</v>
      </c>
      <c r="N16" s="12">
        <v>0.11433333333333334</v>
      </c>
      <c r="O16" s="12">
        <v>0.10886666666666667</v>
      </c>
      <c r="P16" s="12">
        <v>0.3034</v>
      </c>
      <c r="Q16" s="12">
        <v>0.38776666666666665</v>
      </c>
      <c r="R16" s="12">
        <v>0.19716666666666668</v>
      </c>
      <c r="S16" s="12">
        <v>0.13613333333333336</v>
      </c>
      <c r="T16" s="12">
        <v>5.2333333333333329E-3</v>
      </c>
      <c r="U16" s="12">
        <v>0.16233333333333333</v>
      </c>
      <c r="V16" s="12">
        <v>0</v>
      </c>
      <c r="W16" s="12">
        <v>0.75656666666666672</v>
      </c>
      <c r="X16" s="12">
        <v>2.3860999999999999</v>
      </c>
      <c r="Y16" s="12">
        <v>3.5093333333333336</v>
      </c>
      <c r="Z16" s="12">
        <v>7.9166666666666663E-2</v>
      </c>
      <c r="AA16" s="12">
        <v>2.5190333333333332</v>
      </c>
      <c r="AB16" s="12">
        <v>0.25616666666666665</v>
      </c>
      <c r="AC16" s="12">
        <v>0.27936666666666665</v>
      </c>
      <c r="AD16" s="12">
        <v>0.32956666666666667</v>
      </c>
      <c r="AE16" s="12">
        <v>9.1633333333333344E-2</v>
      </c>
      <c r="AF16" s="12">
        <v>5.8266666666666668E-2</v>
      </c>
      <c r="AG16" s="12">
        <v>0.14546666666666666</v>
      </c>
      <c r="AH16" s="12">
        <f t="shared" si="0"/>
        <v>21.304866666666666</v>
      </c>
      <c r="AM16" s="12"/>
      <c r="AN16" s="12"/>
      <c r="AO16" s="12"/>
      <c r="AQ16" s="2" t="s">
        <v>100</v>
      </c>
      <c r="AR16" s="12">
        <v>2.6666666666666666E-3</v>
      </c>
      <c r="AS16" s="12">
        <v>4.8999999999999998E-3</v>
      </c>
      <c r="AT16" s="12">
        <v>5.3999999999999994E-3</v>
      </c>
    </row>
    <row r="17" spans="1:46">
      <c r="A17" s="2" t="s">
        <v>31</v>
      </c>
      <c r="B17" s="2">
        <v>119</v>
      </c>
      <c r="C17" s="2" t="s">
        <v>76</v>
      </c>
      <c r="D17" s="12">
        <v>0.20760000000000001</v>
      </c>
      <c r="E17" s="12">
        <v>0.78206666666666669</v>
      </c>
      <c r="F17" s="12">
        <v>1.1506999999999998</v>
      </c>
      <c r="G17" s="12">
        <v>0.28163333333333335</v>
      </c>
      <c r="H17" s="12">
        <v>0.37546666666666667</v>
      </c>
      <c r="I17" s="12">
        <v>0.31743333333333329</v>
      </c>
      <c r="J17" s="12">
        <v>3.3257999999999996</v>
      </c>
      <c r="K17" s="12">
        <v>0.72230000000000005</v>
      </c>
      <c r="L17" s="12">
        <v>4.8203333333333331</v>
      </c>
      <c r="M17" s="12">
        <v>0.29033333333333333</v>
      </c>
      <c r="N17" s="12">
        <v>0.25136666666666668</v>
      </c>
      <c r="O17" s="12">
        <v>0</v>
      </c>
      <c r="P17" s="12">
        <v>0.47783333333333333</v>
      </c>
      <c r="Q17" s="12">
        <v>0.59773333333333334</v>
      </c>
      <c r="R17" s="12">
        <v>0.29503333333333331</v>
      </c>
      <c r="S17" s="12">
        <v>0.28223333333333334</v>
      </c>
      <c r="T17" s="12">
        <v>2.7366666666666664E-2</v>
      </c>
      <c r="U17" s="12">
        <v>0.23166666666666669</v>
      </c>
      <c r="V17" s="12">
        <v>0</v>
      </c>
      <c r="W17" s="12">
        <v>0.73906666666666665</v>
      </c>
      <c r="X17" s="12">
        <v>5.1696</v>
      </c>
      <c r="Y17" s="12">
        <v>6.4014333333333333</v>
      </c>
      <c r="Z17" s="12">
        <v>0.26203333333333334</v>
      </c>
      <c r="AA17" s="12">
        <v>4.209766666666666</v>
      </c>
      <c r="AB17" s="12">
        <v>0.34</v>
      </c>
      <c r="AC17" s="12">
        <v>0.28839999999999999</v>
      </c>
      <c r="AD17" s="12">
        <v>0.57576666666666665</v>
      </c>
      <c r="AE17" s="12">
        <v>0.10216666666666667</v>
      </c>
      <c r="AF17" s="12">
        <v>0.13873333333333335</v>
      </c>
      <c r="AG17" s="12">
        <v>0.13033333333333333</v>
      </c>
      <c r="AH17" s="12">
        <f t="shared" si="0"/>
        <v>32.794200000000004</v>
      </c>
      <c r="AM17" s="12"/>
      <c r="AN17" s="12"/>
      <c r="AO17" s="12"/>
      <c r="AQ17" s="2" t="s">
        <v>101</v>
      </c>
      <c r="AR17" s="12">
        <v>0.21673333333333331</v>
      </c>
      <c r="AS17" s="12">
        <v>0.53106666666666669</v>
      </c>
      <c r="AT17" s="12">
        <v>0.22170000000000001</v>
      </c>
    </row>
    <row r="18" spans="1:46">
      <c r="AM18" s="12"/>
      <c r="AN18" s="12"/>
      <c r="AO18" s="12"/>
    </row>
    <row r="19" spans="1:46">
      <c r="AM19" s="12"/>
      <c r="AN19" s="12"/>
      <c r="AO19" s="12"/>
    </row>
    <row r="20" spans="1:46">
      <c r="AM20" s="12"/>
      <c r="AN20" s="12"/>
      <c r="AO20" s="12"/>
    </row>
    <row r="21" spans="1:46">
      <c r="AM21" s="12"/>
      <c r="AN21" s="12"/>
      <c r="AO21" s="12"/>
    </row>
    <row r="22" spans="1:46">
      <c r="AM22" s="12"/>
      <c r="AN22" s="12"/>
      <c r="AO22" s="12"/>
    </row>
    <row r="23" spans="1:46">
      <c r="B23" s="2" t="s">
        <v>78</v>
      </c>
      <c r="K23" s="2" t="s">
        <v>31</v>
      </c>
      <c r="AM23" s="12"/>
      <c r="AN23" s="12"/>
      <c r="AO23" s="12"/>
    </row>
    <row r="24" spans="1:46">
      <c r="A24" s="2" t="s">
        <v>35</v>
      </c>
      <c r="B24" s="2">
        <v>0</v>
      </c>
      <c r="C24" s="2">
        <v>11</v>
      </c>
      <c r="D24" s="2">
        <v>28</v>
      </c>
      <c r="E24" s="2">
        <v>49</v>
      </c>
      <c r="F24" s="2">
        <v>65</v>
      </c>
      <c r="G24" s="2">
        <v>80</v>
      </c>
      <c r="H24" s="2">
        <v>98</v>
      </c>
      <c r="I24" s="2">
        <v>119</v>
      </c>
      <c r="K24" s="2" t="s">
        <v>35</v>
      </c>
      <c r="L24" s="2">
        <v>0</v>
      </c>
      <c r="M24" s="2">
        <v>11</v>
      </c>
      <c r="N24" s="2">
        <v>28</v>
      </c>
      <c r="O24" s="2">
        <v>49</v>
      </c>
      <c r="P24" s="2">
        <v>65</v>
      </c>
      <c r="Q24" s="2">
        <v>80</v>
      </c>
      <c r="R24" s="2">
        <v>98</v>
      </c>
      <c r="S24" s="2">
        <v>119</v>
      </c>
      <c r="AN24" s="12"/>
      <c r="AO24" s="12"/>
    </row>
    <row r="25" spans="1:46">
      <c r="A25" s="2" t="s">
        <v>79</v>
      </c>
      <c r="B25" s="2">
        <v>0</v>
      </c>
      <c r="C25" s="2">
        <v>79.599999999999994</v>
      </c>
      <c r="D25" s="2">
        <v>23.133333333333336</v>
      </c>
      <c r="E25" s="2">
        <v>8.7999999999999989</v>
      </c>
      <c r="F25" s="2">
        <v>81.533333333333346</v>
      </c>
      <c r="G25" s="2">
        <v>25.333333333333332</v>
      </c>
      <c r="H25" s="2">
        <v>12.933333333333332</v>
      </c>
      <c r="I25" s="2">
        <v>65.5</v>
      </c>
      <c r="K25" s="2" t="s">
        <v>79</v>
      </c>
      <c r="L25" s="2">
        <v>0</v>
      </c>
      <c r="M25" s="2">
        <v>80.066666666666663</v>
      </c>
      <c r="N25" s="2">
        <v>78.733333333333334</v>
      </c>
      <c r="O25" s="2">
        <v>76.86666666666666</v>
      </c>
      <c r="P25" s="2">
        <v>77.7</v>
      </c>
      <c r="Q25" s="2">
        <v>32</v>
      </c>
      <c r="R25" s="2">
        <v>11.600000000000001</v>
      </c>
      <c r="S25" s="2">
        <v>63.933333333333337</v>
      </c>
      <c r="V25" s="2">
        <v>0</v>
      </c>
      <c r="W25" s="2">
        <v>11</v>
      </c>
      <c r="X25" s="2">
        <v>28</v>
      </c>
      <c r="Y25" s="2">
        <v>49</v>
      </c>
      <c r="Z25" s="2">
        <v>65</v>
      </c>
      <c r="AA25" s="2">
        <v>80</v>
      </c>
      <c r="AB25" s="2">
        <v>98</v>
      </c>
      <c r="AC25" s="2">
        <v>119</v>
      </c>
      <c r="AE25" s="2">
        <v>0</v>
      </c>
      <c r="AF25" s="2">
        <v>11</v>
      </c>
      <c r="AG25" s="2">
        <v>28</v>
      </c>
      <c r="AH25" s="2">
        <v>49</v>
      </c>
      <c r="AI25" s="2">
        <v>65</v>
      </c>
      <c r="AJ25" s="2">
        <v>80</v>
      </c>
      <c r="AK25" s="2">
        <v>98</v>
      </c>
      <c r="AL25" s="2">
        <v>119</v>
      </c>
      <c r="AM25" s="12"/>
      <c r="AN25" s="12"/>
      <c r="AO25" s="12"/>
    </row>
    <row r="26" spans="1:46">
      <c r="A26" s="2" t="s">
        <v>6</v>
      </c>
      <c r="B26" s="12">
        <v>0.18260000000000001</v>
      </c>
      <c r="C26" s="12">
        <v>0.2659333333333333</v>
      </c>
      <c r="D26" s="12">
        <v>5.6533333333333331E-2</v>
      </c>
      <c r="E26" s="12">
        <v>0.1328</v>
      </c>
      <c r="F26" s="12">
        <v>0.15793333333333334</v>
      </c>
      <c r="G26" s="12">
        <v>0.35239999999999999</v>
      </c>
      <c r="H26" s="12">
        <v>0.22230000000000003</v>
      </c>
      <c r="I26" s="12">
        <v>0.13523333333333334</v>
      </c>
      <c r="K26" s="2" t="s">
        <v>6</v>
      </c>
      <c r="L26" s="12">
        <v>0.18260000000000001</v>
      </c>
      <c r="M26" s="12">
        <v>0.14133333333333334</v>
      </c>
      <c r="N26" s="12">
        <v>0.12723333333333334</v>
      </c>
      <c r="O26" s="12">
        <v>0.14849999999999999</v>
      </c>
      <c r="P26" s="12">
        <v>0.54643333333333333</v>
      </c>
      <c r="Q26" s="12">
        <v>0.219</v>
      </c>
      <c r="R26" s="12">
        <v>9.9933333333333332E-2</v>
      </c>
      <c r="S26" s="12">
        <v>0.20760000000000001</v>
      </c>
      <c r="U26" s="2" t="s">
        <v>24</v>
      </c>
      <c r="V26" s="12">
        <v>0.3846</v>
      </c>
      <c r="W26" s="12">
        <v>0.43936666666666668</v>
      </c>
      <c r="X26" s="12">
        <v>5.6666666666666671E-3</v>
      </c>
      <c r="Y26" s="12">
        <v>5.4566666666666673E-2</v>
      </c>
      <c r="Z26" s="12">
        <v>0.18096666666666664</v>
      </c>
      <c r="AA26" s="12">
        <v>2.2366666666666663E-2</v>
      </c>
      <c r="AB26" s="12">
        <v>3.8333333333333327E-3</v>
      </c>
      <c r="AC26" s="12">
        <v>0.34473333333333334</v>
      </c>
      <c r="AE26" s="12">
        <v>0.3846</v>
      </c>
      <c r="AF26" s="12">
        <v>0.44623333333333326</v>
      </c>
      <c r="AG26" s="12">
        <v>0.29566666666666669</v>
      </c>
      <c r="AH26" s="12">
        <v>0.33829999999999999</v>
      </c>
      <c r="AI26" s="12">
        <v>9.4566666666666674E-2</v>
      </c>
      <c r="AJ26" s="12">
        <v>4.4866666666666666E-2</v>
      </c>
      <c r="AK26" s="12">
        <v>4.8999999999999998E-3</v>
      </c>
      <c r="AL26" s="12">
        <v>0.53106666666666669</v>
      </c>
      <c r="AM26" s="12"/>
      <c r="AN26" s="12"/>
      <c r="AO26" s="12"/>
    </row>
    <row r="27" spans="1:46">
      <c r="A27" s="2" t="s">
        <v>36</v>
      </c>
      <c r="B27" s="12">
        <v>1.3557999999999997</v>
      </c>
      <c r="C27" s="12">
        <v>1.1679666666666668</v>
      </c>
      <c r="D27" s="12">
        <v>0.42166666666666663</v>
      </c>
      <c r="E27" s="12">
        <v>1.3442666666666667</v>
      </c>
      <c r="F27" s="12">
        <v>1.3144</v>
      </c>
      <c r="G27" s="12">
        <v>1.4373333333333334</v>
      </c>
      <c r="H27" s="12">
        <v>1.5233999999999999</v>
      </c>
      <c r="I27" s="12">
        <v>1.7445333333333333</v>
      </c>
      <c r="K27" s="2" t="s">
        <v>36</v>
      </c>
      <c r="L27" s="12">
        <v>1.3557999999999997</v>
      </c>
      <c r="M27" s="12">
        <v>1.5938999999999999</v>
      </c>
      <c r="N27" s="12">
        <v>1.0923333333333332</v>
      </c>
      <c r="O27" s="12">
        <v>1.1207</v>
      </c>
      <c r="P27" s="12">
        <v>1.9365666666666668</v>
      </c>
      <c r="Q27" s="12">
        <v>1.1855</v>
      </c>
      <c r="R27" s="12">
        <v>0.9320666666666666</v>
      </c>
      <c r="S27" s="12">
        <v>0.78206666666666669</v>
      </c>
      <c r="U27" s="2" t="s">
        <v>25</v>
      </c>
      <c r="V27" s="12">
        <v>0.4874</v>
      </c>
      <c r="W27" s="12">
        <v>0.51560000000000006</v>
      </c>
      <c r="X27" s="12">
        <v>0.11376666666666664</v>
      </c>
      <c r="Y27" s="12">
        <v>1.2466666666666668E-2</v>
      </c>
      <c r="Z27" s="12">
        <v>1.0453333333333334</v>
      </c>
      <c r="AA27" s="12">
        <v>4.4100000000000007E-2</v>
      </c>
      <c r="AB27" s="12">
        <v>6.0999999999999987E-3</v>
      </c>
      <c r="AC27" s="12">
        <v>0.27883333333333332</v>
      </c>
      <c r="AE27" s="12">
        <v>0.4874</v>
      </c>
      <c r="AF27" s="12">
        <v>0.49236666666666667</v>
      </c>
      <c r="AG27" s="12">
        <v>0.48306666666666659</v>
      </c>
      <c r="AH27" s="12">
        <v>0.45753333333333335</v>
      </c>
      <c r="AI27" s="12">
        <v>0.81530000000000002</v>
      </c>
      <c r="AJ27" s="12">
        <v>3.1800000000000002E-2</v>
      </c>
      <c r="AK27" s="12">
        <v>2.6666666666666666E-3</v>
      </c>
      <c r="AL27" s="12">
        <v>0.21673333333333331</v>
      </c>
      <c r="AM27" s="12"/>
      <c r="AN27" s="12"/>
      <c r="AO27" s="12"/>
    </row>
    <row r="28" spans="1:46">
      <c r="A28" s="2" t="s">
        <v>37</v>
      </c>
      <c r="B28" s="12">
        <v>1.0636000000000001</v>
      </c>
      <c r="C28" s="12">
        <v>1.8614333333333333</v>
      </c>
      <c r="D28" s="12">
        <v>0.36789999999999995</v>
      </c>
      <c r="E28" s="12">
        <v>1.0517666666666665</v>
      </c>
      <c r="F28" s="12">
        <v>1.2645666666666664</v>
      </c>
      <c r="G28" s="12">
        <v>1.5320999999999998</v>
      </c>
      <c r="H28" s="12">
        <v>2.2625666666666668</v>
      </c>
      <c r="I28" s="12">
        <v>1.5808</v>
      </c>
      <c r="K28" s="2" t="s">
        <v>37</v>
      </c>
      <c r="L28" s="12">
        <v>1.0636000000000001</v>
      </c>
      <c r="M28" s="12">
        <v>1.3875666666666666</v>
      </c>
      <c r="N28" s="12">
        <v>1.0343666666666669</v>
      </c>
      <c r="O28" s="12">
        <v>1.3974666666666666</v>
      </c>
      <c r="P28" s="12">
        <v>1.7041333333333333</v>
      </c>
      <c r="Q28" s="12">
        <v>1.5685000000000002</v>
      </c>
      <c r="R28" s="12">
        <v>0.76836666666666664</v>
      </c>
      <c r="S28" s="12">
        <v>1.1506999999999998</v>
      </c>
      <c r="U28" s="2" t="s">
        <v>26</v>
      </c>
      <c r="V28" s="12">
        <v>9.06E-2</v>
      </c>
      <c r="W28" s="12">
        <v>4.7466666666666664E-2</v>
      </c>
      <c r="X28" s="12">
        <v>5.8000000000000005E-3</v>
      </c>
      <c r="Y28" s="12">
        <v>5.8100000000000006E-2</v>
      </c>
      <c r="Z28" s="12">
        <v>0.13970000000000002</v>
      </c>
      <c r="AA28" s="12">
        <v>4.6666666666666671E-3</v>
      </c>
      <c r="AB28" s="12">
        <v>5.1333333333333335E-3</v>
      </c>
      <c r="AC28" s="12">
        <v>0.20256666666666664</v>
      </c>
      <c r="AE28" s="12">
        <v>9.06E-2</v>
      </c>
      <c r="AF28" s="12">
        <v>6.7866666666666672E-2</v>
      </c>
      <c r="AG28" s="12">
        <v>0.23336666666666664</v>
      </c>
      <c r="AH28" s="12">
        <v>0.23230000000000003</v>
      </c>
      <c r="AI28" s="12">
        <v>0.23946666666666663</v>
      </c>
      <c r="AJ28" s="12">
        <v>5.1999999999999998E-3</v>
      </c>
      <c r="AK28" s="12">
        <v>5.3999999999999994E-3</v>
      </c>
      <c r="AL28" s="12">
        <v>0.22170000000000001</v>
      </c>
      <c r="AM28" s="12"/>
      <c r="AN28" s="12"/>
      <c r="AO28" s="12"/>
    </row>
    <row r="29" spans="1:46">
      <c r="A29" s="2" t="s">
        <v>9</v>
      </c>
      <c r="B29" s="12">
        <v>0.21479999999999999</v>
      </c>
      <c r="C29" s="12">
        <v>0.31403333333333333</v>
      </c>
      <c r="D29" s="12">
        <v>0.108</v>
      </c>
      <c r="E29" s="12">
        <v>0.24789999999999998</v>
      </c>
      <c r="F29" s="12">
        <v>0.25540000000000002</v>
      </c>
      <c r="G29" s="12">
        <v>0.35016666666666668</v>
      </c>
      <c r="H29" s="12">
        <v>0.30643333333333334</v>
      </c>
      <c r="I29" s="12">
        <v>0.26426666666666665</v>
      </c>
      <c r="K29" s="2" t="s">
        <v>9</v>
      </c>
      <c r="L29" s="12">
        <v>0.21479999999999999</v>
      </c>
      <c r="M29" s="12">
        <v>0.31426666666666664</v>
      </c>
      <c r="N29" s="12">
        <v>0.23983333333333334</v>
      </c>
      <c r="O29" s="12">
        <v>0.2828</v>
      </c>
      <c r="P29" s="12">
        <v>0.48293333333333338</v>
      </c>
      <c r="Q29" s="12">
        <v>0.33056666666666668</v>
      </c>
      <c r="R29" s="12">
        <v>0.13266666666666668</v>
      </c>
      <c r="S29" s="12">
        <v>0.28163333333333335</v>
      </c>
      <c r="U29" s="2" t="s">
        <v>102</v>
      </c>
      <c r="V29" s="12">
        <f>SUM(V26:V28)</f>
        <v>0.96260000000000001</v>
      </c>
      <c r="W29" s="12">
        <f t="shared" ref="W29:AC29" si="1">SUM(W26:W28)</f>
        <v>1.0024333333333335</v>
      </c>
      <c r="X29" s="12">
        <f t="shared" si="1"/>
        <v>0.12523333333333331</v>
      </c>
      <c r="Y29" s="12">
        <f t="shared" si="1"/>
        <v>0.12513333333333335</v>
      </c>
      <c r="Z29" s="12">
        <f t="shared" si="1"/>
        <v>1.3660000000000001</v>
      </c>
      <c r="AA29" s="12">
        <f t="shared" si="1"/>
        <v>7.113333333333334E-2</v>
      </c>
      <c r="AB29" s="12">
        <f t="shared" si="1"/>
        <v>1.5066666666666666E-2</v>
      </c>
      <c r="AC29" s="12">
        <f t="shared" si="1"/>
        <v>0.82613333333333328</v>
      </c>
      <c r="AE29" s="12">
        <f t="shared" ref="AE29:AL29" si="2">SUM(AE26:AE28)</f>
        <v>0.96260000000000001</v>
      </c>
      <c r="AF29" s="12">
        <f t="shared" si="2"/>
        <v>1.0064666666666666</v>
      </c>
      <c r="AG29" s="12">
        <f t="shared" si="2"/>
        <v>1.0121</v>
      </c>
      <c r="AH29" s="12">
        <f t="shared" si="2"/>
        <v>1.0281333333333333</v>
      </c>
      <c r="AI29" s="12">
        <f t="shared" si="2"/>
        <v>1.1493333333333333</v>
      </c>
      <c r="AJ29" s="12">
        <f t="shared" si="2"/>
        <v>8.1866666666666657E-2</v>
      </c>
      <c r="AK29" s="12">
        <f t="shared" si="2"/>
        <v>1.2966666666666665E-2</v>
      </c>
      <c r="AL29" s="12">
        <f t="shared" si="2"/>
        <v>0.96950000000000003</v>
      </c>
      <c r="AM29" s="12"/>
      <c r="AN29" s="12"/>
      <c r="AO29" s="12"/>
    </row>
    <row r="30" spans="1:46">
      <c r="A30" s="2" t="s">
        <v>38</v>
      </c>
      <c r="B30" s="12">
        <v>0.91059999999999997</v>
      </c>
      <c r="C30" s="12">
        <v>0.79409999999999992</v>
      </c>
      <c r="D30" s="12">
        <v>0.21573333333333333</v>
      </c>
      <c r="E30" s="12">
        <v>0.50196666666666667</v>
      </c>
      <c r="F30" s="12">
        <v>0.55886666666666673</v>
      </c>
      <c r="G30" s="12">
        <v>0.5107666666666667</v>
      </c>
      <c r="H30" s="12">
        <v>0.55463333333333331</v>
      </c>
      <c r="I30" s="12">
        <v>0.73629999999999995</v>
      </c>
      <c r="K30" s="2" t="s">
        <v>38</v>
      </c>
      <c r="L30" s="12">
        <v>0.91059999999999997</v>
      </c>
      <c r="M30" s="12">
        <v>0.49629999999999991</v>
      </c>
      <c r="N30" s="12">
        <v>0.48546666666666671</v>
      </c>
      <c r="O30" s="12">
        <v>0.61499999999999999</v>
      </c>
      <c r="P30" s="12">
        <v>0.6674000000000001</v>
      </c>
      <c r="Q30" s="12">
        <v>0.66200000000000003</v>
      </c>
      <c r="R30" s="12">
        <v>0.31803333333333333</v>
      </c>
      <c r="S30" s="12">
        <v>0.37546666666666667</v>
      </c>
      <c r="AM30" s="12"/>
      <c r="AN30" s="12"/>
      <c r="AO30" s="12"/>
    </row>
    <row r="31" spans="1:46">
      <c r="A31" s="2" t="s">
        <v>39</v>
      </c>
      <c r="B31" s="12">
        <v>0</v>
      </c>
      <c r="C31" s="12">
        <v>0.33796666666666669</v>
      </c>
      <c r="D31" s="12">
        <v>0.18989999999999999</v>
      </c>
      <c r="E31" s="12">
        <v>0.56186666666666663</v>
      </c>
      <c r="F31" s="12">
        <v>0.37056666666666666</v>
      </c>
      <c r="G31" s="12">
        <v>0.52643333333333331</v>
      </c>
      <c r="H31" s="12">
        <v>0.35400000000000004</v>
      </c>
      <c r="I31" s="12">
        <v>0.40596666666666664</v>
      </c>
      <c r="K31" s="2" t="s">
        <v>39</v>
      </c>
      <c r="L31" s="12">
        <v>0</v>
      </c>
      <c r="M31" s="12">
        <v>0.31043333333333334</v>
      </c>
      <c r="N31" s="12">
        <v>0.39529999999999998</v>
      </c>
      <c r="O31" s="12">
        <v>0.53459999999999996</v>
      </c>
      <c r="P31" s="12">
        <v>1.0118</v>
      </c>
      <c r="Q31" s="12">
        <v>0.63853333333333329</v>
      </c>
      <c r="R31" s="12">
        <v>0.23119999999999999</v>
      </c>
      <c r="S31" s="12">
        <v>0.31743333333333329</v>
      </c>
      <c r="AM31" s="12"/>
      <c r="AN31" s="12"/>
      <c r="AO31" s="12"/>
    </row>
    <row r="32" spans="1:46">
      <c r="A32" s="2" t="s">
        <v>40</v>
      </c>
      <c r="B32" s="12">
        <v>3.6355</v>
      </c>
      <c r="C32" s="12">
        <v>4.8170333333333328</v>
      </c>
      <c r="D32" s="12">
        <v>1.9627333333333332</v>
      </c>
      <c r="E32" s="12">
        <v>3.0084</v>
      </c>
      <c r="F32" s="12">
        <v>3.9545333333333335</v>
      </c>
      <c r="G32" s="12">
        <v>3.4230333333333332</v>
      </c>
      <c r="H32" s="12">
        <v>3.0597999999999996</v>
      </c>
      <c r="I32" s="12">
        <v>2.5849999999999995</v>
      </c>
      <c r="K32" s="2" t="s">
        <v>40</v>
      </c>
      <c r="L32" s="12">
        <v>3.6355</v>
      </c>
      <c r="M32" s="12">
        <v>3.1266666666666669</v>
      </c>
      <c r="N32" s="12">
        <v>3.2713999999999999</v>
      </c>
      <c r="O32" s="12">
        <v>1.9825999999999999</v>
      </c>
      <c r="P32" s="12">
        <v>3.8392999999999997</v>
      </c>
      <c r="Q32" s="12">
        <v>4.5890666666666666</v>
      </c>
      <c r="R32" s="12">
        <v>2.5187333333333335</v>
      </c>
      <c r="S32" s="12">
        <v>3.3257999999999996</v>
      </c>
      <c r="AM32" s="12"/>
      <c r="AN32" s="12"/>
      <c r="AO32" s="12"/>
    </row>
    <row r="33" spans="1:41">
      <c r="A33" s="2" t="s">
        <v>41</v>
      </c>
      <c r="B33" s="12">
        <v>0.51910000000000001</v>
      </c>
      <c r="C33" s="12">
        <v>0.99880000000000002</v>
      </c>
      <c r="D33" s="12">
        <v>0.37883333333333336</v>
      </c>
      <c r="E33" s="12">
        <v>0.48120000000000002</v>
      </c>
      <c r="F33" s="12">
        <v>0.69463333333333332</v>
      </c>
      <c r="G33" s="12">
        <v>0.56159999999999999</v>
      </c>
      <c r="H33" s="12">
        <v>0.72106666666666674</v>
      </c>
      <c r="I33" s="12">
        <v>0.81333333333333335</v>
      </c>
      <c r="K33" s="2" t="s">
        <v>41</v>
      </c>
      <c r="L33" s="12">
        <v>0.51910000000000001</v>
      </c>
      <c r="M33" s="12">
        <v>0.5430666666666667</v>
      </c>
      <c r="N33" s="12">
        <v>0.59666666666666668</v>
      </c>
      <c r="O33" s="12">
        <v>0.59466666666666679</v>
      </c>
      <c r="P33" s="12">
        <v>0.78983333333333328</v>
      </c>
      <c r="Q33" s="12">
        <v>0.81300000000000006</v>
      </c>
      <c r="R33" s="12">
        <v>0.28260000000000002</v>
      </c>
      <c r="S33" s="12">
        <v>0.72230000000000005</v>
      </c>
      <c r="AM33" s="12"/>
      <c r="AN33" s="12"/>
      <c r="AO33" s="12"/>
    </row>
    <row r="34" spans="1:41">
      <c r="A34" s="2" t="s">
        <v>13</v>
      </c>
      <c r="B34" s="12">
        <v>4.7878999999999996</v>
      </c>
      <c r="C34" s="12">
        <v>7.9388333333333341</v>
      </c>
      <c r="D34" s="12">
        <v>2.9495666666666662</v>
      </c>
      <c r="E34" s="12">
        <v>7.3957000000000006</v>
      </c>
      <c r="F34" s="12">
        <v>6.531200000000001</v>
      </c>
      <c r="G34" s="12">
        <v>5.7012</v>
      </c>
      <c r="H34" s="12">
        <v>4.1747333333333332</v>
      </c>
      <c r="I34" s="12">
        <v>5.237000000000001</v>
      </c>
      <c r="K34" s="2" t="s">
        <v>13</v>
      </c>
      <c r="L34" s="12">
        <v>4.7878999999999996</v>
      </c>
      <c r="M34" s="12">
        <v>5.3624999999999998</v>
      </c>
      <c r="N34" s="12">
        <v>5.8891666666666671</v>
      </c>
      <c r="O34" s="12">
        <v>6.6623333333333328</v>
      </c>
      <c r="P34" s="12">
        <v>6.1162999999999998</v>
      </c>
      <c r="Q34" s="12">
        <v>6.6368666666666671</v>
      </c>
      <c r="R34" s="12">
        <v>4.0039333333333333</v>
      </c>
      <c r="S34" s="12">
        <v>4.8203333333333331</v>
      </c>
      <c r="AM34" s="12"/>
      <c r="AN34" s="12"/>
      <c r="AO34" s="12"/>
    </row>
    <row r="35" spans="1:41">
      <c r="A35" s="2" t="s">
        <v>42</v>
      </c>
      <c r="B35" s="12">
        <v>0.30399999999999999</v>
      </c>
      <c r="C35" s="12">
        <v>0.43753333333333333</v>
      </c>
      <c r="D35" s="12">
        <v>0.11066666666666665</v>
      </c>
      <c r="E35" s="12">
        <v>0.3197666666666667</v>
      </c>
      <c r="F35" s="12">
        <v>0.33096666666666669</v>
      </c>
      <c r="G35" s="12">
        <v>0.30729999999999996</v>
      </c>
      <c r="H35" s="12">
        <v>0.36796666666666661</v>
      </c>
      <c r="I35" s="12">
        <v>0.29199999999999998</v>
      </c>
      <c r="K35" s="2" t="s">
        <v>42</v>
      </c>
      <c r="L35" s="12">
        <v>0.30399999999999999</v>
      </c>
      <c r="M35" s="12">
        <v>0.24100000000000002</v>
      </c>
      <c r="N35" s="12">
        <v>0.4064666666666667</v>
      </c>
      <c r="O35" s="12">
        <v>0.40983333333333327</v>
      </c>
      <c r="P35" s="12">
        <v>0.37539999999999996</v>
      </c>
      <c r="Q35" s="12">
        <v>0.43096666666666666</v>
      </c>
      <c r="R35" s="12">
        <v>0.19143333333333334</v>
      </c>
      <c r="S35" s="12">
        <v>0.29033333333333333</v>
      </c>
      <c r="AM35" s="12"/>
      <c r="AN35" s="12"/>
      <c r="AO35" s="12"/>
    </row>
    <row r="36" spans="1:41">
      <c r="A36" s="2" t="s">
        <v>43</v>
      </c>
      <c r="B36" s="12">
        <v>0.48420000000000002</v>
      </c>
      <c r="C36" s="12">
        <v>0.22866666666666668</v>
      </c>
      <c r="D36" s="12">
        <v>0.11620000000000001</v>
      </c>
      <c r="E36" s="12">
        <v>0.27753333333333335</v>
      </c>
      <c r="F36" s="12">
        <v>0.23560000000000003</v>
      </c>
      <c r="G36" s="12">
        <v>0.19856666666666667</v>
      </c>
      <c r="H36" s="12">
        <v>0.2572666666666667</v>
      </c>
      <c r="I36" s="12">
        <v>0.25750000000000001</v>
      </c>
      <c r="K36" s="2" t="s">
        <v>43</v>
      </c>
      <c r="L36" s="12">
        <v>0.48420000000000002</v>
      </c>
      <c r="M36" s="12">
        <v>0.23526666666666665</v>
      </c>
      <c r="N36" s="12">
        <v>0.28606666666666669</v>
      </c>
      <c r="O36" s="12">
        <v>0.44480000000000003</v>
      </c>
      <c r="P36" s="12">
        <v>0.23853333333333335</v>
      </c>
      <c r="Q36" s="12">
        <v>0.26553333333333334</v>
      </c>
      <c r="R36" s="12">
        <v>0.11433333333333334</v>
      </c>
      <c r="S36" s="12">
        <v>0.25136666666666668</v>
      </c>
      <c r="AM36" s="12"/>
      <c r="AN36" s="12"/>
      <c r="AO36" s="12"/>
    </row>
    <row r="37" spans="1:41">
      <c r="A37" s="2" t="s">
        <v>44</v>
      </c>
      <c r="B37" s="12">
        <v>0</v>
      </c>
      <c r="C37" s="12">
        <v>0</v>
      </c>
      <c r="D37" s="12">
        <v>7.966666666666667E-3</v>
      </c>
      <c r="E37" s="12">
        <v>3.4733333333333331E-2</v>
      </c>
      <c r="F37" s="12">
        <v>6.9833333333333331E-2</v>
      </c>
      <c r="G37" s="12">
        <v>5.1300000000000005E-2</v>
      </c>
      <c r="H37" s="12">
        <v>0.16013333333333335</v>
      </c>
      <c r="I37" s="12">
        <v>0</v>
      </c>
      <c r="K37" s="2" t="s">
        <v>44</v>
      </c>
      <c r="L37" s="12">
        <v>0</v>
      </c>
      <c r="M37" s="12">
        <v>0</v>
      </c>
      <c r="N37" s="12">
        <v>0.13689999999999999</v>
      </c>
      <c r="O37" s="12">
        <v>0.1754</v>
      </c>
      <c r="P37" s="12">
        <v>0</v>
      </c>
      <c r="Q37" s="12">
        <v>0.20063333333333333</v>
      </c>
      <c r="R37" s="12">
        <v>0.10886666666666667</v>
      </c>
      <c r="S37" s="12">
        <v>0</v>
      </c>
      <c r="AM37" s="12"/>
      <c r="AN37" s="12"/>
      <c r="AO37" s="12"/>
    </row>
    <row r="38" spans="1:41">
      <c r="A38" s="2" t="s">
        <v>45</v>
      </c>
      <c r="B38" s="12">
        <v>0.71740000000000004</v>
      </c>
      <c r="C38" s="12">
        <v>0.66480000000000006</v>
      </c>
      <c r="D38" s="12">
        <v>0.23566666666666669</v>
      </c>
      <c r="E38" s="12">
        <v>0.54353333333333342</v>
      </c>
      <c r="F38" s="12">
        <v>0.6535333333333333</v>
      </c>
      <c r="G38" s="12">
        <v>0.42090000000000005</v>
      </c>
      <c r="H38" s="12">
        <v>0.73459999999999992</v>
      </c>
      <c r="I38" s="12">
        <v>0.47730000000000006</v>
      </c>
      <c r="K38" s="2" t="s">
        <v>45</v>
      </c>
      <c r="L38" s="12">
        <v>0.71740000000000004</v>
      </c>
      <c r="M38" s="12">
        <v>0.4511</v>
      </c>
      <c r="N38" s="12">
        <v>0.5923666666666666</v>
      </c>
      <c r="O38" s="12">
        <v>0.52949999999999997</v>
      </c>
      <c r="P38" s="12">
        <v>0.50993333333333324</v>
      </c>
      <c r="Q38" s="12">
        <v>0.63836666666666664</v>
      </c>
      <c r="R38" s="12">
        <v>0.3034</v>
      </c>
      <c r="S38" s="12">
        <v>0.47783333333333333</v>
      </c>
      <c r="AM38" s="12"/>
      <c r="AN38" s="12"/>
      <c r="AO38" s="12"/>
    </row>
    <row r="39" spans="1:41">
      <c r="A39" s="2" t="s">
        <v>46</v>
      </c>
      <c r="B39" s="12">
        <v>0.65249999999999997</v>
      </c>
      <c r="C39" s="12">
        <v>0.95206666666666662</v>
      </c>
      <c r="D39" s="12">
        <v>0.2295666666666667</v>
      </c>
      <c r="E39" s="12">
        <v>0.38650000000000001</v>
      </c>
      <c r="F39" s="12">
        <v>0.60019999999999996</v>
      </c>
      <c r="G39" s="12">
        <v>0.53613333333333335</v>
      </c>
      <c r="H39" s="12">
        <v>0.6115666666666667</v>
      </c>
      <c r="I39" s="12">
        <v>1.0618666666666667</v>
      </c>
      <c r="K39" s="2" t="s">
        <v>46</v>
      </c>
      <c r="L39" s="12">
        <v>0.65249999999999997</v>
      </c>
      <c r="M39" s="12">
        <v>0.55403333333333338</v>
      </c>
      <c r="N39" s="12">
        <v>0.47926666666666667</v>
      </c>
      <c r="O39" s="12">
        <v>0.48016666666666663</v>
      </c>
      <c r="P39" s="12">
        <v>0.57086666666666674</v>
      </c>
      <c r="Q39" s="12">
        <v>0.63249999999999995</v>
      </c>
      <c r="R39" s="12">
        <v>0.38776666666666665</v>
      </c>
      <c r="S39" s="12">
        <v>0.59773333333333334</v>
      </c>
      <c r="AM39" s="12"/>
      <c r="AN39" s="12"/>
      <c r="AO39" s="12"/>
    </row>
    <row r="40" spans="1:41">
      <c r="A40" s="2" t="s">
        <v>47</v>
      </c>
      <c r="B40" s="12">
        <v>0.253</v>
      </c>
      <c r="C40" s="12">
        <v>0.32616666666666666</v>
      </c>
      <c r="D40" s="12">
        <v>0.21696666666666667</v>
      </c>
      <c r="E40" s="12">
        <v>0.33933333333333332</v>
      </c>
      <c r="F40" s="12">
        <v>0.31196666666666667</v>
      </c>
      <c r="G40" s="12">
        <v>0.3039</v>
      </c>
      <c r="H40" s="12">
        <v>0.30620000000000003</v>
      </c>
      <c r="I40" s="12">
        <v>0.35283333333333333</v>
      </c>
      <c r="K40" s="2" t="s">
        <v>47</v>
      </c>
      <c r="L40" s="12">
        <v>0.253</v>
      </c>
      <c r="M40" s="12">
        <v>0.40026666666666672</v>
      </c>
      <c r="N40" s="12">
        <v>0.30730000000000002</v>
      </c>
      <c r="O40" s="12">
        <v>0.51480000000000004</v>
      </c>
      <c r="P40" s="12">
        <v>0.36273333333333335</v>
      </c>
      <c r="Q40" s="12">
        <v>0.40293333333333337</v>
      </c>
      <c r="R40" s="12">
        <v>0.19716666666666668</v>
      </c>
      <c r="S40" s="12">
        <v>0.29503333333333331</v>
      </c>
      <c r="AM40" s="12"/>
      <c r="AN40" s="12"/>
      <c r="AO40" s="12"/>
    </row>
    <row r="41" spans="1:41">
      <c r="A41" s="2" t="s">
        <v>48</v>
      </c>
      <c r="B41" s="12">
        <v>0.2046</v>
      </c>
      <c r="C41" s="12">
        <v>0.33593333333333336</v>
      </c>
      <c r="D41" s="12">
        <v>0.20643333333333333</v>
      </c>
      <c r="E41" s="12">
        <v>0.31850000000000001</v>
      </c>
      <c r="F41" s="12">
        <v>0.2712</v>
      </c>
      <c r="G41" s="12">
        <v>0.23209999999999997</v>
      </c>
      <c r="H41" s="12">
        <v>0.26386666666666664</v>
      </c>
      <c r="I41" s="12">
        <v>0.26330000000000003</v>
      </c>
      <c r="K41" s="2" t="s">
        <v>48</v>
      </c>
      <c r="L41" s="12">
        <v>0.2046</v>
      </c>
      <c r="M41" s="12">
        <v>0.30973333333333336</v>
      </c>
      <c r="N41" s="12">
        <v>0.33889999999999998</v>
      </c>
      <c r="O41" s="12">
        <v>0.24079999999999999</v>
      </c>
      <c r="P41" s="12">
        <v>0.33653333333333335</v>
      </c>
      <c r="Q41" s="12">
        <v>0.2689333333333333</v>
      </c>
      <c r="R41" s="12">
        <v>0.13613333333333336</v>
      </c>
      <c r="S41" s="12">
        <v>0.28223333333333334</v>
      </c>
      <c r="AM41" s="12"/>
      <c r="AN41" s="12"/>
      <c r="AO41" s="12"/>
    </row>
    <row r="42" spans="1:41">
      <c r="A42" s="2" t="s">
        <v>49</v>
      </c>
      <c r="B42" s="12">
        <v>0</v>
      </c>
      <c r="C42" s="12">
        <v>3.9200000000000006E-2</v>
      </c>
      <c r="D42" s="12">
        <v>1.7299999999999999E-2</v>
      </c>
      <c r="E42" s="12">
        <v>2.6533333333333336E-2</v>
      </c>
      <c r="F42" s="12">
        <v>2.1399999999999999E-2</v>
      </c>
      <c r="G42" s="12">
        <v>2.2499999999999996E-2</v>
      </c>
      <c r="H42" s="12">
        <v>3.0833333333333334E-2</v>
      </c>
      <c r="I42" s="12">
        <v>3.2733333333333337E-2</v>
      </c>
      <c r="K42" s="2" t="s">
        <v>49</v>
      </c>
      <c r="L42" s="12">
        <v>0</v>
      </c>
      <c r="M42" s="12">
        <v>2.3166666666666669E-2</v>
      </c>
      <c r="N42" s="12">
        <v>2.8333333333333332E-2</v>
      </c>
      <c r="O42" s="12">
        <v>4.1766666666666674E-2</v>
      </c>
      <c r="P42" s="12">
        <v>2.6200000000000001E-2</v>
      </c>
      <c r="Q42" s="12">
        <v>2.24E-2</v>
      </c>
      <c r="R42" s="12">
        <v>5.2333333333333329E-3</v>
      </c>
      <c r="S42" s="12">
        <v>2.7366666666666664E-2</v>
      </c>
      <c r="AM42" s="12"/>
      <c r="AN42" s="12"/>
      <c r="AO42" s="12"/>
    </row>
    <row r="43" spans="1:41">
      <c r="A43" s="2" t="s">
        <v>50</v>
      </c>
      <c r="B43" s="12">
        <v>0.47660000000000008</v>
      </c>
      <c r="C43" s="12">
        <v>0.54913333333333336</v>
      </c>
      <c r="D43" s="12">
        <v>0.19606666666666669</v>
      </c>
      <c r="E43" s="12">
        <v>0.35369999999999996</v>
      </c>
      <c r="F43" s="12">
        <v>0.41186666666666666</v>
      </c>
      <c r="G43" s="12">
        <v>0.31636666666666663</v>
      </c>
      <c r="H43" s="12">
        <v>0.24216666666666667</v>
      </c>
      <c r="I43" s="12">
        <v>0.30063333333333336</v>
      </c>
      <c r="K43" s="2" t="s">
        <v>50</v>
      </c>
      <c r="L43" s="12">
        <v>0.47660000000000008</v>
      </c>
      <c r="M43" s="12">
        <v>0.28056666666666663</v>
      </c>
      <c r="N43" s="12">
        <v>0.40429999999999994</v>
      </c>
      <c r="O43" s="12">
        <v>0.51103333333333334</v>
      </c>
      <c r="P43" s="12">
        <v>0.40416666666666673</v>
      </c>
      <c r="Q43" s="12">
        <v>0.40356666666666663</v>
      </c>
      <c r="R43" s="12">
        <v>0.16233333333333333</v>
      </c>
      <c r="S43" s="12">
        <v>0.23166666666666669</v>
      </c>
      <c r="AM43" s="12"/>
      <c r="AN43" s="12"/>
      <c r="AO43" s="12"/>
    </row>
    <row r="44" spans="1:41">
      <c r="A44" s="2" t="s">
        <v>51</v>
      </c>
      <c r="B44" s="12">
        <v>0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K44" s="2" t="s">
        <v>51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AM44" s="12"/>
      <c r="AN44" s="12"/>
      <c r="AO44" s="12"/>
    </row>
    <row r="45" spans="1:41">
      <c r="A45" s="2" t="s">
        <v>52</v>
      </c>
      <c r="B45" s="12">
        <v>0.7671</v>
      </c>
      <c r="C45" s="12">
        <v>1.4358666666666668</v>
      </c>
      <c r="D45" s="12">
        <v>0.68923333333333325</v>
      </c>
      <c r="E45" s="12">
        <v>1.2926666666666666</v>
      </c>
      <c r="F45" s="12">
        <v>1.3885666666666667</v>
      </c>
      <c r="G45" s="12">
        <v>1.3843333333333334</v>
      </c>
      <c r="H45" s="12">
        <v>2.1144333333333329</v>
      </c>
      <c r="I45" s="12">
        <v>2.1527000000000003</v>
      </c>
      <c r="K45" s="2" t="s">
        <v>52</v>
      </c>
      <c r="L45" s="12">
        <v>0.7671</v>
      </c>
      <c r="M45" s="12">
        <v>1.0357999999999998</v>
      </c>
      <c r="N45" s="12">
        <v>1.4316333333333333</v>
      </c>
      <c r="O45" s="12">
        <v>1.325</v>
      </c>
      <c r="P45" s="12">
        <v>1.5520333333333334</v>
      </c>
      <c r="Q45" s="12">
        <v>1.3136666666666665</v>
      </c>
      <c r="R45" s="12">
        <v>0.75656666666666672</v>
      </c>
      <c r="S45" s="12">
        <v>0.73906666666666665</v>
      </c>
      <c r="AM45" s="12"/>
      <c r="AN45" s="12"/>
      <c r="AO45" s="12"/>
    </row>
    <row r="46" spans="1:41">
      <c r="A46" s="2" t="s">
        <v>53</v>
      </c>
      <c r="B46" s="12">
        <v>3.8900999999999999</v>
      </c>
      <c r="C46" s="12">
        <v>8.0230999999999995</v>
      </c>
      <c r="D46" s="12">
        <v>2.4030999999999998</v>
      </c>
      <c r="E46" s="12">
        <v>5.6541000000000006</v>
      </c>
      <c r="F46" s="12">
        <v>5.6886999999999999</v>
      </c>
      <c r="G46" s="12">
        <v>9.4460999999999995</v>
      </c>
      <c r="H46" s="12">
        <v>14.182466666666665</v>
      </c>
      <c r="I46" s="12">
        <v>4.9698000000000002</v>
      </c>
      <c r="K46" s="2" t="s">
        <v>53</v>
      </c>
      <c r="L46" s="12">
        <v>3.8900999999999999</v>
      </c>
      <c r="M46" s="12">
        <v>4.1501333333333337</v>
      </c>
      <c r="N46" s="12">
        <v>6.0244999999999997</v>
      </c>
      <c r="O46" s="12">
        <v>5.3655333333333344</v>
      </c>
      <c r="P46" s="12">
        <v>5.6217333333333341</v>
      </c>
      <c r="Q46" s="12">
        <v>6.1084333333333332</v>
      </c>
      <c r="R46" s="12">
        <v>2.3860999999999999</v>
      </c>
      <c r="S46" s="12">
        <v>5.1696</v>
      </c>
      <c r="AM46" s="12"/>
      <c r="AN46" s="12"/>
      <c r="AO46" s="12"/>
    </row>
    <row r="47" spans="1:41">
      <c r="A47" s="2" t="s">
        <v>54</v>
      </c>
      <c r="B47" s="12">
        <v>4.5373000000000001</v>
      </c>
      <c r="C47" s="12">
        <v>9.3576999999999995</v>
      </c>
      <c r="D47" s="12">
        <v>2.9217666666666666</v>
      </c>
      <c r="E47" s="12">
        <v>6.861766666666667</v>
      </c>
      <c r="F47" s="12">
        <v>6.3058333333333332</v>
      </c>
      <c r="G47" s="12">
        <v>6.0294999999999996</v>
      </c>
      <c r="H47" s="12">
        <v>3.4855333333333332</v>
      </c>
      <c r="I47" s="12">
        <v>7.0078000000000005</v>
      </c>
      <c r="K47" s="2" t="s">
        <v>54</v>
      </c>
      <c r="L47" s="12">
        <v>4.5373000000000001</v>
      </c>
      <c r="M47" s="12">
        <v>5.7095333333333329</v>
      </c>
      <c r="N47" s="12">
        <v>6.063299999999999</v>
      </c>
      <c r="O47" s="12">
        <v>9.1141666666666676</v>
      </c>
      <c r="P47" s="12">
        <v>6.4451333333333336</v>
      </c>
      <c r="Q47" s="12">
        <v>7.0535666666666659</v>
      </c>
      <c r="R47" s="12">
        <v>3.5093333333333336</v>
      </c>
      <c r="S47" s="12">
        <v>6.4014333333333333</v>
      </c>
      <c r="AM47" s="12"/>
      <c r="AN47" s="12"/>
      <c r="AO47" s="12"/>
    </row>
    <row r="48" spans="1:41">
      <c r="A48" s="2" t="s">
        <v>55</v>
      </c>
      <c r="B48" s="12">
        <v>0.38500000000000001</v>
      </c>
      <c r="C48" s="12">
        <v>0.33279999999999998</v>
      </c>
      <c r="D48" s="12">
        <v>8.9933333333333323E-2</v>
      </c>
      <c r="E48" s="12">
        <v>0.37330000000000002</v>
      </c>
      <c r="F48" s="12">
        <v>0.2215</v>
      </c>
      <c r="G48" s="12">
        <v>0.18463333333333334</v>
      </c>
      <c r="H48" s="12">
        <v>0.14330000000000001</v>
      </c>
      <c r="I48" s="12">
        <v>0.29206666666666664</v>
      </c>
      <c r="K48" s="2" t="s">
        <v>55</v>
      </c>
      <c r="L48" s="12">
        <v>0.38500000000000001</v>
      </c>
      <c r="M48" s="12">
        <v>0.22756666666666667</v>
      </c>
      <c r="N48" s="12">
        <v>0.20103333333333331</v>
      </c>
      <c r="O48" s="12">
        <v>0.29933333333333328</v>
      </c>
      <c r="P48" s="12">
        <v>0.27979999999999999</v>
      </c>
      <c r="Q48" s="12">
        <v>0.2198</v>
      </c>
      <c r="R48" s="12">
        <v>7.9166666666666663E-2</v>
      </c>
      <c r="S48" s="12">
        <v>0.26203333333333334</v>
      </c>
      <c r="AM48" s="12"/>
      <c r="AN48" s="12"/>
      <c r="AO48" s="12"/>
    </row>
    <row r="49" spans="1:41">
      <c r="A49" s="2" t="s">
        <v>21</v>
      </c>
      <c r="B49" s="12">
        <v>2.2791000000000001</v>
      </c>
      <c r="C49" s="12">
        <v>6.3850333333333333</v>
      </c>
      <c r="D49" s="12">
        <v>1.7457666666666667</v>
      </c>
      <c r="E49" s="12">
        <v>4.3891999999999998</v>
      </c>
      <c r="F49" s="12">
        <v>4.6787333333333336</v>
      </c>
      <c r="G49" s="12">
        <v>3.2034666666666669</v>
      </c>
      <c r="H49" s="12">
        <v>3.8376666666666672</v>
      </c>
      <c r="I49" s="12">
        <v>5.8824666666666667</v>
      </c>
      <c r="K49" s="2" t="s">
        <v>21</v>
      </c>
      <c r="L49" s="12">
        <v>2.2791000000000001</v>
      </c>
      <c r="M49" s="12">
        <v>3.6579999999999999</v>
      </c>
      <c r="N49" s="12">
        <v>4.7744</v>
      </c>
      <c r="O49" s="12">
        <v>8.6052999999999997</v>
      </c>
      <c r="P49" s="12">
        <v>3.4149666666666665</v>
      </c>
      <c r="Q49" s="12">
        <v>5.7027666666666663</v>
      </c>
      <c r="R49" s="12">
        <v>2.5190333333333332</v>
      </c>
      <c r="S49" s="12">
        <v>4.209766666666666</v>
      </c>
      <c r="AM49" s="12"/>
      <c r="AN49" s="12"/>
      <c r="AO49" s="12"/>
    </row>
    <row r="50" spans="1:41">
      <c r="A50" s="2" t="s">
        <v>56</v>
      </c>
      <c r="B50" s="12">
        <v>0.2427</v>
      </c>
      <c r="C50" s="12">
        <v>0.4447666666666667</v>
      </c>
      <c r="D50" s="12">
        <v>0.22243333333333334</v>
      </c>
      <c r="E50" s="12">
        <v>0.68010000000000004</v>
      </c>
      <c r="F50" s="12">
        <v>0.38040000000000002</v>
      </c>
      <c r="G50" s="12">
        <v>0.33613333333333334</v>
      </c>
      <c r="H50" s="12">
        <v>0.32013333333333333</v>
      </c>
      <c r="I50" s="12">
        <v>0.24760000000000001</v>
      </c>
      <c r="K50" s="2" t="s">
        <v>56</v>
      </c>
      <c r="L50" s="12">
        <v>0.2427</v>
      </c>
      <c r="M50" s="12">
        <v>0.30036666666666667</v>
      </c>
      <c r="N50" s="12">
        <v>0.37596666666666662</v>
      </c>
      <c r="O50" s="12">
        <v>0.57540000000000002</v>
      </c>
      <c r="P50" s="12">
        <v>0.35196666666666671</v>
      </c>
      <c r="Q50" s="12">
        <v>0.53003333333333336</v>
      </c>
      <c r="R50" s="12">
        <v>0.25616666666666665</v>
      </c>
      <c r="S50" s="12">
        <v>0.34</v>
      </c>
    </row>
    <row r="51" spans="1:41">
      <c r="A51" s="2" t="s">
        <v>57</v>
      </c>
      <c r="B51" s="12">
        <v>0.67720000000000002</v>
      </c>
      <c r="C51" s="12">
        <v>0.26823333333333338</v>
      </c>
      <c r="D51" s="12">
        <v>0.18716666666666668</v>
      </c>
      <c r="E51" s="12">
        <v>0.31976666666666664</v>
      </c>
      <c r="F51" s="12">
        <v>0.46596666666666664</v>
      </c>
      <c r="G51" s="12">
        <v>0.3422</v>
      </c>
      <c r="H51" s="12">
        <v>0.46063333333333328</v>
      </c>
      <c r="I51" s="12">
        <v>0.3375333333333333</v>
      </c>
      <c r="K51" s="2" t="s">
        <v>57</v>
      </c>
      <c r="L51" s="12">
        <v>0.67720000000000002</v>
      </c>
      <c r="M51" s="12">
        <v>0.27979999999999999</v>
      </c>
      <c r="N51" s="12">
        <v>0.3435333333333333</v>
      </c>
      <c r="O51" s="12">
        <v>0.38876666666666665</v>
      </c>
      <c r="P51" s="12">
        <v>0.43819999999999998</v>
      </c>
      <c r="Q51" s="12">
        <v>0.66856666666666664</v>
      </c>
      <c r="R51" s="12">
        <v>0.27936666666666665</v>
      </c>
      <c r="S51" s="12">
        <v>0.28839999999999999</v>
      </c>
    </row>
    <row r="52" spans="1:41">
      <c r="A52" s="2" t="s">
        <v>58</v>
      </c>
      <c r="B52" s="12">
        <v>1.3680000000000001</v>
      </c>
      <c r="C52" s="12">
        <v>0.70140000000000002</v>
      </c>
      <c r="D52" s="12">
        <v>0.59689999999999999</v>
      </c>
      <c r="E52" s="12">
        <v>0.8794333333333334</v>
      </c>
      <c r="F52" s="12">
        <v>0.71683333333333332</v>
      </c>
      <c r="G52" s="12">
        <v>0.53793333333333326</v>
      </c>
      <c r="H52" s="12">
        <v>0.90090000000000003</v>
      </c>
      <c r="I52" s="12">
        <v>0.60683333333333334</v>
      </c>
      <c r="K52" s="2" t="s">
        <v>58</v>
      </c>
      <c r="L52" s="12">
        <v>1.3680000000000001</v>
      </c>
      <c r="M52" s="12">
        <v>0.63760000000000006</v>
      </c>
      <c r="N52" s="12">
        <v>0.79810000000000014</v>
      </c>
      <c r="O52" s="12">
        <v>1.1332</v>
      </c>
      <c r="P52" s="12">
        <v>0.84866666666666679</v>
      </c>
      <c r="Q52" s="12">
        <v>0.71319999999999995</v>
      </c>
      <c r="R52" s="12">
        <v>0.32956666666666667</v>
      </c>
      <c r="S52" s="12">
        <v>0.57576666666666665</v>
      </c>
    </row>
    <row r="53" spans="1:41">
      <c r="A53" s="2" t="s">
        <v>59</v>
      </c>
      <c r="B53" s="12">
        <v>0</v>
      </c>
      <c r="C53" s="12">
        <v>0.17746666666666666</v>
      </c>
      <c r="D53" s="12">
        <v>0.21709999999999999</v>
      </c>
      <c r="E53" s="12">
        <v>0.29340000000000005</v>
      </c>
      <c r="F53" s="12">
        <v>0.15826666666666667</v>
      </c>
      <c r="G53" s="12">
        <v>8.3466666666666647E-2</v>
      </c>
      <c r="H53" s="12">
        <v>9.0966666666666682E-2</v>
      </c>
      <c r="I53" s="12">
        <v>0.15983333333333333</v>
      </c>
      <c r="K53" s="2" t="s">
        <v>59</v>
      </c>
      <c r="L53" s="12">
        <v>0</v>
      </c>
      <c r="M53" s="12">
        <v>0.12549999999999997</v>
      </c>
      <c r="N53" s="12">
        <v>0.16846666666666665</v>
      </c>
      <c r="O53" s="12">
        <v>0.23323333333333332</v>
      </c>
      <c r="P53" s="12">
        <v>0.13026666666666667</v>
      </c>
      <c r="Q53" s="12">
        <v>0.24916666666666668</v>
      </c>
      <c r="R53" s="12">
        <v>9.1633333333333344E-2</v>
      </c>
      <c r="S53" s="12">
        <v>0.10216666666666667</v>
      </c>
    </row>
    <row r="54" spans="1:41">
      <c r="A54" s="2" t="s">
        <v>60</v>
      </c>
      <c r="B54" s="12">
        <v>0.15740000000000001</v>
      </c>
      <c r="C54" s="12">
        <v>0.17549999999999999</v>
      </c>
      <c r="D54" s="12">
        <v>5.2566666666666671E-2</v>
      </c>
      <c r="E54" s="12">
        <v>0.11456666666666666</v>
      </c>
      <c r="F54" s="12">
        <v>0.12820000000000001</v>
      </c>
      <c r="G54" s="12">
        <v>9.6633333333333335E-2</v>
      </c>
      <c r="H54" s="12">
        <v>9.4933333333333328E-2</v>
      </c>
      <c r="I54" s="12">
        <v>0.12363333333333333</v>
      </c>
      <c r="K54" s="2" t="s">
        <v>60</v>
      </c>
      <c r="L54" s="12">
        <v>0.15740000000000001</v>
      </c>
      <c r="M54" s="12">
        <v>0.15576666666666669</v>
      </c>
      <c r="N54" s="12">
        <v>0.10233333333333333</v>
      </c>
      <c r="O54" s="12">
        <v>0.10833333333333334</v>
      </c>
      <c r="P54" s="12">
        <v>0.14573333333333333</v>
      </c>
      <c r="Q54" s="12">
        <v>7.3033333333333339E-2</v>
      </c>
      <c r="R54" s="12">
        <v>5.8266666666666668E-2</v>
      </c>
      <c r="S54" s="12">
        <v>0.13873333333333335</v>
      </c>
    </row>
    <row r="55" spans="1:41">
      <c r="A55" s="2" t="s">
        <v>23</v>
      </c>
      <c r="B55" s="12">
        <v>0.1633</v>
      </c>
      <c r="C55" s="12">
        <v>0.20656666666666668</v>
      </c>
      <c r="D55" s="12">
        <v>9.2666666666666675E-2</v>
      </c>
      <c r="E55" s="12">
        <v>0.23126666666666665</v>
      </c>
      <c r="F55" s="12">
        <v>0.22993333333333332</v>
      </c>
      <c r="G55" s="12">
        <v>0.32549999999999996</v>
      </c>
      <c r="H55" s="12">
        <v>0.3363666666666667</v>
      </c>
      <c r="I55" s="12">
        <v>0.17536666666666667</v>
      </c>
      <c r="K55" s="2" t="s">
        <v>23</v>
      </c>
      <c r="L55" s="12">
        <v>0.1633</v>
      </c>
      <c r="M55" s="12">
        <v>0.14296666666666666</v>
      </c>
      <c r="N55" s="12">
        <v>0.18333333333333332</v>
      </c>
      <c r="O55" s="12">
        <v>0.18000000000000002</v>
      </c>
      <c r="P55" s="12">
        <v>0.2858</v>
      </c>
      <c r="Q55" s="12">
        <v>0.29803333333333337</v>
      </c>
      <c r="R55" s="12">
        <v>0.14546666666666666</v>
      </c>
      <c r="S55" s="12">
        <v>0.13033333333333333</v>
      </c>
    </row>
    <row r="56" spans="1:41">
      <c r="A56" s="2" t="s">
        <v>32</v>
      </c>
      <c r="B56" s="12">
        <f t="shared" ref="B56:I56" si="3">SUM(B26:B55)</f>
        <v>30.229399999999995</v>
      </c>
      <c r="C56" s="12">
        <f t="shared" si="3"/>
        <v>49.538033333333331</v>
      </c>
      <c r="D56" s="12">
        <f t="shared" si="3"/>
        <v>17.206333333333333</v>
      </c>
      <c r="E56" s="12">
        <f t="shared" si="3"/>
        <v>38.41556666666667</v>
      </c>
      <c r="F56" s="12">
        <f t="shared" si="3"/>
        <v>38.371600000000008</v>
      </c>
      <c r="G56" s="12">
        <f t="shared" si="3"/>
        <v>38.753999999999998</v>
      </c>
      <c r="H56" s="12">
        <f t="shared" si="3"/>
        <v>42.120866666666657</v>
      </c>
      <c r="I56" s="12">
        <f t="shared" si="3"/>
        <v>38.496233333333329</v>
      </c>
      <c r="K56" s="2" t="s">
        <v>32</v>
      </c>
      <c r="L56" s="12">
        <f t="shared" ref="L56:S56" si="4">SUM(L26:L55)</f>
        <v>30.229399999999995</v>
      </c>
      <c r="M56" s="12">
        <f t="shared" si="4"/>
        <v>32.194199999999995</v>
      </c>
      <c r="N56" s="12">
        <f t="shared" si="4"/>
        <v>36.578266666666657</v>
      </c>
      <c r="O56" s="12">
        <f t="shared" si="4"/>
        <v>44.015033333333342</v>
      </c>
      <c r="P56" s="12">
        <f t="shared" si="4"/>
        <v>39.433366666666664</v>
      </c>
      <c r="Q56" s="12">
        <f t="shared" si="4"/>
        <v>42.839133333333344</v>
      </c>
      <c r="R56" s="12">
        <f t="shared" si="4"/>
        <v>21.304866666666666</v>
      </c>
      <c r="S56" s="12">
        <f t="shared" si="4"/>
        <v>32.794200000000004</v>
      </c>
    </row>
    <row r="57" spans="1:41">
      <c r="B57" s="2">
        <f t="shared" ref="B57:I57" si="5">LOG((B56*1000)*59000)</f>
        <v>9.2512815389299483</v>
      </c>
      <c r="C57" s="2">
        <f t="shared" si="5"/>
        <v>9.4657907726841497</v>
      </c>
      <c r="D57" s="2">
        <f t="shared" si="5"/>
        <v>9.0065403437500802</v>
      </c>
      <c r="E57" s="2">
        <f t="shared" si="5"/>
        <v>9.3553592554760634</v>
      </c>
      <c r="F57" s="2">
        <f t="shared" si="5"/>
        <v>9.354861920214546</v>
      </c>
      <c r="G57" s="2">
        <f t="shared" si="5"/>
        <v>9.359168546568938</v>
      </c>
      <c r="H57" s="2">
        <f t="shared" si="5"/>
        <v>9.395349310164109</v>
      </c>
      <c r="I57" s="2">
        <f t="shared" si="5"/>
        <v>9.3562702496551786</v>
      </c>
      <c r="L57" s="2">
        <f t="shared" ref="L57:S57" si="6">LOG((L56*1000)*59000)</f>
        <v>9.2512815389299483</v>
      </c>
      <c r="M57" s="2">
        <f t="shared" si="6"/>
        <v>9.2786296493354765</v>
      </c>
      <c r="N57" s="2">
        <f t="shared" si="6"/>
        <v>9.334075133369268</v>
      </c>
      <c r="O57" s="2">
        <f t="shared" si="6"/>
        <v>9.4144530467331631</v>
      </c>
      <c r="P57" s="2">
        <f t="shared" si="6"/>
        <v>9.3667158686630909</v>
      </c>
      <c r="Q57" s="2">
        <f t="shared" si="6"/>
        <v>9.4026926877992025</v>
      </c>
      <c r="R57" s="2">
        <f t="shared" si="6"/>
        <v>9.0993308322198221</v>
      </c>
      <c r="S57" s="2">
        <f t="shared" si="6"/>
        <v>9.286649052587677</v>
      </c>
    </row>
    <row r="59" spans="1:41">
      <c r="A59" s="2" t="s">
        <v>81</v>
      </c>
      <c r="B59" s="2">
        <v>9.2512815389299483</v>
      </c>
      <c r="C59" s="2">
        <v>9.4657907726841497</v>
      </c>
      <c r="D59" s="2">
        <v>9.0065403437500802</v>
      </c>
      <c r="E59" s="2">
        <v>9.3553592554760634</v>
      </c>
      <c r="F59" s="2">
        <v>9.354861920214546</v>
      </c>
      <c r="G59" s="2">
        <v>9.359168546568938</v>
      </c>
      <c r="H59" s="2">
        <v>9.395349310164109</v>
      </c>
      <c r="I59" s="2">
        <v>9.3562702496551786</v>
      </c>
    </row>
    <row r="60" spans="1:41">
      <c r="B60" s="2">
        <v>0</v>
      </c>
      <c r="C60" s="2">
        <v>28</v>
      </c>
      <c r="D60" s="2">
        <v>49</v>
      </c>
      <c r="E60" s="2">
        <v>65</v>
      </c>
      <c r="F60" s="2">
        <v>98</v>
      </c>
      <c r="G60" s="2">
        <v>119</v>
      </c>
      <c r="I60" s="2">
        <v>0</v>
      </c>
      <c r="J60" s="2">
        <v>28</v>
      </c>
      <c r="K60" s="2">
        <v>49</v>
      </c>
      <c r="L60" s="2">
        <v>65</v>
      </c>
      <c r="M60" s="2">
        <v>98</v>
      </c>
      <c r="N60" s="2">
        <v>119</v>
      </c>
    </row>
    <row r="61" spans="1:41">
      <c r="A61" s="2" t="s">
        <v>36</v>
      </c>
      <c r="B61" s="2">
        <f>B27/B$56*100</f>
        <v>4.485037744712101</v>
      </c>
      <c r="C61" s="2">
        <f>D27/D$56*100</f>
        <v>2.4506480172029677</v>
      </c>
      <c r="D61" s="2">
        <f>E27/E$56*100</f>
        <v>3.4992759011754782</v>
      </c>
      <c r="E61" s="2">
        <f>F27/F$56*100</f>
        <v>3.425450072449415</v>
      </c>
      <c r="F61" s="2">
        <f>H27/H$56*100</f>
        <v>3.6167346983996853</v>
      </c>
      <c r="G61" s="2">
        <f>I27/I$56*100</f>
        <v>4.5316987722608362</v>
      </c>
    </row>
    <row r="62" spans="1:41">
      <c r="A62" s="2" t="s">
        <v>37</v>
      </c>
      <c r="B62" s="2">
        <f>B28/B$56*100</f>
        <v>3.518429078976097</v>
      </c>
      <c r="C62" s="2">
        <f>D28/D$56*100</f>
        <v>2.1381661791200912</v>
      </c>
      <c r="D62" s="2">
        <f>E28/E$56*100</f>
        <v>2.7378658130775104</v>
      </c>
      <c r="E62" s="2">
        <f>F28/F$56*100</f>
        <v>3.2955797169434322</v>
      </c>
      <c r="F62" s="2">
        <f>H28/H$56*100</f>
        <v>5.3716052059707557</v>
      </c>
      <c r="G62" s="2">
        <f>I28/I$56*100</f>
        <v>4.1063757752923014</v>
      </c>
    </row>
    <row r="63" spans="1:41">
      <c r="A63" s="2" t="s">
        <v>40</v>
      </c>
      <c r="B63" s="2">
        <f>B32/B$56*100</f>
        <v>12.02637167790297</v>
      </c>
      <c r="C63" s="2">
        <f>D32/D$56*100</f>
        <v>11.407040043394874</v>
      </c>
      <c r="D63" s="2">
        <f>E32/E$56*100</f>
        <v>7.8312003727655535</v>
      </c>
      <c r="E63" s="2">
        <f>F32/F$56*100</f>
        <v>10.305885950373018</v>
      </c>
      <c r="F63" s="2">
        <f>H32/H$56*100</f>
        <v>7.2643329592775086</v>
      </c>
      <c r="G63" s="2">
        <f>I32/I$56*100</f>
        <v>6.7149426740451652</v>
      </c>
    </row>
    <row r="64" spans="1:41">
      <c r="A64" s="2" t="s">
        <v>13</v>
      </c>
      <c r="B64" s="2">
        <f>B34/B$56*100</f>
        <v>15.838554519772144</v>
      </c>
      <c r="C64" s="2">
        <f>D34/D$56*100</f>
        <v>17.142331312113754</v>
      </c>
      <c r="D64" s="2">
        <f>E34/E$56*100</f>
        <v>19.251831071952601</v>
      </c>
      <c r="E64" s="2">
        <f>F34/F$56*100</f>
        <v>17.020921723357898</v>
      </c>
      <c r="F64" s="2">
        <f>H34/H$56*100</f>
        <v>9.911318697146152</v>
      </c>
      <c r="G64" s="2">
        <f>I34/I$56*100</f>
        <v>13.603928349700018</v>
      </c>
    </row>
    <row r="65" spans="1:14">
      <c r="A65" s="2" t="s">
        <v>53</v>
      </c>
      <c r="B65" s="2">
        <f>B46/B$56*100</f>
        <v>12.868598119711278</v>
      </c>
      <c r="C65" s="2">
        <f>D46/D$56*100</f>
        <v>13.966368972665103</v>
      </c>
      <c r="D65" s="2">
        <f>E46/E$56*100</f>
        <v>14.718252236289628</v>
      </c>
      <c r="E65" s="2">
        <f>F46/F$56*100</f>
        <v>14.82528745217817</v>
      </c>
      <c r="F65" s="2">
        <f>H46/H$56*100</f>
        <v>33.670880466213902</v>
      </c>
      <c r="G65" s="2">
        <f>I46/I$56*100</f>
        <v>12.909834468653644</v>
      </c>
    </row>
    <row r="66" spans="1:14">
      <c r="A66" s="2" t="s">
        <v>104</v>
      </c>
      <c r="B66" s="2">
        <f>B47/B$56*100</f>
        <v>15.00956022944551</v>
      </c>
      <c r="C66" s="2">
        <f>D47/D$56*100</f>
        <v>16.980762897382746</v>
      </c>
      <c r="D66" s="2">
        <f>E47/E$56*100</f>
        <v>17.861943118544826</v>
      </c>
      <c r="E66" s="2">
        <f>F47/F$56*100</f>
        <v>16.433594985180008</v>
      </c>
      <c r="F66" s="2">
        <f>H47/H$56*100</f>
        <v>8.2750750617666942</v>
      </c>
      <c r="G66" s="2">
        <f>I47/I$56*100</f>
        <v>18.203858905676491</v>
      </c>
    </row>
    <row r="67" spans="1:14">
      <c r="A67" s="2" t="s">
        <v>55</v>
      </c>
      <c r="B67" s="2">
        <f>B48/B$56*100</f>
        <v>1.2735945801107533</v>
      </c>
      <c r="C67" s="2">
        <f>D48/D$56*100</f>
        <v>0.52267575892597684</v>
      </c>
      <c r="D67" s="2">
        <f>E48/E$56*100</f>
        <v>0.97174149021186718</v>
      </c>
      <c r="E67" s="2">
        <f>F48/F$56*100</f>
        <v>0.57724984102826038</v>
      </c>
      <c r="F67" s="2">
        <f>H48/H$56*100</f>
        <v>0.34021142331670934</v>
      </c>
      <c r="G67" s="2">
        <f>I48/I$56*100</f>
        <v>0.75868894532538678</v>
      </c>
    </row>
    <row r="68" spans="1:14">
      <c r="A68" s="2" t="s">
        <v>21</v>
      </c>
      <c r="B68" s="2">
        <f>B49/B$56*100</f>
        <v>7.5393491104686188</v>
      </c>
      <c r="C68" s="2">
        <f>D49/D$56*100</f>
        <v>10.146070245452256</v>
      </c>
      <c r="D68" s="2">
        <f>E49/E$56*100</f>
        <v>11.425576610870419</v>
      </c>
      <c r="E68" s="2">
        <f>F49/F$56*100</f>
        <v>12.193219290655936</v>
      </c>
      <c r="F68" s="2">
        <f>H49/H$56*100</f>
        <v>9.1110819182258087</v>
      </c>
      <c r="G68" s="2">
        <f>I49/I$56*100</f>
        <v>15.280629187097961</v>
      </c>
    </row>
    <row r="69" spans="1:14">
      <c r="A69" s="2" t="s">
        <v>24</v>
      </c>
      <c r="I69" s="2">
        <f>V26/V$29*100</f>
        <v>39.954290463328483</v>
      </c>
      <c r="J69" s="2">
        <f>X26/X$29*100</f>
        <v>4.524886877828056</v>
      </c>
      <c r="K69" s="2">
        <f>Y26/Y$29*100</f>
        <v>43.606819392647843</v>
      </c>
      <c r="L69" s="2">
        <f>Z26/Z$29*100</f>
        <v>13.247925817471934</v>
      </c>
      <c r="M69" s="2">
        <f>AB26/AB$29*100</f>
        <v>25.442477876106189</v>
      </c>
      <c r="N69" s="2">
        <f>AC26/AC$29*100</f>
        <v>41.728534538411886</v>
      </c>
    </row>
    <row r="70" spans="1:14">
      <c r="A70" s="2" t="s">
        <v>25</v>
      </c>
      <c r="I70" s="2">
        <f>V27/V$29*100</f>
        <v>50.633700394764183</v>
      </c>
      <c r="J70" s="2">
        <f>X27/X$29*100</f>
        <v>90.84375831780676</v>
      </c>
      <c r="K70" s="2">
        <f>Y27/Y$29*100</f>
        <v>9.962706446457112</v>
      </c>
      <c r="L70" s="2">
        <f>Z27/Z$29*100</f>
        <v>76.525134211810638</v>
      </c>
      <c r="M70" s="2">
        <f>AB27/AB$29*100</f>
        <v>40.486725663716811</v>
      </c>
      <c r="N70" s="2">
        <f>AC27/AC$29*100</f>
        <v>33.751613944480312</v>
      </c>
    </row>
    <row r="71" spans="1:14">
      <c r="A71" s="2" t="s">
        <v>26</v>
      </c>
      <c r="I71" s="2">
        <f>V28/V$29*100</f>
        <v>9.4120091419073351</v>
      </c>
      <c r="J71" s="2">
        <f>X28/X$29*100</f>
        <v>4.631354804365186</v>
      </c>
      <c r="K71" s="2">
        <f>Y28/Y$29*100</f>
        <v>46.430474160895045</v>
      </c>
      <c r="L71" s="2">
        <f>Z28/Z$29*100</f>
        <v>10.226939970717423</v>
      </c>
      <c r="M71" s="2">
        <f>AB28/AB$29*100</f>
        <v>34.070796460176993</v>
      </c>
      <c r="N71" s="2">
        <f>AC28/AC$29*100</f>
        <v>24.51985151710781</v>
      </c>
    </row>
    <row r="73" spans="1:14">
      <c r="A73" s="2" t="s">
        <v>103</v>
      </c>
      <c r="H73" s="12"/>
      <c r="I73" s="12">
        <f>V29</f>
        <v>0.96260000000000001</v>
      </c>
      <c r="J73" s="12">
        <f>X29</f>
        <v>0.12523333333333331</v>
      </c>
      <c r="K73" s="12">
        <f>Y29</f>
        <v>0.12513333333333335</v>
      </c>
      <c r="L73" s="12">
        <f>Z29</f>
        <v>1.3660000000000001</v>
      </c>
      <c r="M73" s="12">
        <f>AB29</f>
        <v>1.5066666666666666E-2</v>
      </c>
      <c r="N73" s="12">
        <f>AC29</f>
        <v>0.82613333333333328</v>
      </c>
    </row>
    <row r="75" spans="1:14">
      <c r="A75" s="2" t="s">
        <v>80</v>
      </c>
      <c r="C75" s="2">
        <v>23.133333333333336</v>
      </c>
      <c r="D75" s="2">
        <v>8.7999999999999989</v>
      </c>
      <c r="E75" s="2">
        <v>81.533333333333346</v>
      </c>
      <c r="F75" s="2">
        <v>12.933333333333332</v>
      </c>
      <c r="G75" s="2">
        <v>65.5</v>
      </c>
      <c r="J75" s="2">
        <v>23.133333333333336</v>
      </c>
      <c r="K75" s="2">
        <v>8.7999999999999989</v>
      </c>
      <c r="L75" s="2">
        <v>81.533333333333346</v>
      </c>
      <c r="M75" s="2">
        <v>12.933333333333332</v>
      </c>
      <c r="N75" s="2">
        <v>65.5</v>
      </c>
    </row>
  </sheetData>
  <dataConsolidate function="average">
    <dataRefs count="1">
      <dataRef ref="AL2:AO49" sheet="ABS concentration FoG"/>
    </dataRefs>
  </dataConsolidate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3"/>
  <sheetViews>
    <sheetView tabSelected="1" topLeftCell="A54" workbookViewId="0">
      <selection activeCell="R103" sqref="R103"/>
    </sheetView>
  </sheetViews>
  <sheetFormatPr baseColWidth="10" defaultColWidth="8.83203125" defaultRowHeight="14" x14ac:dyDescent="0"/>
  <cols>
    <col min="1" max="1" width="15.6640625" style="2" customWidth="1"/>
    <col min="2" max="16" width="8.83203125" style="2"/>
    <col min="17" max="17" width="8.83203125" style="27"/>
    <col min="18" max="27" width="8.83203125" style="2"/>
    <col min="28" max="28" width="8.83203125" style="27"/>
    <col min="29" max="16384" width="8.83203125" style="2"/>
  </cols>
  <sheetData>
    <row r="1" spans="1:36">
      <c r="A1" s="5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3"/>
      <c r="R1" s="3"/>
      <c r="S1" s="3"/>
      <c r="T1" s="3"/>
      <c r="U1" s="3"/>
      <c r="V1" s="3"/>
      <c r="W1" s="3"/>
      <c r="X1" s="3"/>
      <c r="Y1" s="3"/>
      <c r="Z1" s="3"/>
      <c r="AA1" s="3"/>
      <c r="AB1" s="23"/>
      <c r="AC1" s="3"/>
    </row>
    <row r="2" spans="1:36">
      <c r="A2" s="9" t="s">
        <v>28</v>
      </c>
      <c r="B2" s="4" t="s">
        <v>31</v>
      </c>
      <c r="C2" s="4" t="s">
        <v>31</v>
      </c>
      <c r="D2" s="4" t="s">
        <v>31</v>
      </c>
      <c r="E2" s="4" t="s">
        <v>31</v>
      </c>
      <c r="F2" s="4" t="s">
        <v>31</v>
      </c>
      <c r="G2" s="4" t="s">
        <v>31</v>
      </c>
      <c r="H2" s="4" t="s">
        <v>31</v>
      </c>
      <c r="I2" s="4" t="s">
        <v>31</v>
      </c>
      <c r="J2" s="4" t="s">
        <v>31</v>
      </c>
      <c r="K2" s="4" t="s">
        <v>31</v>
      </c>
      <c r="L2" s="4" t="s">
        <v>31</v>
      </c>
      <c r="N2" s="4" t="s">
        <v>29</v>
      </c>
      <c r="O2" s="4" t="s">
        <v>29</v>
      </c>
      <c r="P2" s="4" t="s">
        <v>29</v>
      </c>
      <c r="Q2" s="5" t="s">
        <v>29</v>
      </c>
      <c r="R2" s="4" t="s">
        <v>29</v>
      </c>
      <c r="S2" s="4" t="s">
        <v>29</v>
      </c>
      <c r="T2" s="4" t="s">
        <v>29</v>
      </c>
      <c r="U2" s="4" t="s">
        <v>29</v>
      </c>
      <c r="V2" s="4" t="s">
        <v>29</v>
      </c>
      <c r="W2" s="4" t="s">
        <v>29</v>
      </c>
      <c r="X2" s="4" t="s">
        <v>29</v>
      </c>
      <c r="Z2" s="4" t="s">
        <v>30</v>
      </c>
      <c r="AA2" s="4" t="s">
        <v>30</v>
      </c>
      <c r="AB2" s="5" t="s">
        <v>30</v>
      </c>
      <c r="AC2" s="4" t="s">
        <v>30</v>
      </c>
      <c r="AD2" s="4" t="s">
        <v>30</v>
      </c>
      <c r="AE2" s="4" t="s">
        <v>30</v>
      </c>
      <c r="AF2" s="4" t="s">
        <v>30</v>
      </c>
      <c r="AG2" s="4" t="s">
        <v>30</v>
      </c>
      <c r="AH2" s="4" t="s">
        <v>30</v>
      </c>
      <c r="AI2" s="4" t="s">
        <v>30</v>
      </c>
      <c r="AJ2" s="4" t="s">
        <v>30</v>
      </c>
    </row>
    <row r="3" spans="1:36">
      <c r="A3" s="9" t="s">
        <v>27</v>
      </c>
      <c r="B3" s="1">
        <v>0</v>
      </c>
      <c r="C3" s="1">
        <v>9</v>
      </c>
      <c r="D3" s="1">
        <v>13</v>
      </c>
      <c r="E3" s="1">
        <v>34</v>
      </c>
      <c r="F3" s="1">
        <v>43</v>
      </c>
      <c r="G3" s="1">
        <v>77</v>
      </c>
      <c r="H3" s="1">
        <v>91</v>
      </c>
      <c r="I3" s="1">
        <v>93</v>
      </c>
      <c r="J3" s="1">
        <v>97</v>
      </c>
      <c r="K3" s="1">
        <v>101</v>
      </c>
      <c r="L3" s="1">
        <v>113</v>
      </c>
      <c r="N3" s="1">
        <v>0</v>
      </c>
      <c r="O3" s="1">
        <v>9</v>
      </c>
      <c r="P3" s="1">
        <v>13</v>
      </c>
      <c r="Q3" s="24">
        <v>34</v>
      </c>
      <c r="R3" s="1">
        <v>43</v>
      </c>
      <c r="S3" s="1">
        <v>77</v>
      </c>
      <c r="T3" s="1">
        <v>91</v>
      </c>
      <c r="U3" s="1">
        <v>93</v>
      </c>
      <c r="V3" s="1">
        <v>97</v>
      </c>
      <c r="W3" s="1">
        <v>101</v>
      </c>
      <c r="X3" s="1">
        <v>113</v>
      </c>
      <c r="Z3" s="1">
        <v>0</v>
      </c>
      <c r="AA3" s="1">
        <v>9</v>
      </c>
      <c r="AB3" s="24">
        <v>13</v>
      </c>
      <c r="AC3" s="1">
        <v>34</v>
      </c>
      <c r="AD3" s="1">
        <v>43</v>
      </c>
      <c r="AE3" s="1">
        <v>77</v>
      </c>
      <c r="AF3" s="1">
        <v>91</v>
      </c>
      <c r="AG3" s="1">
        <v>93</v>
      </c>
      <c r="AH3" s="1">
        <v>97</v>
      </c>
      <c r="AI3" s="1">
        <v>101</v>
      </c>
      <c r="AJ3" s="1">
        <v>113</v>
      </c>
    </row>
    <row r="4" spans="1:36">
      <c r="A4" s="9" t="s">
        <v>0</v>
      </c>
      <c r="B4" s="6">
        <v>0.76044399592252099</v>
      </c>
      <c r="C4" s="6">
        <v>3.1985977635461182</v>
      </c>
      <c r="D4" s="6">
        <v>0.61093803663312529</v>
      </c>
      <c r="E4" s="6">
        <v>0.28501993260849001</v>
      </c>
      <c r="F4" s="6">
        <v>0.32618450970231211</v>
      </c>
      <c r="G4" s="6">
        <v>0.44391176833846274</v>
      </c>
      <c r="H4" s="6">
        <v>0.9221459701622412</v>
      </c>
      <c r="I4" s="6">
        <v>0.14416340175411255</v>
      </c>
      <c r="J4" s="6">
        <v>0.28043090171171131</v>
      </c>
      <c r="K4" s="6">
        <v>0.5506130036224014</v>
      </c>
      <c r="L4" s="6">
        <v>0.87771107944764915</v>
      </c>
      <c r="N4" s="6">
        <v>0.76044399592252099</v>
      </c>
      <c r="O4" s="6">
        <v>0.70242550540604476</v>
      </c>
      <c r="P4" s="6">
        <v>0.25081182708507488</v>
      </c>
      <c r="Q4" s="25">
        <v>0.25478477755953438</v>
      </c>
      <c r="R4" s="6">
        <v>0.2840959944380792</v>
      </c>
      <c r="S4" s="6">
        <v>0.65850929613159215</v>
      </c>
      <c r="T4" s="6">
        <v>1.1011584351472603</v>
      </c>
      <c r="U4" s="6">
        <v>0.14810210439364824</v>
      </c>
      <c r="V4" s="6">
        <v>0.52039177816209392</v>
      </c>
      <c r="W4" s="6">
        <v>0.97775505318507228</v>
      </c>
      <c r="X4" s="6">
        <v>0.73821653749826222</v>
      </c>
      <c r="Z4" s="6">
        <v>0.76044399592252099</v>
      </c>
      <c r="AA4" s="6">
        <v>0.79393995063624101</v>
      </c>
      <c r="AB4" s="25">
        <v>0.27942643981646775</v>
      </c>
      <c r="AC4" s="6">
        <v>0.23969588921234306</v>
      </c>
      <c r="AD4" s="6">
        <v>0.52897894280001334</v>
      </c>
      <c r="AE4" s="6">
        <v>0.76502922370158877</v>
      </c>
      <c r="AF4" s="6">
        <v>0.47500191693031685</v>
      </c>
      <c r="AG4" s="6">
        <v>0.16550580525677541</v>
      </c>
      <c r="AH4" s="6">
        <v>0.30598696310383011</v>
      </c>
      <c r="AI4" s="6">
        <v>1.1601576052751874</v>
      </c>
      <c r="AJ4" s="6">
        <v>0.99428902869473723</v>
      </c>
    </row>
    <row r="5" spans="1:36">
      <c r="A5" s="9" t="s">
        <v>1</v>
      </c>
      <c r="B5" s="6">
        <v>0</v>
      </c>
      <c r="C5" s="6">
        <v>0</v>
      </c>
      <c r="D5" s="6">
        <v>0.54257845685469774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N5" s="6">
        <v>0</v>
      </c>
      <c r="O5" s="6">
        <v>0</v>
      </c>
      <c r="P5" s="6">
        <v>0</v>
      </c>
      <c r="Q5" s="25">
        <v>0</v>
      </c>
      <c r="R5" s="6">
        <v>0</v>
      </c>
      <c r="S5" s="6">
        <v>0.28071532307056885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Z5" s="6">
        <v>0</v>
      </c>
      <c r="AA5" s="6">
        <v>0</v>
      </c>
      <c r="AB5" s="25">
        <v>0.39778592477560648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0</v>
      </c>
    </row>
    <row r="6" spans="1:36">
      <c r="A6" s="9" t="s">
        <v>2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N6" s="6">
        <v>0</v>
      </c>
      <c r="O6" s="6">
        <v>0</v>
      </c>
      <c r="P6" s="6">
        <v>0.25924989485637612</v>
      </c>
      <c r="Q6" s="25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Z6" s="6">
        <v>0</v>
      </c>
      <c r="AA6" s="6">
        <v>0</v>
      </c>
      <c r="AB6" s="25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</row>
    <row r="7" spans="1:36">
      <c r="A7" s="9" t="s">
        <v>3</v>
      </c>
      <c r="B7" s="6">
        <v>2.8037226659207531E-2</v>
      </c>
      <c r="C7" s="6">
        <v>0.41480636091488693</v>
      </c>
      <c r="D7" s="6">
        <v>7.1937142852908434E-2</v>
      </c>
      <c r="E7" s="6">
        <v>7.3367845584415961E-2</v>
      </c>
      <c r="F7" s="6">
        <v>7.9249704344869221E-2</v>
      </c>
      <c r="G7" s="6">
        <v>8.6825632780726095E-2</v>
      </c>
      <c r="H7" s="6">
        <v>0.13868066862929954</v>
      </c>
      <c r="I7" s="6">
        <v>5.5621915778417678E-2</v>
      </c>
      <c r="J7" s="6">
        <v>9.2946747543456665E-2</v>
      </c>
      <c r="K7" s="6">
        <v>0.14599235486299139</v>
      </c>
      <c r="L7" s="6">
        <v>0.24745716229819809</v>
      </c>
      <c r="N7" s="6">
        <v>2.8037226659207531E-2</v>
      </c>
      <c r="O7" s="6">
        <v>5.4164403596354355E-2</v>
      </c>
      <c r="P7" s="6">
        <v>3.8995459222971804E-2</v>
      </c>
      <c r="Q7" s="25">
        <v>5.626521241005928E-2</v>
      </c>
      <c r="R7" s="6">
        <v>4.4093444962430096E-2</v>
      </c>
      <c r="S7" s="6">
        <v>8.44320976969644E-2</v>
      </c>
      <c r="T7" s="6">
        <v>9.7695089168425217E-2</v>
      </c>
      <c r="U7" s="6">
        <v>3.1511962851713406E-2</v>
      </c>
      <c r="V7" s="6">
        <v>0.10326535445571132</v>
      </c>
      <c r="W7" s="6">
        <v>0.11652918873028335</v>
      </c>
      <c r="X7" s="6">
        <v>6.2711847364921539E-2</v>
      </c>
      <c r="Z7" s="6">
        <v>2.8037226659207531E-2</v>
      </c>
      <c r="AA7" s="6">
        <v>7.2886217089442359E-2</v>
      </c>
      <c r="AB7" s="25">
        <v>3.9036549464912994E-2</v>
      </c>
      <c r="AC7" s="6">
        <v>3.1261978907105706E-2</v>
      </c>
      <c r="AD7" s="6">
        <v>9.1499371435185411E-2</v>
      </c>
      <c r="AE7" s="6">
        <v>9.2875399800495376E-2</v>
      </c>
      <c r="AF7" s="6">
        <v>8.6201856691150353E-2</v>
      </c>
      <c r="AG7" s="6">
        <v>5.1046083066304287E-2</v>
      </c>
      <c r="AH7" s="6">
        <v>2.6936255296063052E-2</v>
      </c>
      <c r="AI7" s="6">
        <v>0.14181485382357042</v>
      </c>
      <c r="AJ7" s="6">
        <v>0.23083172618647754</v>
      </c>
    </row>
    <row r="8" spans="1:36">
      <c r="A8" s="9" t="s">
        <v>4</v>
      </c>
      <c r="B8" s="6">
        <v>0</v>
      </c>
      <c r="C8" s="6">
        <v>0</v>
      </c>
      <c r="D8" s="6">
        <v>3.7863399811379955E-2</v>
      </c>
      <c r="E8" s="6">
        <v>1.3293331180193541E-2</v>
      </c>
      <c r="F8" s="6">
        <v>3.7528991281973144E-2</v>
      </c>
      <c r="G8" s="6">
        <v>3.5069191970016525E-2</v>
      </c>
      <c r="H8" s="6">
        <v>7.5422120065611012E-2</v>
      </c>
      <c r="I8" s="6">
        <v>2.1114118806255782E-2</v>
      </c>
      <c r="J8" s="6">
        <v>2.82991613016053E-2</v>
      </c>
      <c r="K8" s="6">
        <v>6.953469547757371E-2</v>
      </c>
      <c r="L8" s="6">
        <v>4.8081151749180678E-2</v>
      </c>
      <c r="N8" s="6">
        <v>0</v>
      </c>
      <c r="O8" s="6">
        <v>2.2455320334236275E-2</v>
      </c>
      <c r="P8" s="6">
        <v>3.205859380146775E-2</v>
      </c>
      <c r="Q8" s="25">
        <v>4.3712772549491179E-2</v>
      </c>
      <c r="R8" s="6">
        <v>4.3050529317614619E-2</v>
      </c>
      <c r="S8" s="6">
        <v>4.4955364148829668E-2</v>
      </c>
      <c r="T8" s="6">
        <v>0.14965973469876337</v>
      </c>
      <c r="U8" s="6">
        <v>2.3132953218323177E-2</v>
      </c>
      <c r="V8" s="6">
        <v>2.6103508070287683E-2</v>
      </c>
      <c r="W8" s="6">
        <v>3.2137015814238654E-2</v>
      </c>
      <c r="X8" s="6">
        <v>3.1402898708858325E-2</v>
      </c>
      <c r="Z8" s="6">
        <v>0</v>
      </c>
      <c r="AA8" s="6">
        <v>0</v>
      </c>
      <c r="AB8" s="25">
        <v>1.6673945476887903E-2</v>
      </c>
      <c r="AC8" s="6">
        <v>1.1942483302299722E-2</v>
      </c>
      <c r="AD8" s="6">
        <v>4.0523018612721493E-2</v>
      </c>
      <c r="AE8" s="6">
        <v>4.315723942536933E-2</v>
      </c>
      <c r="AF8" s="6">
        <v>6.7268169486723914E-2</v>
      </c>
      <c r="AG8" s="6">
        <v>1.5367456112734238E-2</v>
      </c>
      <c r="AH8" s="6">
        <v>1.9427311884201954E-2</v>
      </c>
      <c r="AI8" s="6">
        <v>6.2292639422769004E-2</v>
      </c>
      <c r="AJ8" s="6">
        <v>9.8858043369369319E-2</v>
      </c>
    </row>
    <row r="9" spans="1:36">
      <c r="A9" s="9" t="s">
        <v>5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N9" s="6">
        <v>0</v>
      </c>
      <c r="O9" s="6">
        <v>0</v>
      </c>
      <c r="P9" s="6">
        <v>0</v>
      </c>
      <c r="Q9" s="25">
        <v>0.82540874900706274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Z9" s="6">
        <v>0</v>
      </c>
      <c r="AA9" s="6">
        <v>0</v>
      </c>
      <c r="AB9" s="25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0</v>
      </c>
    </row>
    <row r="10" spans="1:36">
      <c r="A10" s="9" t="s">
        <v>6</v>
      </c>
      <c r="B10" s="6">
        <v>0.94392776556122737</v>
      </c>
      <c r="C10" s="6">
        <v>5.994360587191359</v>
      </c>
      <c r="D10" s="6">
        <v>2.988098559444802</v>
      </c>
      <c r="E10" s="6">
        <v>2.5223727071708648</v>
      </c>
      <c r="F10" s="6">
        <v>2.1089702920797126</v>
      </c>
      <c r="G10" s="6">
        <v>1.8723286902829479</v>
      </c>
      <c r="H10" s="6">
        <v>2.9535477773482803</v>
      </c>
      <c r="I10" s="6">
        <v>1.5010465528276775</v>
      </c>
      <c r="J10" s="6">
        <v>1.0486236801072997</v>
      </c>
      <c r="K10" s="6">
        <v>2.2450567290550878</v>
      </c>
      <c r="L10" s="6">
        <v>3.5382391980504884</v>
      </c>
      <c r="N10" s="6">
        <v>0.94392776556122737</v>
      </c>
      <c r="O10" s="6">
        <v>1.0243870870625136</v>
      </c>
      <c r="P10" s="6">
        <v>1.3371379636468124</v>
      </c>
      <c r="Q10" s="25">
        <v>2.3223595609840952</v>
      </c>
      <c r="R10" s="6">
        <v>2.350773833615464</v>
      </c>
      <c r="S10" s="6">
        <v>2.2476713641509085</v>
      </c>
      <c r="T10" s="6">
        <v>3.3210920925970968</v>
      </c>
      <c r="U10" s="6">
        <v>1.4179374802849891</v>
      </c>
      <c r="V10" s="6">
        <v>2.8133082477822517</v>
      </c>
      <c r="W10" s="6">
        <v>2.3684683658870451</v>
      </c>
      <c r="X10" s="6">
        <v>3.2207824964741372</v>
      </c>
      <c r="Z10" s="6">
        <v>0.94392776556122737</v>
      </c>
      <c r="AA10" s="6">
        <v>1.358994110573672</v>
      </c>
      <c r="AB10" s="25">
        <v>1.1701423561232345</v>
      </c>
      <c r="AC10" s="6">
        <v>2.2685980207731031</v>
      </c>
      <c r="AD10" s="6">
        <v>3.2265335585062149</v>
      </c>
      <c r="AE10" s="6">
        <v>2.2713557917594089</v>
      </c>
      <c r="AF10" s="6">
        <v>1.9148561827937223</v>
      </c>
      <c r="AG10" s="6">
        <v>1.4917784746271383</v>
      </c>
      <c r="AH10" s="6">
        <v>0.7831695239628198</v>
      </c>
      <c r="AI10" s="6">
        <v>3.5704908854521058</v>
      </c>
      <c r="AJ10" s="6">
        <v>3.6987452213862504</v>
      </c>
    </row>
    <row r="11" spans="1:36">
      <c r="A11" s="9" t="s">
        <v>7</v>
      </c>
      <c r="B11" s="6">
        <v>4.829881013375509</v>
      </c>
      <c r="C11" s="6">
        <v>11.526189734777491</v>
      </c>
      <c r="D11" s="6">
        <v>9.7308283996875993</v>
      </c>
      <c r="E11" s="6">
        <v>6.5976290710582779</v>
      </c>
      <c r="F11" s="6">
        <v>6.128260107932908</v>
      </c>
      <c r="G11" s="6">
        <v>5.4258750056725882</v>
      </c>
      <c r="H11" s="6">
        <v>9.1813049287564539</v>
      </c>
      <c r="I11" s="6">
        <v>3.3330663074531262</v>
      </c>
      <c r="J11" s="6">
        <v>3.2702043104592469</v>
      </c>
      <c r="K11" s="6">
        <v>6.3452794347640378</v>
      </c>
      <c r="L11" s="6">
        <v>9.877235698101547</v>
      </c>
      <c r="N11" s="6">
        <v>4.829881013375509</v>
      </c>
      <c r="O11" s="6">
        <v>3.9301838882730173</v>
      </c>
      <c r="P11" s="6">
        <v>3.444071223247847</v>
      </c>
      <c r="Q11" s="25">
        <v>6.0152951320324908</v>
      </c>
      <c r="R11" s="6">
        <v>6.2423785864760113</v>
      </c>
      <c r="S11" s="6">
        <v>7.6092230140212118</v>
      </c>
      <c r="T11" s="6">
        <v>9.7962150825587297</v>
      </c>
      <c r="U11" s="6">
        <v>3.8099725080586442</v>
      </c>
      <c r="V11" s="6">
        <v>4.1091665752062809</v>
      </c>
      <c r="W11" s="6">
        <v>6.2726274518872627</v>
      </c>
      <c r="X11" s="6">
        <v>5.8503551466226575</v>
      </c>
      <c r="Z11" s="6">
        <v>4.829881013375509</v>
      </c>
      <c r="AA11" s="6">
        <v>2.7322376085738842</v>
      </c>
      <c r="AB11" s="25">
        <v>2.7668004019424304</v>
      </c>
      <c r="AC11" s="6">
        <v>5.7314968443099694</v>
      </c>
      <c r="AD11" s="6">
        <v>6.9239744213506143</v>
      </c>
      <c r="AE11" s="6">
        <v>7.1992597203861877</v>
      </c>
      <c r="AF11" s="6">
        <v>6.2640819026662529</v>
      </c>
      <c r="AG11" s="6">
        <v>3.7154859925007098</v>
      </c>
      <c r="AH11" s="6">
        <v>2.4040762569552694</v>
      </c>
      <c r="AI11" s="6">
        <v>10.432929194904874</v>
      </c>
      <c r="AJ11" s="6">
        <v>12.019404527690302</v>
      </c>
    </row>
    <row r="12" spans="1:36">
      <c r="A12" s="9" t="s">
        <v>8</v>
      </c>
      <c r="B12" s="6">
        <v>4.0544176100658325</v>
      </c>
      <c r="C12" s="6">
        <v>8.6511541245094996</v>
      </c>
      <c r="D12" s="6">
        <v>8.423560881017762</v>
      </c>
      <c r="E12" s="6">
        <v>5.9714335443184403</v>
      </c>
      <c r="F12" s="6">
        <v>6.2707592035739577</v>
      </c>
      <c r="G12" s="6">
        <v>5.3243019488176628</v>
      </c>
      <c r="H12" s="6">
        <v>9.9848762867858909</v>
      </c>
      <c r="I12" s="6">
        <v>3.5019698897855887</v>
      </c>
      <c r="J12" s="6">
        <v>3.1914118904843507</v>
      </c>
      <c r="K12" s="6">
        <v>6.0118735794181601</v>
      </c>
      <c r="L12" s="6">
        <v>10.183883489858054</v>
      </c>
      <c r="N12" s="6">
        <v>4.0544176100658325</v>
      </c>
      <c r="O12" s="6">
        <v>2.9895380858105929</v>
      </c>
      <c r="P12" s="6">
        <v>3.6800075843938065</v>
      </c>
      <c r="Q12" s="25">
        <v>6.6278585256630951</v>
      </c>
      <c r="R12" s="6">
        <v>6.4440980600391171</v>
      </c>
      <c r="S12" s="6">
        <v>7.7208322475524689</v>
      </c>
      <c r="T12" s="6">
        <v>9.5860124923409309</v>
      </c>
      <c r="U12" s="6">
        <v>3.6049548535498088</v>
      </c>
      <c r="V12" s="6">
        <v>4.1110687478230741</v>
      </c>
      <c r="W12" s="6">
        <v>6.9493032281003275</v>
      </c>
      <c r="X12" s="6">
        <v>6.1285625750151267</v>
      </c>
      <c r="Z12" s="6">
        <v>4.0544176100658325</v>
      </c>
      <c r="AA12" s="6">
        <v>2.0981367795988173</v>
      </c>
      <c r="AB12" s="25">
        <v>2.8388624497906587</v>
      </c>
      <c r="AC12" s="6">
        <v>6.7696878029237837</v>
      </c>
      <c r="AD12" s="6">
        <v>7.5918207035487475</v>
      </c>
      <c r="AE12" s="6">
        <v>7.5324572762316242</v>
      </c>
      <c r="AF12" s="6">
        <v>5.9395985985180451</v>
      </c>
      <c r="AG12" s="6">
        <v>3.7211006977151837</v>
      </c>
      <c r="AH12" s="6">
        <v>2.4964822733100545</v>
      </c>
      <c r="AI12" s="6">
        <v>11.862148044828842</v>
      </c>
      <c r="AJ12" s="6">
        <v>11.597812242583995</v>
      </c>
    </row>
    <row r="13" spans="1:36">
      <c r="A13" s="9" t="s">
        <v>9</v>
      </c>
      <c r="B13" s="6">
        <v>0.8030734768915393</v>
      </c>
      <c r="C13" s="6">
        <v>2.3306197412749876</v>
      </c>
      <c r="D13" s="6">
        <v>1.2981401863083291</v>
      </c>
      <c r="E13" s="6">
        <v>1.0598982215995474</v>
      </c>
      <c r="F13" s="6">
        <v>1.0972636495506711</v>
      </c>
      <c r="G13" s="6">
        <v>0.8351673377262071</v>
      </c>
      <c r="H13" s="6">
        <v>1.7634806971693364</v>
      </c>
      <c r="I13" s="6">
        <v>0.6058835467371102</v>
      </c>
      <c r="J13" s="6">
        <v>0.48677437508537474</v>
      </c>
      <c r="K13" s="6">
        <v>1.0387946810999422</v>
      </c>
      <c r="L13" s="6">
        <v>1.7069976624948449</v>
      </c>
      <c r="N13" s="6">
        <v>0.8030734768915393</v>
      </c>
      <c r="O13" s="6">
        <v>0.59254848695334161</v>
      </c>
      <c r="P13" s="6">
        <v>0.53161346832430267</v>
      </c>
      <c r="Q13" s="25">
        <v>1.1311450684486339</v>
      </c>
      <c r="R13" s="6">
        <v>0.98262878966624145</v>
      </c>
      <c r="S13" s="6">
        <v>1.1121729607056678</v>
      </c>
      <c r="T13" s="6">
        <v>1.5083881745563197</v>
      </c>
      <c r="U13" s="6">
        <v>0.62179866543738749</v>
      </c>
      <c r="V13" s="6">
        <v>0.61369481700875184</v>
      </c>
      <c r="W13" s="6">
        <v>1.1233221871540375</v>
      </c>
      <c r="X13" s="6">
        <v>0.99540373900755674</v>
      </c>
      <c r="Z13" s="6">
        <v>0.8030734768915393</v>
      </c>
      <c r="AA13" s="6">
        <v>0.49989180273979922</v>
      </c>
      <c r="AB13" s="25">
        <v>0.41566644083494131</v>
      </c>
      <c r="AC13" s="6">
        <v>1.0608015850584853</v>
      </c>
      <c r="AD13" s="6">
        <v>1.143638714841664</v>
      </c>
      <c r="AE13" s="6">
        <v>1.0687246004661979</v>
      </c>
      <c r="AF13" s="6">
        <v>1.0556178789099731</v>
      </c>
      <c r="AG13" s="6">
        <v>0.63523285998371937</v>
      </c>
      <c r="AH13" s="6">
        <v>0.36833504111513088</v>
      </c>
      <c r="AI13" s="6">
        <v>1.8312830059760943</v>
      </c>
      <c r="AJ13" s="6">
        <v>1.9358121404520534</v>
      </c>
    </row>
    <row r="14" spans="1:36">
      <c r="A14" s="9" t="s">
        <v>10</v>
      </c>
      <c r="B14" s="6">
        <v>0.65540244182762997</v>
      </c>
      <c r="C14" s="6">
        <v>1.9422765233305612</v>
      </c>
      <c r="D14" s="6">
        <v>1.9310088055286845</v>
      </c>
      <c r="E14" s="6">
        <v>0</v>
      </c>
      <c r="F14" s="6">
        <v>0.47258992208221118</v>
      </c>
      <c r="G14" s="6">
        <v>0.76488766772438632</v>
      </c>
      <c r="H14" s="6">
        <v>1.416815420368688</v>
      </c>
      <c r="I14" s="6">
        <v>0</v>
      </c>
      <c r="J14" s="6">
        <v>0.36793720572329891</v>
      </c>
      <c r="K14" s="6">
        <v>0.91168155296007314</v>
      </c>
      <c r="L14" s="6">
        <v>1.5321474034972924</v>
      </c>
      <c r="N14" s="6">
        <v>0.65540244182762997</v>
      </c>
      <c r="O14" s="6">
        <v>0.68388170148524352</v>
      </c>
      <c r="P14" s="6">
        <v>0.39336364846439725</v>
      </c>
      <c r="Q14" s="25">
        <v>0</v>
      </c>
      <c r="R14" s="6">
        <v>0.30161984488368226</v>
      </c>
      <c r="S14" s="6">
        <v>0.95771396295654432</v>
      </c>
      <c r="T14" s="6">
        <v>1.6455496747140665</v>
      </c>
      <c r="U14" s="6">
        <v>0</v>
      </c>
      <c r="V14" s="6">
        <v>0.17590227217338547</v>
      </c>
      <c r="W14" s="6">
        <v>1.243279064218664</v>
      </c>
      <c r="X14" s="6">
        <v>0.64224201464660768</v>
      </c>
      <c r="Z14" s="6">
        <v>0.65540244182762997</v>
      </c>
      <c r="AA14" s="6">
        <v>0.20987031274364834</v>
      </c>
      <c r="AB14" s="25">
        <v>0.48621692733074806</v>
      </c>
      <c r="AC14" s="6">
        <v>1.449863508935302</v>
      </c>
      <c r="AD14" s="6">
        <v>0.40108146799419891</v>
      </c>
      <c r="AE14" s="6">
        <v>1.2521541777821552</v>
      </c>
      <c r="AF14" s="6">
        <v>1.1054710490655246</v>
      </c>
      <c r="AG14" s="6">
        <v>0.3653926557133349</v>
      </c>
      <c r="AH14" s="6">
        <v>0.15191554934114299</v>
      </c>
      <c r="AI14" s="6">
        <v>1.9000207884620779</v>
      </c>
      <c r="AJ14" s="6">
        <v>1.3106049845016896</v>
      </c>
    </row>
    <row r="15" spans="1:36">
      <c r="A15" s="9" t="s">
        <v>11</v>
      </c>
      <c r="B15" s="6">
        <v>0.87107293067511848</v>
      </c>
      <c r="C15" s="6">
        <v>5.0711177527946942</v>
      </c>
      <c r="D15" s="6">
        <v>0</v>
      </c>
      <c r="E15" s="6">
        <v>1.2176318347426476</v>
      </c>
      <c r="F15" s="6">
        <v>1.0408958391414551</v>
      </c>
      <c r="G15" s="6">
        <v>0.33766356186989738</v>
      </c>
      <c r="H15" s="6">
        <v>0.43288194755337162</v>
      </c>
      <c r="I15" s="6">
        <v>0.53006546552878286</v>
      </c>
      <c r="J15" s="6">
        <v>0.31839836782241221</v>
      </c>
      <c r="K15" s="6">
        <v>0</v>
      </c>
      <c r="L15" s="6">
        <v>1.346127257317645</v>
      </c>
      <c r="N15" s="6">
        <v>0.87107293067511848</v>
      </c>
      <c r="O15" s="6">
        <v>0.24421088351742798</v>
      </c>
      <c r="P15" s="6">
        <v>0.2006892786049248</v>
      </c>
      <c r="Q15" s="25">
        <v>2.8059660544037128</v>
      </c>
      <c r="R15" s="6">
        <v>0.8787794164316004</v>
      </c>
      <c r="S15" s="6">
        <v>0.45176981351678114</v>
      </c>
      <c r="T15" s="6">
        <v>0</v>
      </c>
      <c r="U15" s="6">
        <v>0.4982641832405757</v>
      </c>
      <c r="V15" s="6">
        <v>0.97609928146236513</v>
      </c>
      <c r="W15" s="6">
        <v>0.31614724477285766</v>
      </c>
      <c r="X15" s="6">
        <v>0.30072662383320231</v>
      </c>
      <c r="Z15" s="6">
        <v>0.87107293067511848</v>
      </c>
      <c r="AA15" s="6">
        <v>0.46994601549265025</v>
      </c>
      <c r="AB15" s="25">
        <v>0</v>
      </c>
      <c r="AC15" s="6">
        <v>0.84445631746730676</v>
      </c>
      <c r="AD15" s="6">
        <v>0.8977604942937637</v>
      </c>
      <c r="AE15" s="6">
        <v>0</v>
      </c>
      <c r="AF15" s="6">
        <v>0</v>
      </c>
      <c r="AG15" s="6">
        <v>0.24091560691850714</v>
      </c>
      <c r="AH15" s="6">
        <v>0.42954100621745134</v>
      </c>
      <c r="AI15" s="6">
        <v>0.33716163588171816</v>
      </c>
      <c r="AJ15" s="6">
        <v>0.45885932583815453</v>
      </c>
    </row>
    <row r="16" spans="1:36">
      <c r="A16" s="9" t="s">
        <v>12</v>
      </c>
      <c r="B16" s="6">
        <v>5.8561795023076231</v>
      </c>
      <c r="C16" s="6">
        <v>10.097900627683002</v>
      </c>
      <c r="D16" s="6">
        <v>12.065295361363189</v>
      </c>
      <c r="E16" s="6">
        <v>12.602927753876207</v>
      </c>
      <c r="F16" s="6">
        <v>10.608831177436731</v>
      </c>
      <c r="G16" s="6">
        <v>7.92498563739899</v>
      </c>
      <c r="H16" s="6">
        <v>13.469740748697639</v>
      </c>
      <c r="I16" s="6">
        <v>5.5574865018228854</v>
      </c>
      <c r="J16" s="6">
        <v>5.0567035808920409</v>
      </c>
      <c r="K16" s="6">
        <v>6.930891642895169</v>
      </c>
      <c r="L16" s="6">
        <v>19.634330384036481</v>
      </c>
      <c r="N16" s="6">
        <v>5.8561795023076231</v>
      </c>
      <c r="O16" s="6">
        <v>4.572586301778653</v>
      </c>
      <c r="P16" s="6">
        <v>5.404153830434816</v>
      </c>
      <c r="Q16" s="25">
        <v>11.175172435396734</v>
      </c>
      <c r="R16" s="6">
        <v>10.662696285763095</v>
      </c>
      <c r="S16" s="6">
        <v>11.976213682234681</v>
      </c>
      <c r="T16" s="6">
        <v>13.823784166876708</v>
      </c>
      <c r="U16" s="6">
        <v>5.2780635773171811</v>
      </c>
      <c r="V16" s="6">
        <v>7.7949106683817373</v>
      </c>
      <c r="W16" s="6">
        <v>10.554466755034332</v>
      </c>
      <c r="X16" s="6">
        <v>9.1260132214283711</v>
      </c>
      <c r="Z16" s="6">
        <v>5.8561795023076231</v>
      </c>
      <c r="AA16" s="6">
        <v>3.4278047956800966</v>
      </c>
      <c r="AB16" s="25">
        <v>3.8801887169748102</v>
      </c>
      <c r="AC16" s="6">
        <v>11.627890189637201</v>
      </c>
      <c r="AD16" s="6">
        <v>12.551729124902817</v>
      </c>
      <c r="AE16" s="6">
        <v>11.117669086432594</v>
      </c>
      <c r="AF16" s="6">
        <v>9.1024178993666727</v>
      </c>
      <c r="AG16" s="6">
        <v>5.6333997904227555</v>
      </c>
      <c r="AH16" s="6">
        <v>4.0309606596173682</v>
      </c>
      <c r="AI16" s="6">
        <v>18.200426997876544</v>
      </c>
      <c r="AJ16" s="6">
        <v>16.432173170153781</v>
      </c>
    </row>
    <row r="17" spans="1:36">
      <c r="A17" s="9" t="s">
        <v>13</v>
      </c>
      <c r="B17" s="6">
        <v>7.8235769200307494</v>
      </c>
      <c r="C17" s="6">
        <v>17.165780963067924</v>
      </c>
      <c r="D17" s="6">
        <v>13.219191298665349</v>
      </c>
      <c r="E17" s="6">
        <v>12.605018935225099</v>
      </c>
      <c r="F17" s="6">
        <v>11.131595503935335</v>
      </c>
      <c r="G17" s="6">
        <v>8.104629188409902</v>
      </c>
      <c r="H17" s="6">
        <v>13.304870924816711</v>
      </c>
      <c r="I17" s="6">
        <v>2.501928158249338</v>
      </c>
      <c r="J17" s="6">
        <v>5.111253753691722</v>
      </c>
      <c r="K17" s="6">
        <v>6.9408227836903809</v>
      </c>
      <c r="L17" s="7">
        <v>20.620257052532942</v>
      </c>
      <c r="N17" s="6">
        <v>7.8235769200307494</v>
      </c>
      <c r="O17" s="6">
        <v>5.3910032012745468</v>
      </c>
      <c r="P17" s="6">
        <v>6.0846632622094976</v>
      </c>
      <c r="Q17" s="25">
        <v>13.268056017586789</v>
      </c>
      <c r="R17" s="6">
        <v>12.260638131230785</v>
      </c>
      <c r="S17" s="6">
        <v>11.879909776337206</v>
      </c>
      <c r="T17" s="6">
        <v>13.153695938546475</v>
      </c>
      <c r="U17" s="6">
        <v>6.3157392943325235</v>
      </c>
      <c r="V17" s="6">
        <v>7.9368081817447171</v>
      </c>
      <c r="W17" s="6">
        <v>11.327281065848242</v>
      </c>
      <c r="X17" s="6">
        <v>7.7784174865021898</v>
      </c>
      <c r="Z17" s="6">
        <v>7.8235769200307494</v>
      </c>
      <c r="AA17" s="6">
        <v>4.0482030783016292</v>
      </c>
      <c r="AB17" s="25">
        <v>4.2911873679270496</v>
      </c>
      <c r="AC17" s="6">
        <v>11.901001506827845</v>
      </c>
      <c r="AD17" s="6">
        <v>13.513969104951654</v>
      </c>
      <c r="AE17" s="6">
        <v>11.158473874873629</v>
      </c>
      <c r="AF17" s="6">
        <v>9.6872058378717512</v>
      </c>
      <c r="AG17" s="6">
        <v>6.1833452598510803</v>
      </c>
      <c r="AH17" s="6">
        <v>4.0140416233371079</v>
      </c>
      <c r="AI17" s="6">
        <v>18.504793467617205</v>
      </c>
      <c r="AJ17" s="6">
        <v>14.400339430558169</v>
      </c>
    </row>
    <row r="18" spans="1:36">
      <c r="A18" s="9" t="s">
        <v>14</v>
      </c>
      <c r="B18" s="6">
        <v>0.4989747127853173</v>
      </c>
      <c r="C18" s="6">
        <v>1.2400958518021461</v>
      </c>
      <c r="D18" s="6">
        <v>0.61723409161815579</v>
      </c>
      <c r="E18" s="6">
        <v>0.95781056023397448</v>
      </c>
      <c r="F18" s="6">
        <v>0.83027962029953439</v>
      </c>
      <c r="G18" s="6">
        <v>0.52674752203327824</v>
      </c>
      <c r="H18" s="6">
        <v>0.89490295805845732</v>
      </c>
      <c r="I18" s="6">
        <v>3.7395933516683071</v>
      </c>
      <c r="J18" s="6">
        <v>0.36532038739335276</v>
      </c>
      <c r="K18" s="6">
        <v>0.56593924133806939</v>
      </c>
      <c r="L18" s="6">
        <v>1.2061460909476558</v>
      </c>
      <c r="N18" s="6">
        <v>0.4989747127853173</v>
      </c>
      <c r="O18" s="6">
        <v>0.38996540481062109</v>
      </c>
      <c r="P18" s="6">
        <v>0.35386009063146223</v>
      </c>
      <c r="Q18" s="25">
        <v>0.93444124376636173</v>
      </c>
      <c r="R18" s="6">
        <v>0.59082929496797909</v>
      </c>
      <c r="S18" s="6">
        <v>0.75544999488116837</v>
      </c>
      <c r="T18" s="6">
        <v>0.69325814843713163</v>
      </c>
      <c r="U18" s="6">
        <v>0.25498970323055536</v>
      </c>
      <c r="V18" s="6">
        <v>0.42069249183381352</v>
      </c>
      <c r="W18" s="6">
        <v>0.745008065056043</v>
      </c>
      <c r="X18" s="6">
        <v>0.72941984098042856</v>
      </c>
      <c r="Z18" s="6">
        <v>0.4989747127853173</v>
      </c>
      <c r="AA18" s="6">
        <v>0.29123042465208998</v>
      </c>
      <c r="AB18" s="25">
        <v>0.16231402530674327</v>
      </c>
      <c r="AC18" s="6">
        <v>0.49895637072026849</v>
      </c>
      <c r="AD18" s="6">
        <v>0.63021236836569583</v>
      </c>
      <c r="AE18" s="6">
        <v>0.59764449513971429</v>
      </c>
      <c r="AF18" s="6">
        <v>0.69194698016653711</v>
      </c>
      <c r="AG18" s="6">
        <v>0.30047610609915015</v>
      </c>
      <c r="AH18" s="6">
        <v>0.29608372749216239</v>
      </c>
      <c r="AI18" s="6">
        <v>1.4332632466754751</v>
      </c>
      <c r="AJ18" s="6">
        <v>1.2282563609653316</v>
      </c>
    </row>
    <row r="19" spans="1:36">
      <c r="A19" s="9" t="s">
        <v>15</v>
      </c>
      <c r="B19" s="6">
        <v>0</v>
      </c>
      <c r="C19" s="6">
        <v>0</v>
      </c>
      <c r="D19" s="6">
        <v>0</v>
      </c>
      <c r="E19" s="6">
        <v>0.89750965492846024</v>
      </c>
      <c r="F19" s="6">
        <v>0</v>
      </c>
      <c r="G19" s="6">
        <v>0</v>
      </c>
      <c r="H19" s="6">
        <v>0</v>
      </c>
      <c r="I19" s="6">
        <v>0.27953331463989955</v>
      </c>
      <c r="J19" s="6">
        <v>0</v>
      </c>
      <c r="K19" s="6">
        <v>0</v>
      </c>
      <c r="L19" s="6">
        <v>0</v>
      </c>
      <c r="N19" s="6">
        <v>0</v>
      </c>
      <c r="O19" s="6">
        <v>0</v>
      </c>
      <c r="P19" s="6">
        <v>0</v>
      </c>
      <c r="Q19" s="25">
        <v>0.68704275239364543</v>
      </c>
      <c r="R19" s="6">
        <v>0.15076825027482443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Z19" s="6">
        <v>0</v>
      </c>
      <c r="AA19" s="6">
        <v>0</v>
      </c>
      <c r="AB19" s="25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0.34531382543924888</v>
      </c>
      <c r="AH19" s="6">
        <v>0</v>
      </c>
      <c r="AI19" s="6">
        <v>0</v>
      </c>
      <c r="AJ19" s="6">
        <v>0</v>
      </c>
    </row>
    <row r="20" spans="1:36">
      <c r="A20" s="9" t="s">
        <v>16</v>
      </c>
      <c r="B20" s="6">
        <v>0.28732506502807725</v>
      </c>
      <c r="C20" s="6">
        <v>0.77123659433116487</v>
      </c>
      <c r="D20" s="6">
        <v>0.44076507162406497</v>
      </c>
      <c r="E20" s="6">
        <v>0.3946214337300406</v>
      </c>
      <c r="F20" s="6">
        <v>0.40443331980955666</v>
      </c>
      <c r="G20" s="6">
        <v>0.3174602334892801</v>
      </c>
      <c r="H20" s="6">
        <v>0.46469156414253571</v>
      </c>
      <c r="I20" s="6">
        <v>0.20236405793668127</v>
      </c>
      <c r="J20" s="6">
        <v>0.16808915551653858</v>
      </c>
      <c r="K20" s="6">
        <v>0.32953629085828245</v>
      </c>
      <c r="L20" s="6">
        <v>0.71140212269667924</v>
      </c>
      <c r="N20" s="6">
        <v>0.28732506502807725</v>
      </c>
      <c r="O20" s="6">
        <v>0.27812203139422553</v>
      </c>
      <c r="P20" s="6">
        <v>0.19682004714363782</v>
      </c>
      <c r="Q20" s="25">
        <v>0.3612336831844864</v>
      </c>
      <c r="R20" s="6">
        <v>0.28863615260661901</v>
      </c>
      <c r="S20" s="6">
        <v>0.45475499750312964</v>
      </c>
      <c r="T20" s="6">
        <v>0.57385420092307082</v>
      </c>
      <c r="U20" s="6">
        <v>0.23968415449881308</v>
      </c>
      <c r="V20" s="6">
        <v>0.24533757838860257</v>
      </c>
      <c r="W20" s="6">
        <v>0.42031824977123949</v>
      </c>
      <c r="X20" s="6">
        <v>0.51644700210474104</v>
      </c>
      <c r="Z20" s="6">
        <v>0.28732506502807725</v>
      </c>
      <c r="AA20" s="6">
        <v>0.1743593483480092</v>
      </c>
      <c r="AB20" s="25">
        <v>0.1394951759572898</v>
      </c>
      <c r="AC20" s="6">
        <v>0.33179569676814763</v>
      </c>
      <c r="AD20" s="6">
        <v>0.41250459981426019</v>
      </c>
      <c r="AE20" s="6">
        <v>0.38712227017874157</v>
      </c>
      <c r="AF20" s="6">
        <v>0.37417171046609704</v>
      </c>
      <c r="AG20" s="6">
        <v>0.21822686886539372</v>
      </c>
      <c r="AH20" s="6">
        <v>0.16786742483651437</v>
      </c>
      <c r="AI20" s="6">
        <v>0.56092392504118438</v>
      </c>
      <c r="AJ20" s="6">
        <v>0.68277522509551836</v>
      </c>
    </row>
    <row r="21" spans="1:36">
      <c r="A21" s="9" t="s">
        <v>17</v>
      </c>
      <c r="B21" s="6">
        <v>0</v>
      </c>
      <c r="C21" s="6">
        <v>0</v>
      </c>
      <c r="D21" s="6">
        <v>1.1082860926608233</v>
      </c>
      <c r="E21" s="6">
        <v>0</v>
      </c>
      <c r="F21" s="6">
        <v>0</v>
      </c>
      <c r="G21" s="6">
        <v>0</v>
      </c>
      <c r="H21" s="6">
        <v>0</v>
      </c>
      <c r="I21" s="6">
        <v>0.16321384390361821</v>
      </c>
      <c r="J21" s="6">
        <v>0</v>
      </c>
      <c r="K21" s="6">
        <v>0</v>
      </c>
      <c r="L21" s="6">
        <v>0</v>
      </c>
      <c r="N21" s="6">
        <v>0</v>
      </c>
      <c r="O21" s="6">
        <v>0</v>
      </c>
      <c r="P21" s="6">
        <v>0</v>
      </c>
      <c r="Q21" s="25">
        <v>1.2692882376993553</v>
      </c>
      <c r="R21" s="6">
        <v>0</v>
      </c>
      <c r="S21" s="6">
        <v>0</v>
      </c>
      <c r="T21" s="6">
        <v>1.6290439216550938</v>
      </c>
      <c r="U21" s="6">
        <v>0</v>
      </c>
      <c r="V21" s="6">
        <v>0</v>
      </c>
      <c r="W21" s="6">
        <v>0.83078461610552679</v>
      </c>
      <c r="X21" s="6">
        <v>0</v>
      </c>
      <c r="Z21" s="6">
        <v>0</v>
      </c>
      <c r="AA21" s="6">
        <v>0</v>
      </c>
      <c r="AB21" s="25">
        <v>0.6476209323922415</v>
      </c>
      <c r="AC21" s="6">
        <v>0</v>
      </c>
      <c r="AD21" s="6">
        <v>0</v>
      </c>
      <c r="AE21" s="6">
        <v>0.49996495489977261</v>
      </c>
      <c r="AF21" s="6">
        <v>0.37716270445481453</v>
      </c>
      <c r="AG21" s="6">
        <v>0.43172482272989887</v>
      </c>
      <c r="AH21" s="6">
        <v>0</v>
      </c>
      <c r="AI21" s="6">
        <v>0</v>
      </c>
      <c r="AJ21" s="6">
        <v>0</v>
      </c>
    </row>
    <row r="22" spans="1:36">
      <c r="A22" s="9" t="s">
        <v>18</v>
      </c>
      <c r="B22" s="6">
        <v>0</v>
      </c>
      <c r="C22" s="6">
        <v>10.815745152835886</v>
      </c>
      <c r="D22" s="6">
        <v>4.5931573854403194</v>
      </c>
      <c r="E22" s="6">
        <v>1.6984558341253966</v>
      </c>
      <c r="F22" s="6">
        <v>2.3045800492387118</v>
      </c>
      <c r="G22" s="6">
        <v>1.6109037634473775</v>
      </c>
      <c r="H22" s="6">
        <v>3.0388286195092054</v>
      </c>
      <c r="I22" s="6">
        <v>1.3077998845780883</v>
      </c>
      <c r="J22" s="6">
        <v>1.0943792696205172</v>
      </c>
      <c r="K22" s="6">
        <v>1.6478469744180955</v>
      </c>
      <c r="L22" s="6">
        <v>2.9457704882533031</v>
      </c>
      <c r="N22" s="6">
        <v>0</v>
      </c>
      <c r="O22" s="6">
        <v>2.6676178064397345</v>
      </c>
      <c r="P22" s="6">
        <v>1.0813810231831962</v>
      </c>
      <c r="Q22" s="25">
        <v>0.87073676415546963</v>
      </c>
      <c r="R22" s="6">
        <v>2.1693071163660171</v>
      </c>
      <c r="S22" s="6">
        <v>2.3141102139514662</v>
      </c>
      <c r="T22" s="6">
        <v>3.1939821519843514</v>
      </c>
      <c r="U22" s="6">
        <v>1.0184125656848226</v>
      </c>
      <c r="V22" s="6">
        <v>1.9071475754034459</v>
      </c>
      <c r="W22" s="6">
        <v>2.3361305631826439</v>
      </c>
      <c r="X22" s="6">
        <v>2.4089209054588232</v>
      </c>
      <c r="Z22" s="6">
        <v>0</v>
      </c>
      <c r="AA22" s="6">
        <v>2.6090661506093418</v>
      </c>
      <c r="AB22" s="25">
        <v>2.4299936020000477</v>
      </c>
      <c r="AC22" s="6">
        <v>2.4105340508757109</v>
      </c>
      <c r="AD22" s="6">
        <v>2.6223240324498938</v>
      </c>
      <c r="AE22" s="6">
        <v>2.2100419736636363</v>
      </c>
      <c r="AF22" s="6">
        <v>1.8806838235027945</v>
      </c>
      <c r="AG22" s="6">
        <v>1.4211042021783142</v>
      </c>
      <c r="AH22" s="6">
        <v>0.70981787245909533</v>
      </c>
      <c r="AI22" s="6">
        <v>3.6381995390607105</v>
      </c>
      <c r="AJ22" s="6">
        <v>4.2578329024345258</v>
      </c>
    </row>
    <row r="23" spans="1:36">
      <c r="A23" s="9" t="s">
        <v>19</v>
      </c>
      <c r="B23" s="6">
        <v>5.1490927795663257</v>
      </c>
      <c r="C23" s="6">
        <v>12.552148507915328</v>
      </c>
      <c r="D23" s="6">
        <v>8.5575817281318862</v>
      </c>
      <c r="E23" s="6">
        <v>8.8706231580067545</v>
      </c>
      <c r="F23" s="6">
        <v>8.2342914842662491</v>
      </c>
      <c r="G23" s="6">
        <v>5.9380457889151899</v>
      </c>
      <c r="H23" s="6">
        <v>10.339596928890238</v>
      </c>
      <c r="I23" s="6">
        <v>4.4117870838994353</v>
      </c>
      <c r="J23" s="6">
        <v>3.6996822789452608</v>
      </c>
      <c r="K23" s="6">
        <v>6.8010410972913</v>
      </c>
      <c r="L23" s="6">
        <v>11.744354496133251</v>
      </c>
      <c r="N23" s="6">
        <v>5.1490927795663257</v>
      </c>
      <c r="O23" s="6">
        <v>3.8249351483667371</v>
      </c>
      <c r="P23" s="6">
        <v>3.7294131945466358</v>
      </c>
      <c r="Q23" s="25">
        <v>7.1822327957716459</v>
      </c>
      <c r="R23" s="6">
        <v>7.5409353838084128</v>
      </c>
      <c r="S23" s="6">
        <v>8.3025673131815676</v>
      </c>
      <c r="T23" s="6">
        <v>12.601059397743661</v>
      </c>
      <c r="U23" s="6">
        <v>3.8951648125814726</v>
      </c>
      <c r="V23" s="6">
        <v>6.229482301411398</v>
      </c>
      <c r="W23" s="6">
        <v>8.9302514619362245</v>
      </c>
      <c r="X23" s="6">
        <v>8.6310744592567428</v>
      </c>
      <c r="Z23" s="6">
        <v>5.1490927795663257</v>
      </c>
      <c r="AA23" s="6">
        <v>3.2712456741691711</v>
      </c>
      <c r="AB23" s="25">
        <v>2.7980680552145056</v>
      </c>
      <c r="AC23" s="6">
        <v>7.6795007692553687</v>
      </c>
      <c r="AD23" s="6">
        <v>8.4373630931267183</v>
      </c>
      <c r="AE23" s="6">
        <v>8.5097714563500499</v>
      </c>
      <c r="AF23" s="6">
        <v>7.2442804852919691</v>
      </c>
      <c r="AG23" s="6">
        <v>4.7779427134207157</v>
      </c>
      <c r="AH23" s="6">
        <v>2.986758961654405</v>
      </c>
      <c r="AI23" s="6">
        <v>12.954075043894225</v>
      </c>
      <c r="AJ23" s="6">
        <v>15.080764193252048</v>
      </c>
    </row>
    <row r="24" spans="1:36">
      <c r="A24" s="9" t="s">
        <v>20</v>
      </c>
      <c r="B24" s="6">
        <v>5.7311910947396738</v>
      </c>
      <c r="C24" s="6">
        <v>6.1426842802602968</v>
      </c>
      <c r="D24" s="6">
        <v>8.0924239934181088</v>
      </c>
      <c r="E24" s="6">
        <v>8.5957253388327359</v>
      </c>
      <c r="F24" s="6">
        <v>7.7988739175181623</v>
      </c>
      <c r="G24" s="6">
        <v>5.7010442649494841</v>
      </c>
      <c r="H24" s="6">
        <v>9.4629987513607077</v>
      </c>
      <c r="I24" s="6">
        <v>0.27220113248473632</v>
      </c>
      <c r="J24" s="6">
        <v>1.8210142042476365</v>
      </c>
      <c r="K24" s="6">
        <v>5.2655831897116494</v>
      </c>
      <c r="L24" s="6">
        <v>10.347442600093434</v>
      </c>
      <c r="N24" s="6">
        <v>5.7311910947396738</v>
      </c>
      <c r="O24" s="6">
        <v>0</v>
      </c>
      <c r="P24" s="6">
        <v>2.692087490511621</v>
      </c>
      <c r="Q24" s="25">
        <v>6.9824936655377812</v>
      </c>
      <c r="R24" s="6">
        <v>6.9809095256817804</v>
      </c>
      <c r="S24" s="6">
        <v>8.4036181190297583</v>
      </c>
      <c r="T24" s="6">
        <v>10.424716322771683</v>
      </c>
      <c r="U24" s="6">
        <v>3.3418843827642086</v>
      </c>
      <c r="V24" s="6">
        <v>5.6079177979634247</v>
      </c>
      <c r="W24" s="6">
        <v>7.4928990907586099</v>
      </c>
      <c r="X24" s="6">
        <v>7.8348954770295585</v>
      </c>
      <c r="Z24" s="6">
        <v>5.7311910947396738</v>
      </c>
      <c r="AA24" s="6">
        <v>0</v>
      </c>
      <c r="AB24" s="25">
        <v>1.0384929345066842</v>
      </c>
      <c r="AC24" s="6">
        <v>7.7610094247250609</v>
      </c>
      <c r="AD24" s="6">
        <v>8.3091578635146099</v>
      </c>
      <c r="AE24" s="6">
        <v>7.3847416546882272</v>
      </c>
      <c r="AF24" s="6">
        <v>6.1914482068758518</v>
      </c>
      <c r="AG24" s="6">
        <v>3.8215789032010465</v>
      </c>
      <c r="AH24" s="6">
        <v>2.3698841052657498</v>
      </c>
      <c r="AI24" s="6">
        <v>11.678586524575355</v>
      </c>
      <c r="AJ24" s="6">
        <v>12.309947332049846</v>
      </c>
    </row>
    <row r="25" spans="1:36">
      <c r="A25" s="9" t="s">
        <v>21</v>
      </c>
      <c r="B25" s="6">
        <v>1.8808040561028947</v>
      </c>
      <c r="C25" s="6">
        <v>4.5610505623902018</v>
      </c>
      <c r="D25" s="6">
        <v>5.3903853568851563</v>
      </c>
      <c r="E25" s="6">
        <v>5.6520991449080329</v>
      </c>
      <c r="F25" s="6">
        <v>5.8792504458950745</v>
      </c>
      <c r="G25" s="6">
        <v>4.9879887482353418</v>
      </c>
      <c r="H25" s="6">
        <v>7.8378158599885106</v>
      </c>
      <c r="I25" s="6">
        <v>3.2827871134944493</v>
      </c>
      <c r="J25" s="6">
        <v>2.8263080762130288</v>
      </c>
      <c r="K25" s="6">
        <v>4.8637412373382967</v>
      </c>
      <c r="L25" s="6">
        <v>8.7450126950902227</v>
      </c>
      <c r="N25" s="6">
        <v>1.8808040561028947</v>
      </c>
      <c r="O25" s="6">
        <v>1.4816266991804121</v>
      </c>
      <c r="P25" s="6">
        <v>2.8696080426428732</v>
      </c>
      <c r="Q25" s="25">
        <v>6.0281350718982054</v>
      </c>
      <c r="R25" s="6">
        <v>6.7282243488184017</v>
      </c>
      <c r="S25" s="6">
        <v>6.798285361716764</v>
      </c>
      <c r="T25" s="6">
        <v>7.674758932431712</v>
      </c>
      <c r="U25" s="6">
        <v>3.4820213455903137</v>
      </c>
      <c r="V25" s="6">
        <v>4.5634947928094949</v>
      </c>
      <c r="W25" s="6">
        <v>5.9133275179123368</v>
      </c>
      <c r="X25" s="6">
        <v>6.2909087959326593</v>
      </c>
      <c r="Z25" s="6">
        <v>1.8808040561028947</v>
      </c>
      <c r="AA25" s="6">
        <v>1.1639584320620397</v>
      </c>
      <c r="AB25" s="25">
        <v>1.9159463187472694</v>
      </c>
      <c r="AC25" s="6">
        <v>5.3337675376217728</v>
      </c>
      <c r="AD25" s="6">
        <v>6.9217102144717551</v>
      </c>
      <c r="AE25" s="6">
        <v>5.9213310526311744</v>
      </c>
      <c r="AF25" s="6">
        <v>5.0851973910402748</v>
      </c>
      <c r="AG25" s="6">
        <v>3.0990468004405636</v>
      </c>
      <c r="AH25" s="6">
        <v>2.0377371241726516</v>
      </c>
      <c r="AI25" s="6">
        <v>9.7343392695244955</v>
      </c>
      <c r="AJ25" s="6">
        <v>10.673004744377321</v>
      </c>
    </row>
    <row r="26" spans="1:36">
      <c r="A26" s="9" t="s">
        <v>22</v>
      </c>
      <c r="B26" s="6">
        <v>0.24416229364322023</v>
      </c>
      <c r="C26" s="6">
        <v>0.61152642023717652</v>
      </c>
      <c r="D26" s="6">
        <v>0.34311440582902725</v>
      </c>
      <c r="E26" s="6">
        <v>0.29330364377632923</v>
      </c>
      <c r="F26" s="6">
        <v>0.29142896111849281</v>
      </c>
      <c r="G26" s="6">
        <v>0.26889944006576094</v>
      </c>
      <c r="H26" s="6">
        <v>0.30957770039330229</v>
      </c>
      <c r="I26" s="6">
        <v>0.18641601514065964</v>
      </c>
      <c r="J26" s="6">
        <v>0.13883781864840794</v>
      </c>
      <c r="K26" s="6">
        <v>0.17386731074950718</v>
      </c>
      <c r="L26" s="6">
        <v>0.46729956198927886</v>
      </c>
      <c r="N26" s="6">
        <v>0.24416229364322023</v>
      </c>
      <c r="O26" s="6">
        <v>0.13094464188908556</v>
      </c>
      <c r="P26" s="6">
        <v>0.14611828063009127</v>
      </c>
      <c r="Q26" s="25">
        <v>0.23873475133995431</v>
      </c>
      <c r="R26" s="6">
        <v>0.23741945474647744</v>
      </c>
      <c r="S26" s="6">
        <v>0.38025185093707992</v>
      </c>
      <c r="T26" s="6">
        <v>0.45021304709256127</v>
      </c>
      <c r="U26" s="6">
        <v>0.16644021854821642</v>
      </c>
      <c r="V26" s="6">
        <v>0.16219868826143577</v>
      </c>
      <c r="W26" s="6">
        <v>0.27663400288886708</v>
      </c>
      <c r="X26" s="6">
        <v>0.19794710303946747</v>
      </c>
      <c r="Z26" s="6">
        <v>0.24416229364322023</v>
      </c>
      <c r="AA26" s="6">
        <v>0.12261865002013098</v>
      </c>
      <c r="AB26" s="25">
        <v>0.11233227515674249</v>
      </c>
      <c r="AC26" s="6">
        <v>0.23522078705441068</v>
      </c>
      <c r="AD26" s="6">
        <v>0.24755056863761624</v>
      </c>
      <c r="AE26" s="6">
        <v>0.32488059187336349</v>
      </c>
      <c r="AF26" s="6">
        <v>0.21996969015722848</v>
      </c>
      <c r="AG26" s="6">
        <v>0.1849785998708022</v>
      </c>
      <c r="AH26" s="6">
        <v>0.10593938219664317</v>
      </c>
      <c r="AI26" s="6">
        <v>0.43504773059342516</v>
      </c>
      <c r="AJ26" s="6">
        <v>0.33673669223070996</v>
      </c>
    </row>
    <row r="27" spans="1:36">
      <c r="A27" s="9" t="s">
        <v>23</v>
      </c>
      <c r="B27" s="6">
        <v>0.11474829476469543</v>
      </c>
      <c r="C27" s="6">
        <v>0.20917903996781068</v>
      </c>
      <c r="D27" s="6">
        <v>0.17798508839365546</v>
      </c>
      <c r="E27" s="6">
        <v>0.16679173295678093</v>
      </c>
      <c r="F27" s="6">
        <v>0.20277178693775877</v>
      </c>
      <c r="G27" s="6">
        <v>0.25895107017660218</v>
      </c>
      <c r="H27" s="6">
        <v>0.39897143072859509</v>
      </c>
      <c r="I27" s="6">
        <v>0.16425399358605003</v>
      </c>
      <c r="J27" s="6">
        <v>0.13427767363960919</v>
      </c>
      <c r="K27" s="6">
        <v>0.24806313299057259</v>
      </c>
      <c r="L27" s="6">
        <v>0.60161729254296992</v>
      </c>
      <c r="N27" s="6">
        <v>0.11474829476469543</v>
      </c>
      <c r="O27" s="6">
        <v>5.8484212588754171E-2</v>
      </c>
      <c r="P27" s="6">
        <v>6.6336430399251856E-2</v>
      </c>
      <c r="Q27" s="25">
        <v>0.12522791494626989</v>
      </c>
      <c r="R27" s="6">
        <v>0.14672671122939582</v>
      </c>
      <c r="S27" s="6">
        <v>0.23990148773600461</v>
      </c>
      <c r="T27" s="6">
        <v>0.2681146383029554</v>
      </c>
      <c r="U27" s="6">
        <v>8.7878385538726747E-2</v>
      </c>
      <c r="V27" s="6">
        <v>0.14401507525634791</v>
      </c>
      <c r="W27" s="6">
        <v>0.27337111581499746</v>
      </c>
      <c r="X27" s="6">
        <v>0.24011948321992879</v>
      </c>
      <c r="Z27" s="6">
        <v>0.11474829476469543</v>
      </c>
      <c r="AA27" s="6">
        <v>4.6836947912581972E-2</v>
      </c>
      <c r="AB27" s="25">
        <v>4.9729415484895394E-2</v>
      </c>
      <c r="AC27" s="6">
        <v>0.13290677943924156</v>
      </c>
      <c r="AD27" s="6">
        <v>0.1570069292068785</v>
      </c>
      <c r="AE27" s="6">
        <v>0.21447158332047075</v>
      </c>
      <c r="AF27" s="6">
        <v>0.22914753594765402</v>
      </c>
      <c r="AG27" s="6">
        <v>0.1124827650625569</v>
      </c>
      <c r="AH27" s="6">
        <v>0.11481380393466656</v>
      </c>
      <c r="AI27" s="6">
        <v>0.48978564069752978</v>
      </c>
      <c r="AJ27" s="6">
        <v>0.34551358721801456</v>
      </c>
    </row>
    <row r="28" spans="1:36">
      <c r="A28" s="9" t="s">
        <v>24</v>
      </c>
      <c r="B28" s="8">
        <v>0.21326714285714285</v>
      </c>
      <c r="C28" s="8"/>
      <c r="D28" s="8">
        <v>0.30893127196593434</v>
      </c>
      <c r="E28" s="8">
        <v>0.44280861540991884</v>
      </c>
      <c r="F28" s="8">
        <v>6.1910404718312266E-2</v>
      </c>
      <c r="G28" s="8">
        <v>0.12229973008367473</v>
      </c>
      <c r="H28" s="8">
        <v>6.4077892663120459E-2</v>
      </c>
      <c r="I28" s="8">
        <v>3.6606737915336495E-3</v>
      </c>
      <c r="J28" s="8">
        <v>3.3598709176057761E-3</v>
      </c>
      <c r="K28" s="8">
        <v>7.3729562442400969E-3</v>
      </c>
      <c r="L28" s="8">
        <v>7.3982644988381349E-2</v>
      </c>
      <c r="N28" s="8">
        <v>0.21326714285714285</v>
      </c>
      <c r="O28" s="8"/>
      <c r="P28" s="8">
        <v>3.7931034482758627E-2</v>
      </c>
      <c r="Q28" s="26">
        <v>1.3072215428265402E-2</v>
      </c>
      <c r="R28" s="8">
        <v>0.15703000681571805</v>
      </c>
      <c r="S28" s="8">
        <v>0.31529277194766253</v>
      </c>
      <c r="T28" s="8">
        <v>0.12568337263081558</v>
      </c>
      <c r="U28" s="8">
        <v>8.8358232953758678E-2</v>
      </c>
      <c r="V28" s="8">
        <v>9.0749019015261036E-3</v>
      </c>
      <c r="W28" s="8">
        <v>1.8854626029743221E-2</v>
      </c>
      <c r="X28" s="8">
        <v>3.2082363944191637E-2</v>
      </c>
      <c r="Z28" s="8">
        <v>0.21326714285714285</v>
      </c>
      <c r="AA28" s="8"/>
      <c r="AB28" s="26">
        <v>2.2298926359840456E-2</v>
      </c>
      <c r="AC28" s="8">
        <v>1.1449654914310917E-2</v>
      </c>
      <c r="AD28" s="8">
        <v>0.48106060181554294</v>
      </c>
      <c r="AE28" s="8">
        <v>0.12753872190113252</v>
      </c>
      <c r="AF28" s="8">
        <v>0.2323073558498418</v>
      </c>
      <c r="AG28" s="8">
        <v>0.26927361034581493</v>
      </c>
      <c r="AH28" s="8">
        <v>8.1910587042385904E-3</v>
      </c>
      <c r="AI28" s="8">
        <v>7.8594811075563056E-3</v>
      </c>
      <c r="AJ28" s="8">
        <v>0.13504126623350862</v>
      </c>
    </row>
    <row r="29" spans="1:36">
      <c r="A29" s="9" t="s">
        <v>25</v>
      </c>
      <c r="B29" s="8">
        <v>0.24508785714285716</v>
      </c>
      <c r="C29" s="8"/>
      <c r="D29" s="8">
        <v>0.35506777978635445</v>
      </c>
      <c r="E29" s="8">
        <v>0.25022774691549482</v>
      </c>
      <c r="F29" s="8">
        <v>0.15523193204241725</v>
      </c>
      <c r="G29" s="8">
        <v>0.18808214090721384</v>
      </c>
      <c r="H29" s="8">
        <v>0.18875773324419251</v>
      </c>
      <c r="I29" s="8">
        <v>5.4435886555801042E-3</v>
      </c>
      <c r="J29" s="8">
        <v>5.8818171589680515E-2</v>
      </c>
      <c r="K29" s="8">
        <v>4.2804453827722154E-2</v>
      </c>
      <c r="L29" s="8">
        <v>6.7553963937278555E-2</v>
      </c>
      <c r="N29" s="8">
        <v>0.24508785714285716</v>
      </c>
      <c r="O29" s="8"/>
      <c r="P29" s="8">
        <v>9.3103448275862075E-2</v>
      </c>
      <c r="Q29" s="26">
        <v>0</v>
      </c>
      <c r="R29" s="8">
        <v>0.36569716991407275</v>
      </c>
      <c r="S29" s="8">
        <v>0.72900028768256431</v>
      </c>
      <c r="T29" s="8">
        <v>0.2699819548885482</v>
      </c>
      <c r="U29" s="8">
        <v>0.41791009683485603</v>
      </c>
      <c r="V29" s="8">
        <v>4.9431272069423972E-2</v>
      </c>
      <c r="W29" s="8">
        <v>2.3537334427308682E-2</v>
      </c>
      <c r="X29" s="8">
        <v>3.6766003014139376E-2</v>
      </c>
      <c r="Z29" s="8">
        <v>0.24508785714285716</v>
      </c>
      <c r="AA29" s="8"/>
      <c r="AB29" s="26">
        <v>2.0092008824893509E-2</v>
      </c>
      <c r="AC29" s="8">
        <v>0</v>
      </c>
      <c r="AD29" s="8">
        <v>0.57178538480001773</v>
      </c>
      <c r="AE29" s="8">
        <v>0.24161925068359935</v>
      </c>
      <c r="AF29" s="8">
        <v>0.82038742532272979</v>
      </c>
      <c r="AG29" s="8">
        <v>0.75912409341059373</v>
      </c>
      <c r="AH29" s="8">
        <v>3.9341714945103849E-2</v>
      </c>
      <c r="AI29" s="8">
        <v>1.2432850420212133E-2</v>
      </c>
      <c r="AJ29" s="8">
        <v>0.19411017265710562</v>
      </c>
    </row>
    <row r="30" spans="1:36">
      <c r="A30" s="9" t="s">
        <v>26</v>
      </c>
      <c r="B30" s="8">
        <v>0.18987142857142858</v>
      </c>
      <c r="C30" s="8"/>
      <c r="D30" s="8">
        <v>7.7594902950535047E-2</v>
      </c>
      <c r="E30" s="8">
        <v>8.3818561197401484E-2</v>
      </c>
      <c r="F30" s="8">
        <v>0.13681986998860043</v>
      </c>
      <c r="G30" s="8">
        <v>0.1532200278059348</v>
      </c>
      <c r="H30" s="8">
        <v>6.3944199671123775E-2</v>
      </c>
      <c r="I30" s="8"/>
      <c r="J30" s="8">
        <v>1.3250609417039262E-2</v>
      </c>
      <c r="K30" s="8">
        <v>5.0430579459055679E-2</v>
      </c>
      <c r="L30" s="8">
        <v>0.27123925347291078</v>
      </c>
      <c r="N30" s="8">
        <v>0.18987142857142858</v>
      </c>
      <c r="O30" s="8"/>
      <c r="P30" s="8">
        <v>1.5517241379310346E-2</v>
      </c>
      <c r="Q30" s="26">
        <v>1.7624529198817931E-2</v>
      </c>
      <c r="R30" s="8">
        <v>0.15515503291281577</v>
      </c>
      <c r="S30" s="8">
        <v>0.18676692319282118</v>
      </c>
      <c r="T30" s="8">
        <v>0.11455787843224392</v>
      </c>
      <c r="U30" s="8">
        <v>5.1958921506187666E-2</v>
      </c>
      <c r="V30" s="8">
        <v>1.5412439762812459E-2</v>
      </c>
      <c r="W30" s="8">
        <v>3.5788816522163848E-2</v>
      </c>
      <c r="X30" s="8">
        <v>0.2110950166440268</v>
      </c>
      <c r="Z30" s="8">
        <v>0.18987142857142858</v>
      </c>
      <c r="AA30" s="8"/>
      <c r="AB30" s="26">
        <v>8.0268984637593931E-3</v>
      </c>
      <c r="AC30" s="8">
        <v>3.5524453230073021E-2</v>
      </c>
      <c r="AD30" s="8">
        <v>0.14123053780414424</v>
      </c>
      <c r="AE30" s="8">
        <v>6.8294338974956556E-2</v>
      </c>
      <c r="AF30" s="8">
        <v>0.17733414797722355</v>
      </c>
      <c r="AG30" s="8">
        <v>3.632318058221691E-2</v>
      </c>
      <c r="AH30" s="8">
        <v>6.8724976148192103E-3</v>
      </c>
      <c r="AI30" s="8">
        <v>6.5676325652038819E-2</v>
      </c>
      <c r="AJ30" s="8">
        <v>0.29513620993658879</v>
      </c>
    </row>
    <row r="31" spans="1:36">
      <c r="A31" s="11" t="s">
        <v>32</v>
      </c>
      <c r="B31" s="3">
        <f t="shared" ref="B31:L31" si="0">SUM(B4:B27)</f>
        <v>40.532311179947158</v>
      </c>
      <c r="C31" s="3">
        <f t="shared" si="0"/>
        <v>103.29647058883056</v>
      </c>
      <c r="D31" s="3">
        <f t="shared" si="0"/>
        <v>80.240373742169041</v>
      </c>
      <c r="E31" s="3">
        <f t="shared" si="0"/>
        <v>70.475533678862689</v>
      </c>
      <c r="F31" s="3">
        <f t="shared" si="0"/>
        <v>65.248038486145688</v>
      </c>
      <c r="G31" s="3">
        <f t="shared" si="0"/>
        <v>50.765686462304089</v>
      </c>
      <c r="H31" s="3">
        <f t="shared" si="0"/>
        <v>86.39115130342509</v>
      </c>
      <c r="I31" s="3">
        <f t="shared" si="0"/>
        <v>31.76229565007522</v>
      </c>
      <c r="J31" s="3">
        <f t="shared" si="0"/>
        <v>29.500892839046873</v>
      </c>
      <c r="K31" s="3">
        <f t="shared" si="0"/>
        <v>51.086158932541586</v>
      </c>
      <c r="L31" s="3">
        <f t="shared" si="0"/>
        <v>106.38151288713111</v>
      </c>
      <c r="N31" s="3">
        <f t="shared" ref="N31:X31" si="1">SUM(N4:N27)</f>
        <v>40.532311179947158</v>
      </c>
      <c r="O31" s="3">
        <f t="shared" si="1"/>
        <v>29.039080810161547</v>
      </c>
      <c r="P31" s="3">
        <f t="shared" si="1"/>
        <v>32.792440633981059</v>
      </c>
      <c r="Q31" s="23">
        <f t="shared" si="1"/>
        <v>69.205591186734864</v>
      </c>
      <c r="R31" s="3">
        <f t="shared" si="1"/>
        <v>65.328609155324031</v>
      </c>
      <c r="S31" s="3">
        <f t="shared" si="1"/>
        <v>72.673058241460382</v>
      </c>
      <c r="T31" s="3">
        <f t="shared" si="1"/>
        <v>91.692251642547021</v>
      </c>
      <c r="U31" s="3">
        <f t="shared" si="1"/>
        <v>34.235953151121933</v>
      </c>
      <c r="V31" s="3">
        <f t="shared" si="1"/>
        <v>48.461005733598618</v>
      </c>
      <c r="W31" s="3">
        <f t="shared" si="1"/>
        <v>68.500041304058854</v>
      </c>
      <c r="X31" s="3">
        <f t="shared" si="1"/>
        <v>61.724567654124236</v>
      </c>
      <c r="Z31" s="3">
        <f t="shared" ref="Z31:AJ31" si="2">SUM(Z4:Z27)</f>
        <v>40.532311179947158</v>
      </c>
      <c r="AA31" s="3">
        <f t="shared" si="2"/>
        <v>23.39122629920324</v>
      </c>
      <c r="AB31" s="23">
        <f t="shared" si="2"/>
        <v>25.875980255224167</v>
      </c>
      <c r="AC31" s="3">
        <f t="shared" si="2"/>
        <v>66.320387543814732</v>
      </c>
      <c r="AD31" s="3">
        <f t="shared" si="2"/>
        <v>74.649338592825032</v>
      </c>
      <c r="AE31" s="3">
        <f t="shared" si="2"/>
        <v>68.551126423604416</v>
      </c>
      <c r="AF31" s="3">
        <f t="shared" si="2"/>
        <v>57.991729820203346</v>
      </c>
      <c r="AG31" s="3">
        <f t="shared" si="2"/>
        <v>36.931446289475929</v>
      </c>
      <c r="AH31" s="3">
        <f t="shared" si="2"/>
        <v>23.819774866152326</v>
      </c>
      <c r="AI31" s="3">
        <f t="shared" si="2"/>
        <v>108.92774003958338</v>
      </c>
      <c r="AJ31" s="3">
        <f t="shared" si="2"/>
        <v>108.09256087903829</v>
      </c>
    </row>
    <row r="33" spans="1:36">
      <c r="A33" s="9" t="s">
        <v>24</v>
      </c>
      <c r="B33" s="8">
        <v>0.21326714285714285</v>
      </c>
      <c r="C33" s="8"/>
      <c r="D33" s="8">
        <v>0.30893127196593434</v>
      </c>
      <c r="E33" s="8">
        <v>0.44280861540991884</v>
      </c>
      <c r="F33" s="8">
        <v>6.1910404718312266E-2</v>
      </c>
      <c r="G33" s="8">
        <v>0.12229973008367473</v>
      </c>
      <c r="H33" s="8">
        <v>6.4077892663120459E-2</v>
      </c>
      <c r="I33" s="8">
        <v>3.6606737915336495E-3</v>
      </c>
      <c r="J33" s="8">
        <v>3.3598709176057761E-3</v>
      </c>
      <c r="K33" s="8">
        <v>7.3729562442400969E-3</v>
      </c>
      <c r="L33" s="8">
        <v>7.3982644988381349E-2</v>
      </c>
      <c r="N33" s="8">
        <v>0.21326714285714285</v>
      </c>
      <c r="O33" s="8"/>
      <c r="P33" s="8">
        <v>3.7931034482758627E-2</v>
      </c>
      <c r="Q33" s="26">
        <v>1.3072215428265402E-2</v>
      </c>
      <c r="R33" s="8">
        <v>0.15703000681571805</v>
      </c>
      <c r="S33" s="8">
        <v>0.31529277194766253</v>
      </c>
      <c r="T33" s="8">
        <v>0.12568337263081558</v>
      </c>
      <c r="U33" s="8">
        <v>8.8358232953758678E-2</v>
      </c>
      <c r="V33" s="8">
        <v>9.0749019015261036E-3</v>
      </c>
      <c r="W33" s="8">
        <v>1.8854626029743221E-2</v>
      </c>
      <c r="X33" s="8">
        <v>3.2082363944191637E-2</v>
      </c>
      <c r="Z33" s="8">
        <v>0.21326714285714285</v>
      </c>
      <c r="AA33" s="8"/>
      <c r="AB33" s="26">
        <v>2.2298926359840456E-2</v>
      </c>
      <c r="AC33" s="8">
        <v>1.1449654914310917E-2</v>
      </c>
      <c r="AD33" s="8">
        <v>0.48106060181554294</v>
      </c>
      <c r="AE33" s="8">
        <v>0.12753872190113252</v>
      </c>
      <c r="AF33" s="8">
        <v>0.2323073558498418</v>
      </c>
      <c r="AG33" s="8">
        <v>0.26927361034581493</v>
      </c>
      <c r="AH33" s="8">
        <v>8.1910587042385904E-3</v>
      </c>
      <c r="AI33" s="8">
        <v>7.8594811075563056E-3</v>
      </c>
      <c r="AJ33" s="8">
        <v>0.13504126623350862</v>
      </c>
    </row>
    <row r="34" spans="1:36">
      <c r="A34" s="9" t="s">
        <v>25</v>
      </c>
      <c r="B34" s="8">
        <v>0.24508785714285716</v>
      </c>
      <c r="C34" s="8"/>
      <c r="D34" s="8">
        <v>0.35506777978635445</v>
      </c>
      <c r="E34" s="8">
        <v>0.25022774691549482</v>
      </c>
      <c r="F34" s="8">
        <v>0.15523193204241725</v>
      </c>
      <c r="G34" s="8">
        <v>0.18808214090721384</v>
      </c>
      <c r="H34" s="8">
        <v>0.18875773324419251</v>
      </c>
      <c r="I34" s="8">
        <v>5.4435886555801042E-3</v>
      </c>
      <c r="J34" s="8">
        <v>5.8818171589680515E-2</v>
      </c>
      <c r="K34" s="8">
        <v>4.2804453827722154E-2</v>
      </c>
      <c r="L34" s="8">
        <v>6.7553963937278555E-2</v>
      </c>
      <c r="N34" s="8">
        <v>0.24508785714285716</v>
      </c>
      <c r="O34" s="8"/>
      <c r="P34" s="8">
        <v>9.3103448275862075E-2</v>
      </c>
      <c r="Q34" s="26">
        <v>0</v>
      </c>
      <c r="R34" s="8">
        <v>0.36569716991407275</v>
      </c>
      <c r="S34" s="8">
        <v>0.72900028768256431</v>
      </c>
      <c r="T34" s="8">
        <v>0.2699819548885482</v>
      </c>
      <c r="U34" s="8">
        <v>0.41791009683485603</v>
      </c>
      <c r="V34" s="8">
        <v>4.9431272069423972E-2</v>
      </c>
      <c r="W34" s="8">
        <v>2.3537334427308682E-2</v>
      </c>
      <c r="X34" s="8">
        <v>3.6766003014139376E-2</v>
      </c>
      <c r="Z34" s="8">
        <v>0.24508785714285716</v>
      </c>
      <c r="AA34" s="8"/>
      <c r="AB34" s="26">
        <v>2.0092008824893509E-2</v>
      </c>
      <c r="AC34" s="8">
        <v>0</v>
      </c>
      <c r="AD34" s="8">
        <v>0.57178538480001773</v>
      </c>
      <c r="AE34" s="8">
        <v>0.24161925068359935</v>
      </c>
      <c r="AF34" s="8">
        <v>0.82038742532272979</v>
      </c>
      <c r="AG34" s="8">
        <v>0.75912409341059373</v>
      </c>
      <c r="AH34" s="8">
        <v>3.9341714945103849E-2</v>
      </c>
      <c r="AI34" s="8">
        <v>1.2432850420212133E-2</v>
      </c>
      <c r="AJ34" s="8">
        <v>0.19411017265710562</v>
      </c>
    </row>
    <row r="35" spans="1:36">
      <c r="A35" s="9" t="s">
        <v>26</v>
      </c>
      <c r="B35" s="8">
        <v>0.18987142857142858</v>
      </c>
      <c r="C35" s="8"/>
      <c r="D35" s="8">
        <v>7.7594902950535047E-2</v>
      </c>
      <c r="E35" s="8">
        <v>8.3818561197401484E-2</v>
      </c>
      <c r="F35" s="8">
        <v>0.13681986998860043</v>
      </c>
      <c r="G35" s="8">
        <v>0.1532200278059348</v>
      </c>
      <c r="H35" s="8">
        <v>6.3944199671123775E-2</v>
      </c>
      <c r="I35" s="8"/>
      <c r="J35" s="8">
        <v>1.3250609417039262E-2</v>
      </c>
      <c r="K35" s="8">
        <v>5.0430579459055679E-2</v>
      </c>
      <c r="L35" s="8">
        <v>0.27123925347291078</v>
      </c>
      <c r="N35" s="8">
        <v>0.18987142857142858</v>
      </c>
      <c r="O35" s="8"/>
      <c r="P35" s="8">
        <v>1.5517241379310346E-2</v>
      </c>
      <c r="Q35" s="26">
        <v>1.7624529198817931E-2</v>
      </c>
      <c r="R35" s="8">
        <v>0.15515503291281577</v>
      </c>
      <c r="S35" s="8">
        <v>0.18676692319282118</v>
      </c>
      <c r="T35" s="8">
        <v>0.11455787843224392</v>
      </c>
      <c r="U35" s="8">
        <v>5.1958921506187666E-2</v>
      </c>
      <c r="V35" s="8">
        <v>1.5412439762812459E-2</v>
      </c>
      <c r="W35" s="8">
        <v>3.5788816522163848E-2</v>
      </c>
      <c r="X35" s="8">
        <v>0.2110950166440268</v>
      </c>
      <c r="Z35" s="8">
        <v>0.18987142857142858</v>
      </c>
      <c r="AA35" s="8"/>
      <c r="AB35" s="26">
        <v>8.0268984637593931E-3</v>
      </c>
      <c r="AC35" s="8">
        <v>3.5524453230073021E-2</v>
      </c>
      <c r="AD35" s="8">
        <v>0.14123053780414424</v>
      </c>
      <c r="AE35" s="8">
        <v>6.8294338974956556E-2</v>
      </c>
      <c r="AF35" s="8">
        <v>0.17733414797722355</v>
      </c>
      <c r="AG35" s="8">
        <v>3.632318058221691E-2</v>
      </c>
      <c r="AH35" s="8">
        <v>6.8724976148192103E-3</v>
      </c>
      <c r="AI35" s="8">
        <v>6.5676325652038819E-2</v>
      </c>
      <c r="AJ35" s="8">
        <v>0.29513620993658879</v>
      </c>
    </row>
    <row r="36" spans="1:36">
      <c r="B36" s="14">
        <f>SUM(B33:B35)</f>
        <v>0.64822642857142854</v>
      </c>
      <c r="C36" s="14">
        <f t="shared" ref="C36:AJ36" si="3">SUM(C33:C35)</f>
        <v>0</v>
      </c>
      <c r="D36" s="14">
        <f t="shared" si="3"/>
        <v>0.74159395470282385</v>
      </c>
      <c r="E36" s="14">
        <f t="shared" si="3"/>
        <v>0.77685492352281516</v>
      </c>
      <c r="F36" s="14">
        <f t="shared" si="3"/>
        <v>0.35396220674932999</v>
      </c>
      <c r="G36" s="14">
        <f t="shared" si="3"/>
        <v>0.46360189879682334</v>
      </c>
      <c r="H36" s="14">
        <f t="shared" si="3"/>
        <v>0.31677982557843676</v>
      </c>
      <c r="I36" s="14">
        <f t="shared" si="3"/>
        <v>9.1042624471137541E-3</v>
      </c>
      <c r="J36" s="14">
        <f t="shared" si="3"/>
        <v>7.542865192432556E-2</v>
      </c>
      <c r="K36" s="14">
        <f t="shared" si="3"/>
        <v>0.10060798953101793</v>
      </c>
      <c r="L36" s="14">
        <f t="shared" si="3"/>
        <v>0.41277586239857067</v>
      </c>
      <c r="M36" s="14">
        <f t="shared" si="3"/>
        <v>0</v>
      </c>
      <c r="N36" s="14">
        <f t="shared" si="3"/>
        <v>0.64822642857142854</v>
      </c>
      <c r="O36" s="14">
        <f t="shared" si="3"/>
        <v>0</v>
      </c>
      <c r="P36" s="14">
        <f t="shared" si="3"/>
        <v>0.14655172413793105</v>
      </c>
      <c r="Q36" s="28">
        <f t="shared" si="3"/>
        <v>3.0696744627083335E-2</v>
      </c>
      <c r="R36" s="14">
        <f t="shared" si="3"/>
        <v>0.67788220964260648</v>
      </c>
      <c r="S36" s="14">
        <f t="shared" si="3"/>
        <v>1.231059982823048</v>
      </c>
      <c r="T36" s="14">
        <f t="shared" si="3"/>
        <v>0.51022320595160775</v>
      </c>
      <c r="U36" s="14">
        <f t="shared" si="3"/>
        <v>0.55822725129480233</v>
      </c>
      <c r="V36" s="14">
        <f t="shared" si="3"/>
        <v>7.3918613733762545E-2</v>
      </c>
      <c r="W36" s="14">
        <f t="shared" si="3"/>
        <v>7.8180776979215744E-2</v>
      </c>
      <c r="X36" s="14">
        <f t="shared" si="3"/>
        <v>0.27994338360235782</v>
      </c>
      <c r="Y36" s="14">
        <f t="shared" si="3"/>
        <v>0</v>
      </c>
      <c r="Z36" s="14">
        <f t="shared" si="3"/>
        <v>0.64822642857142854</v>
      </c>
      <c r="AA36" s="14">
        <f t="shared" si="3"/>
        <v>0</v>
      </c>
      <c r="AB36" s="28">
        <f t="shared" si="3"/>
        <v>5.0417833648493365E-2</v>
      </c>
      <c r="AC36" s="14">
        <f t="shared" si="3"/>
        <v>4.6974108144383936E-2</v>
      </c>
      <c r="AD36" s="14">
        <f t="shared" si="3"/>
        <v>1.1940765244197049</v>
      </c>
      <c r="AE36" s="14">
        <f t="shared" si="3"/>
        <v>0.43745231155968844</v>
      </c>
      <c r="AF36" s="14">
        <f t="shared" si="3"/>
        <v>1.230028929149795</v>
      </c>
      <c r="AG36" s="14">
        <f t="shared" si="3"/>
        <v>1.0647208843386256</v>
      </c>
      <c r="AH36" s="14">
        <f t="shared" si="3"/>
        <v>5.4405271264161649E-2</v>
      </c>
      <c r="AI36" s="14">
        <f t="shared" si="3"/>
        <v>8.5968657179807256E-2</v>
      </c>
      <c r="AJ36" s="14">
        <f t="shared" si="3"/>
        <v>0.62428764882720311</v>
      </c>
    </row>
    <row r="41" spans="1:36" s="30" customFormat="1">
      <c r="A41" s="29" t="s">
        <v>83</v>
      </c>
      <c r="B41" s="30">
        <f>LOG((B31*1000)*59000)</f>
        <v>9.3786533798565834</v>
      </c>
      <c r="C41" s="30">
        <f>LOG((C31*1000)*59000)</f>
        <v>9.7849374945365835</v>
      </c>
      <c r="D41" s="30">
        <f>LOG((D31*1000)*59000)</f>
        <v>9.6752449545082406</v>
      </c>
      <c r="E41" s="30">
        <f>LOG((E31*1000)*59000)</f>
        <v>9.6188903849109728</v>
      </c>
      <c r="F41" s="30">
        <f>LOG((F31*1000)*59000)</f>
        <v>9.585419471906139</v>
      </c>
      <c r="G41" s="30">
        <f>LOG((G31*1000)*59000)</f>
        <v>9.476422274806346</v>
      </c>
      <c r="H41" s="30">
        <f>LOG((H31*1000)*59000)</f>
        <v>9.7073212733699243</v>
      </c>
      <c r="I41" s="30">
        <f>LOG((I31*1000)*59000)</f>
        <v>9.2727638955776204</v>
      </c>
      <c r="J41" s="30">
        <f>LOG((J31*1000)*59000)</f>
        <v>9.2406871716611061</v>
      </c>
      <c r="K41" s="30">
        <f>LOG((K31*1000)*59000)</f>
        <v>9.4791552618070298</v>
      </c>
      <c r="L41" s="30">
        <f>LOG((L31*1000)*59000)</f>
        <v>9.797718173917934</v>
      </c>
      <c r="N41" s="30">
        <f>LOG((N31*1000)*59000)</f>
        <v>9.3786533798565834</v>
      </c>
      <c r="O41" s="30">
        <f>LOG((O31*1000)*59000)</f>
        <v>9.2338348769280305</v>
      </c>
      <c r="P41" s="30">
        <f>LOG((P31*1000)*59000)</f>
        <v>9.286625752630659</v>
      </c>
      <c r="Q41" s="30">
        <f>LOG((Q31*1000)*59000)</f>
        <v>9.6109931945881275</v>
      </c>
      <c r="R41" s="30">
        <f>LOG((R31*1000)*59000)</f>
        <v>9.5859554238102529</v>
      </c>
      <c r="S41" s="30">
        <f>LOG((S31*1000)*59000)</f>
        <v>9.6322254482829592</v>
      </c>
      <c r="T41" s="30">
        <f>LOG((T31*1000)*59000)</f>
        <v>9.7331846492635012</v>
      </c>
      <c r="U41" s="30">
        <f>LOG((U31*1000)*59000)</f>
        <v>9.3053344350536111</v>
      </c>
      <c r="V41" s="30">
        <f>LOG((V31*1000)*59000)</f>
        <v>9.4562444346508077</v>
      </c>
      <c r="W41" s="30">
        <f>LOG((W31*1000)*59000)</f>
        <v>9.6065428450049257</v>
      </c>
      <c r="X41" s="30">
        <f>LOG((X31*1000)*59000)</f>
        <v>9.5613100682682166</v>
      </c>
      <c r="Z41" s="30">
        <f>LOG((Z31*1000)*59000)</f>
        <v>9.3786533798565834</v>
      </c>
      <c r="AA41" s="30">
        <f>LOG((AA31*1000)*59000)</f>
        <v>9.1399050021993347</v>
      </c>
      <c r="AB41" s="30">
        <f>LOG((AB31*1000)*59000)</f>
        <v>9.1837488227204851</v>
      </c>
      <c r="AC41" s="30">
        <f>LOG((AC31*1000)*59000)</f>
        <v>9.5924990669957069</v>
      </c>
      <c r="AD41" s="30">
        <f>LOG((AD31*1000)*59000)</f>
        <v>9.6438779757894721</v>
      </c>
      <c r="AE41" s="30">
        <f>LOG((AE31*1000)*59000)</f>
        <v>9.6068666070993523</v>
      </c>
      <c r="AF41" s="30">
        <f>LOG((AF31*1000)*59000)</f>
        <v>9.534218075040549</v>
      </c>
      <c r="AG41" s="30">
        <f>LOG((AG31*1000)*59000)</f>
        <v>9.3382483272335381</v>
      </c>
      <c r="AH41" s="30">
        <f>LOG((AH31*1000)*59000)</f>
        <v>9.147789664051297</v>
      </c>
      <c r="AI41" s="30">
        <f>LOG((AI31*1000)*59000)</f>
        <v>9.8079905049146525</v>
      </c>
      <c r="AJ41" s="30">
        <f>LOG((AJ31*1000)*59000)</f>
        <v>9.8046478177105794</v>
      </c>
    </row>
    <row r="42" spans="1:36" s="30" customFormat="1">
      <c r="A42" s="31" t="s">
        <v>85</v>
      </c>
      <c r="B42" s="32">
        <v>0.64822642857142854</v>
      </c>
      <c r="C42" s="32"/>
      <c r="D42" s="32">
        <v>0.74159395470282385</v>
      </c>
      <c r="E42" s="32">
        <v>0.77685492352281516</v>
      </c>
      <c r="F42" s="32">
        <v>0.35396220674932999</v>
      </c>
      <c r="G42" s="32">
        <v>0.46360189879682334</v>
      </c>
      <c r="H42" s="32">
        <v>0.31677982557843676</v>
      </c>
      <c r="I42" s="32">
        <v>9.1042624471137541E-3</v>
      </c>
      <c r="J42" s="32">
        <v>7.542865192432556E-2</v>
      </c>
      <c r="K42" s="32">
        <v>0.10060798953101793</v>
      </c>
      <c r="L42" s="32">
        <v>0.41277586239857067</v>
      </c>
      <c r="M42" s="32"/>
      <c r="N42" s="32">
        <v>0.64822642857142854</v>
      </c>
      <c r="O42" s="32"/>
      <c r="P42" s="32">
        <v>0.14655172413793105</v>
      </c>
      <c r="Q42" s="32">
        <v>3.0696744627083335E-2</v>
      </c>
      <c r="R42" s="32">
        <v>0.67788220964260648</v>
      </c>
      <c r="S42" s="32">
        <v>1.231059982823048</v>
      </c>
      <c r="T42" s="32">
        <v>0.51022320595160775</v>
      </c>
      <c r="U42" s="32">
        <v>0.55822725129480233</v>
      </c>
      <c r="V42" s="32">
        <v>7.3918613733762545E-2</v>
      </c>
      <c r="W42" s="32">
        <v>7.8180776979215744E-2</v>
      </c>
      <c r="X42" s="32">
        <v>0.27994338360235782</v>
      </c>
      <c r="Y42" s="32"/>
      <c r="Z42" s="32">
        <v>0.64822642857142854</v>
      </c>
      <c r="AA42" s="32"/>
      <c r="AB42" s="32">
        <v>5.0417833648493365E-2</v>
      </c>
      <c r="AC42" s="32">
        <v>4.6974108144383936E-2</v>
      </c>
      <c r="AD42" s="32">
        <v>1.1940765244197049</v>
      </c>
      <c r="AE42" s="32">
        <v>0.43745231155968844</v>
      </c>
      <c r="AF42" s="32">
        <v>1.230028929149795</v>
      </c>
      <c r="AG42" s="32">
        <v>1.0647208843386256</v>
      </c>
      <c r="AH42" s="32">
        <v>5.4405271264161649E-2</v>
      </c>
      <c r="AI42" s="32">
        <v>8.5968657179807256E-2</v>
      </c>
      <c r="AJ42" s="32">
        <v>0.62428764882720311</v>
      </c>
    </row>
    <row r="43" spans="1:36" s="27" customFormat="1">
      <c r="A43" s="5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</row>
    <row r="44" spans="1:36">
      <c r="A44" s="9" t="s">
        <v>28</v>
      </c>
      <c r="B44" s="4" t="s">
        <v>31</v>
      </c>
      <c r="C44" s="4" t="s">
        <v>29</v>
      </c>
      <c r="D44" s="4" t="s">
        <v>29</v>
      </c>
      <c r="E44" s="4" t="s">
        <v>29</v>
      </c>
      <c r="F44" s="4" t="s">
        <v>29</v>
      </c>
      <c r="G44" s="4" t="s">
        <v>29</v>
      </c>
      <c r="H44" s="4"/>
      <c r="I44" s="4"/>
      <c r="J44" s="4"/>
      <c r="K44" s="4"/>
      <c r="L44" s="4"/>
      <c r="N44" s="4"/>
      <c r="O44" s="4"/>
      <c r="Q44" s="5"/>
      <c r="S44" s="4"/>
      <c r="W44" s="4" t="s">
        <v>29</v>
      </c>
      <c r="X44" s="4" t="s">
        <v>29</v>
      </c>
      <c r="Z44" s="4" t="s">
        <v>30</v>
      </c>
      <c r="AA44" s="4" t="s">
        <v>30</v>
      </c>
      <c r="AB44" s="5" t="s">
        <v>30</v>
      </c>
      <c r="AC44" s="4" t="s">
        <v>30</v>
      </c>
      <c r="AD44" s="4" t="s">
        <v>30</v>
      </c>
      <c r="AE44" s="4" t="s">
        <v>30</v>
      </c>
      <c r="AF44" s="4" t="s">
        <v>30</v>
      </c>
      <c r="AG44" s="4" t="s">
        <v>30</v>
      </c>
      <c r="AH44" s="4" t="s">
        <v>30</v>
      </c>
      <c r="AI44" s="4" t="s">
        <v>30</v>
      </c>
      <c r="AJ44" s="4" t="s">
        <v>30</v>
      </c>
    </row>
    <row r="45" spans="1:36">
      <c r="A45" s="9" t="s">
        <v>27</v>
      </c>
      <c r="B45" s="1">
        <v>0</v>
      </c>
      <c r="C45" s="1">
        <v>13</v>
      </c>
      <c r="D45" s="1">
        <v>43</v>
      </c>
      <c r="E45" s="1">
        <v>91</v>
      </c>
      <c r="F45" s="1">
        <v>93</v>
      </c>
      <c r="G45" s="1">
        <v>97</v>
      </c>
      <c r="I45" s="1">
        <v>0</v>
      </c>
      <c r="J45" s="1">
        <v>13</v>
      </c>
      <c r="K45" s="1">
        <v>43</v>
      </c>
      <c r="L45" s="1">
        <v>91</v>
      </c>
      <c r="M45" s="1">
        <v>93</v>
      </c>
      <c r="N45" s="1">
        <v>97</v>
      </c>
      <c r="O45" s="1"/>
      <c r="Q45" s="24"/>
      <c r="S45" s="1"/>
      <c r="W45" s="1">
        <v>101</v>
      </c>
      <c r="X45" s="1">
        <v>113</v>
      </c>
      <c r="Z45" s="1">
        <v>0</v>
      </c>
      <c r="AA45" s="1">
        <v>9</v>
      </c>
      <c r="AB45" s="24">
        <v>13</v>
      </c>
      <c r="AC45" s="1">
        <v>34</v>
      </c>
      <c r="AD45" s="1">
        <v>43</v>
      </c>
      <c r="AE45" s="1">
        <v>77</v>
      </c>
      <c r="AF45" s="1">
        <v>91</v>
      </c>
      <c r="AG45" s="1">
        <v>93</v>
      </c>
      <c r="AH45" s="1">
        <v>97</v>
      </c>
      <c r="AI45" s="1">
        <v>101</v>
      </c>
      <c r="AJ45" s="1">
        <v>113</v>
      </c>
    </row>
    <row r="46" spans="1:36" s="22" customFormat="1">
      <c r="A46" s="15" t="s">
        <v>7</v>
      </c>
      <c r="B46" s="22">
        <f>B11/B$31*100</f>
        <v>11.916125364607954</v>
      </c>
      <c r="C46" s="22">
        <f>P11/P$31*100</f>
        <v>10.502637670948284</v>
      </c>
      <c r="D46" s="22">
        <f>R11/R$31*100</f>
        <v>9.5553520382383361</v>
      </c>
      <c r="E46" s="22">
        <f>T11/T$31*100</f>
        <v>10.683798147686769</v>
      </c>
      <c r="F46" s="22">
        <f>U11/U$31*100</f>
        <v>11.128571450138782</v>
      </c>
      <c r="G46" s="22">
        <f>V11/V$31*100</f>
        <v>8.4793258270274485</v>
      </c>
      <c r="W46" s="22">
        <f>W11/W$31*100</f>
        <v>9.1571148461710337</v>
      </c>
      <c r="X46" s="22">
        <f>X11/X$31*100</f>
        <v>9.4781630215789061</v>
      </c>
      <c r="Z46" s="22">
        <f>Z11/Z$31*100</f>
        <v>11.916125364607954</v>
      </c>
      <c r="AA46" s="22">
        <f>AA11/AA$31*100</f>
        <v>11.68060867619818</v>
      </c>
      <c r="AB46" s="22">
        <f>AB11/AB$31*100</f>
        <v>10.69254333421372</v>
      </c>
      <c r="AC46" s="22">
        <f>AC11/AC$31*100</f>
        <v>8.6421341258348985</v>
      </c>
      <c r="AD46" s="22">
        <f>AD11/AD$31*100</f>
        <v>9.2753325774491415</v>
      </c>
      <c r="AE46" s="22">
        <f>AE11/AE$31*100</f>
        <v>10.50202979291562</v>
      </c>
      <c r="AF46" s="22">
        <f>AF11/AF$31*100</f>
        <v>10.801681415759306</v>
      </c>
      <c r="AG46" s="22">
        <f>AG11/AG$31*100</f>
        <v>10.060494147394069</v>
      </c>
      <c r="AH46" s="22">
        <f>AH11/AH$31*100</f>
        <v>10.092774891720069</v>
      </c>
      <c r="AI46" s="22">
        <f>AI11/AI$31*100</f>
        <v>9.5778441663378295</v>
      </c>
      <c r="AJ46" s="22">
        <f>AJ11/AJ$31*100</f>
        <v>11.11954831113743</v>
      </c>
    </row>
    <row r="47" spans="1:36" s="22" customFormat="1">
      <c r="A47" s="15" t="s">
        <v>8</v>
      </c>
      <c r="B47" s="22">
        <f>B12/B$31*100</f>
        <v>10.002927274652189</v>
      </c>
      <c r="C47" s="22">
        <f>P12/P$31*100</f>
        <v>11.222121663553187</v>
      </c>
      <c r="D47" s="22">
        <f>R12/R$31*100</f>
        <v>9.8641286617900512</v>
      </c>
      <c r="E47" s="22">
        <f>T12/T$31*100</f>
        <v>10.454550216206963</v>
      </c>
      <c r="F47" s="22">
        <f>U12/U$31*100</f>
        <v>10.52973415881565</v>
      </c>
      <c r="G47" s="22">
        <f>V12/V$31*100</f>
        <v>8.4832509882741025</v>
      </c>
      <c r="W47" s="22">
        <f>W12/W$31*100</f>
        <v>10.144962099006149</v>
      </c>
      <c r="X47" s="22">
        <f>X12/X$31*100</f>
        <v>9.9288870022658404</v>
      </c>
      <c r="Z47" s="22">
        <f>Z12/Z$31*100</f>
        <v>10.002927274652189</v>
      </c>
      <c r="AA47" s="22">
        <f>AA12/AA$31*100</f>
        <v>8.9697596558684261</v>
      </c>
      <c r="AB47" s="22">
        <f>AB12/AB$31*100</f>
        <v>10.971033451834209</v>
      </c>
      <c r="AC47" s="22">
        <f>AC12/AC$31*100</f>
        <v>10.207551634784059</v>
      </c>
      <c r="AD47" s="22">
        <f>AD12/AD$31*100</f>
        <v>10.169977184872794</v>
      </c>
      <c r="AE47" s="22">
        <f>AE12/AE$31*100</f>
        <v>10.988086803542226</v>
      </c>
      <c r="AF47" s="22">
        <f>AF12/AF$31*100</f>
        <v>10.242147659559533</v>
      </c>
      <c r="AG47" s="22">
        <f>AG12/AG$31*100</f>
        <v>10.075697194603389</v>
      </c>
      <c r="AH47" s="22">
        <f>AH12/AH$31*100</f>
        <v>10.48071313578002</v>
      </c>
      <c r="AI47" s="22">
        <f>AI12/AI$31*100</f>
        <v>10.889923944550986</v>
      </c>
      <c r="AJ47" s="22">
        <f>AJ12/AJ$31*100</f>
        <v>10.729519356621225</v>
      </c>
    </row>
    <row r="48" spans="1:36" s="22" customFormat="1">
      <c r="A48" s="15" t="s">
        <v>12</v>
      </c>
      <c r="B48" s="22">
        <f>B16/B$31*100</f>
        <v>14.448175620453869</v>
      </c>
      <c r="C48" s="22">
        <f>P16/P$31*100</f>
        <v>16.479876843429516</v>
      </c>
      <c r="D48" s="22">
        <f>R16/R$31*100</f>
        <v>16.321633697132103</v>
      </c>
      <c r="E48" s="22">
        <f>T16/T$31*100</f>
        <v>15.076283894485801</v>
      </c>
      <c r="F48" s="22">
        <f>U16/U$31*100</f>
        <v>15.416727421080187</v>
      </c>
      <c r="G48" s="22">
        <f>V16/V$31*100</f>
        <v>16.084913118048288</v>
      </c>
      <c r="W48" s="22">
        <f>W16/W$31*100</f>
        <v>15.40797137360112</v>
      </c>
      <c r="X48" s="22">
        <f>X16/X$31*100</f>
        <v>14.785058151506714</v>
      </c>
      <c r="Z48" s="22">
        <f>Z16/Z$31*100</f>
        <v>14.448175620453869</v>
      </c>
      <c r="AA48" s="22">
        <f>AA16/AA$31*100</f>
        <v>14.65423296681481</v>
      </c>
      <c r="AB48" s="22">
        <f>AB16/AB$31*100</f>
        <v>14.995330336099746</v>
      </c>
      <c r="AC48" s="22">
        <f>AC16/AC$31*100</f>
        <v>17.532904466149578</v>
      </c>
      <c r="AD48" s="22">
        <f>AD16/AD$31*100</f>
        <v>16.814253631055259</v>
      </c>
      <c r="AE48" s="22">
        <f>AE16/AE$31*100</f>
        <v>16.218069149924887</v>
      </c>
      <c r="AF48" s="22">
        <f>AF16/AF$31*100</f>
        <v>15.696062055033824</v>
      </c>
      <c r="AG48" s="22">
        <f>AG16/AG$31*100</f>
        <v>15.25366687853777</v>
      </c>
      <c r="AH48" s="22">
        <f>AH16/AH$31*100</f>
        <v>16.922748776040386</v>
      </c>
      <c r="AI48" s="22">
        <f>AI16/AI$31*100</f>
        <v>16.708716247360559</v>
      </c>
      <c r="AJ48" s="22">
        <f>AJ16/AJ$31*100</f>
        <v>15.201946402715278</v>
      </c>
    </row>
    <row r="49" spans="1:37" s="22" customFormat="1">
      <c r="A49" s="15" t="s">
        <v>13</v>
      </c>
      <c r="B49" s="22">
        <f>B17/B$31*100</f>
        <v>19.302074548123386</v>
      </c>
      <c r="C49" s="22">
        <f>P17/P$31*100</f>
        <v>18.555078989467731</v>
      </c>
      <c r="D49" s="22">
        <f>R17/R$31*100</f>
        <v>18.767639920329742</v>
      </c>
      <c r="E49" s="22">
        <f>T17/T$31*100</f>
        <v>14.345482527602037</v>
      </c>
      <c r="F49" s="22">
        <f>U17/U$31*100</f>
        <v>18.44768061941793</v>
      </c>
      <c r="G49" s="22">
        <f>V17/V$31*100</f>
        <v>16.377720729477204</v>
      </c>
      <c r="W49" s="22">
        <f>W17/W$31*100</f>
        <v>16.536166767503925</v>
      </c>
      <c r="X49" s="22">
        <f>X17/X$31*100</f>
        <v>12.601817691277844</v>
      </c>
      <c r="Z49" s="22">
        <f>Z17/Z$31*100</f>
        <v>19.302074548123386</v>
      </c>
      <c r="AA49" s="22">
        <f>AA17/AA$31*100</f>
        <v>17.306502132551813</v>
      </c>
      <c r="AB49" s="22">
        <f>AB17/AB$31*100</f>
        <v>16.583670746389174</v>
      </c>
      <c r="AC49" s="22">
        <f>AC17/AC$31*100</f>
        <v>17.944710439102028</v>
      </c>
      <c r="AD49" s="22">
        <f>AD17/AD$31*100</f>
        <v>18.103267034505993</v>
      </c>
      <c r="AE49" s="22">
        <f>AE17/AE$31*100</f>
        <v>16.277593756696312</v>
      </c>
      <c r="AF49" s="22">
        <f>AF17/AF$31*100</f>
        <v>16.704460908315397</v>
      </c>
      <c r="AG49" s="22">
        <f>AG17/AG$31*100</f>
        <v>16.742764990530851</v>
      </c>
      <c r="AH49" s="22">
        <f>AH17/AH$31*100</f>
        <v>16.851719404959713</v>
      </c>
      <c r="AI49" s="22">
        <f>AI17/AI$31*100</f>
        <v>16.988136778466831</v>
      </c>
      <c r="AJ49" s="22">
        <f>AJ17/AJ$31*100</f>
        <v>13.322229868041491</v>
      </c>
    </row>
    <row r="50" spans="1:37" s="22" customFormat="1">
      <c r="A50" s="15" t="s">
        <v>14</v>
      </c>
      <c r="B50" s="22">
        <f>B18/B$31*100</f>
        <v>1.231054184327339</v>
      </c>
      <c r="C50" s="22">
        <f>P18/P$31*100</f>
        <v>1.0790904360585343</v>
      </c>
      <c r="D50" s="22">
        <f>R18/R$31*100</f>
        <v>0.90439594935081935</v>
      </c>
      <c r="E50" s="22">
        <f>T18/T$31*100</f>
        <v>0.75607059050063308</v>
      </c>
      <c r="F50" s="22">
        <f>U18/U$31*100</f>
        <v>0.74480094684379827</v>
      </c>
      <c r="G50" s="22">
        <f>V18/V$31*100</f>
        <v>0.86810516097510992</v>
      </c>
      <c r="W50" s="22">
        <f>W18/W$31*100</f>
        <v>1.087602358879014</v>
      </c>
      <c r="X50" s="22">
        <f>X18/X$31*100</f>
        <v>1.1817334145906992</v>
      </c>
      <c r="Z50" s="22">
        <f>Z18/Z$31*100</f>
        <v>1.231054184327339</v>
      </c>
      <c r="AA50" s="22">
        <f>AA18/AA$31*100</f>
        <v>1.245041285680734</v>
      </c>
      <c r="AB50" s="22">
        <f>AB18/AB$31*100</f>
        <v>0.62727681697768056</v>
      </c>
      <c r="AC50" s="22">
        <f>AC18/AC$31*100</f>
        <v>0.75234236288295475</v>
      </c>
      <c r="AD50" s="22">
        <f>AD18/AD$31*100</f>
        <v>0.84423034449533496</v>
      </c>
      <c r="AE50" s="22">
        <f>AE18/AE$31*100</f>
        <v>0.8718230119905449</v>
      </c>
      <c r="AF50" s="22">
        <f>AF18/AF$31*100</f>
        <v>1.1931821697884142</v>
      </c>
      <c r="AG50" s="22">
        <f>AG18/AG$31*100</f>
        <v>0.81360503388889627</v>
      </c>
      <c r="AH50" s="22">
        <f>AH18/AH$31*100</f>
        <v>1.2430164817086267</v>
      </c>
      <c r="AI50" s="22">
        <f>AI18/AI$31*100</f>
        <v>1.3157926953727672</v>
      </c>
      <c r="AJ50" s="22">
        <f>AJ18/AJ$31*100</f>
        <v>1.1363005473982806</v>
      </c>
    </row>
    <row r="51" spans="1:37" s="22" customFormat="1">
      <c r="A51" s="15" t="s">
        <v>19</v>
      </c>
      <c r="B51" s="22">
        <f>B23/B$31*100</f>
        <v>12.703674253132089</v>
      </c>
      <c r="C51" s="22">
        <f>P23/P$31*100</f>
        <v>11.372783246520674</v>
      </c>
      <c r="D51" s="22">
        <f>R23/R$31*100</f>
        <v>11.543082703443497</v>
      </c>
      <c r="E51" s="22">
        <f>T23/T$31*100</f>
        <v>13.742774522396525</v>
      </c>
      <c r="F51" s="22">
        <f>U23/U$31*100</f>
        <v>11.377410161147582</v>
      </c>
      <c r="G51" s="22">
        <f>V23/V$31*100</f>
        <v>12.854628596971979</v>
      </c>
      <c r="W51" s="22">
        <f>W23/W$31*100</f>
        <v>13.036855587132438</v>
      </c>
      <c r="X51" s="22">
        <f>X23/X$31*100</f>
        <v>13.983207638846931</v>
      </c>
      <c r="Z51" s="22">
        <f>Z23/Z$31*100</f>
        <v>12.703674253132089</v>
      </c>
      <c r="AA51" s="22">
        <f>AA23/AA$31*100</f>
        <v>13.984925939007301</v>
      </c>
      <c r="AB51" s="22">
        <f>AB23/AB$31*100</f>
        <v>10.813379928474774</v>
      </c>
      <c r="AC51" s="22">
        <f>AC23/AC$31*100</f>
        <v>11.579396703889715</v>
      </c>
      <c r="AD51" s="22">
        <f>AD23/AD$31*100</f>
        <v>11.302662893168193</v>
      </c>
      <c r="AE51" s="22">
        <f>AE23/AE$31*100</f>
        <v>12.413758752503671</v>
      </c>
      <c r="AF51" s="22">
        <f>AF23/AF$31*100</f>
        <v>12.491919981956087</v>
      </c>
      <c r="AG51" s="22">
        <f>AG23/AG$31*100</f>
        <v>12.937329006750135</v>
      </c>
      <c r="AH51" s="22">
        <f>AH23/AH$31*100</f>
        <v>12.538989047703222</v>
      </c>
      <c r="AI51" s="22">
        <f>AI23/AI$31*100</f>
        <v>11.892356381567108</v>
      </c>
      <c r="AJ51" s="22">
        <f>AJ23/AJ$31*100</f>
        <v>13.95171330072222</v>
      </c>
    </row>
    <row r="52" spans="1:37" s="22" customFormat="1">
      <c r="A52" s="15" t="s">
        <v>20</v>
      </c>
      <c r="B52" s="22">
        <f>B24/B$31*100</f>
        <v>14.139808286025168</v>
      </c>
      <c r="C52" s="22">
        <f>P24/P$31*100</f>
        <v>8.209475837922092</v>
      </c>
      <c r="D52" s="22">
        <f>R24/R$31*100</f>
        <v>10.685838281179546</v>
      </c>
      <c r="E52" s="22">
        <f>T24/T$31*100</f>
        <v>11.36924455014082</v>
      </c>
      <c r="F52" s="22">
        <f>U24/U$31*100</f>
        <v>9.7613300497658049</v>
      </c>
      <c r="G52" s="22">
        <f>V24/V$31*100</f>
        <v>11.572021077712355</v>
      </c>
      <c r="W52" s="22">
        <f>W24/W$31*100</f>
        <v>10.938532222920909</v>
      </c>
      <c r="X52" s="22">
        <f>X24/X$31*100</f>
        <v>12.69331770929959</v>
      </c>
      <c r="Z52" s="22">
        <f>Z24/Z$31*100</f>
        <v>14.139808286025168</v>
      </c>
      <c r="AA52" s="22">
        <f>AA24/AA$31*100</f>
        <v>0</v>
      </c>
      <c r="AB52" s="22">
        <f>AB24/AB$31*100</f>
        <v>4.0133472211048709</v>
      </c>
      <c r="AC52" s="22">
        <f>AC24/AC$31*100</f>
        <v>11.702298059699562</v>
      </c>
      <c r="AD52" s="22">
        <f>AD24/AD$31*100</f>
        <v>11.130919603771613</v>
      </c>
      <c r="AE52" s="22">
        <f>AE24/AE$31*100</f>
        <v>10.772604390269242</v>
      </c>
      <c r="AF52" s="22">
        <f>AF24/AF$31*100</f>
        <v>10.67643304669773</v>
      </c>
      <c r="AG52" s="22">
        <f>AG24/AG$31*100</f>
        <v>10.347763998319374</v>
      </c>
      <c r="AH52" s="22">
        <f>AH24/AH$31*100</f>
        <v>9.9492296572178471</v>
      </c>
      <c r="AI52" s="22">
        <f>AI24/AI$31*100</f>
        <v>10.721407164356352</v>
      </c>
      <c r="AJ52" s="22">
        <f>AJ24/AJ$31*100</f>
        <v>11.388339060470013</v>
      </c>
    </row>
    <row r="53" spans="1:37" s="22" customFormat="1">
      <c r="A53" s="15" t="s">
        <v>21</v>
      </c>
      <c r="B53" s="22">
        <f>B25/B$31*100</f>
        <v>4.6402586019654324</v>
      </c>
      <c r="C53" s="22">
        <f>P25/P$31*100</f>
        <v>8.7508217966223931</v>
      </c>
      <c r="D53" s="22">
        <f>R25/R$31*100</f>
        <v>10.299047286957398</v>
      </c>
      <c r="E53" s="22">
        <f>T25/T$31*100</f>
        <v>8.3701281132793905</v>
      </c>
      <c r="F53" s="22">
        <f>U25/U$31*100</f>
        <v>10.170656941316109</v>
      </c>
      <c r="G53" s="22">
        <f>V25/V$31*100</f>
        <v>9.4168388041636693</v>
      </c>
      <c r="W53" s="22">
        <f>W25/W$31*100</f>
        <v>8.6325897113903682</v>
      </c>
      <c r="X53" s="22">
        <f>X25/X$31*100</f>
        <v>10.191904188270682</v>
      </c>
      <c r="Z53" s="22">
        <f>Z25/Z$31*100</f>
        <v>4.6402586019654324</v>
      </c>
      <c r="AA53" s="22">
        <f>AA25/AA$31*100</f>
        <v>4.9760470749739483</v>
      </c>
      <c r="AB53" s="22">
        <f>AB25/AB$31*100</f>
        <v>7.4043429460433838</v>
      </c>
      <c r="AC53" s="22">
        <f>AC25/AC$31*100</f>
        <v>8.0424251654108723</v>
      </c>
      <c r="AD53" s="22">
        <f>AD25/AD$31*100</f>
        <v>9.2722994536177179</v>
      </c>
      <c r="AE53" s="22">
        <f>AE25/AE$31*100</f>
        <v>8.6378318804580072</v>
      </c>
      <c r="AF53" s="22">
        <f>AF25/AF$31*100</f>
        <v>8.7688320503739785</v>
      </c>
      <c r="AG53" s="22">
        <f>AG25/AG$31*100</f>
        <v>8.3913496811081423</v>
      </c>
      <c r="AH53" s="22">
        <f>AH25/AH$31*100</f>
        <v>8.554812695011055</v>
      </c>
      <c r="AI53" s="22">
        <f>AI25/AI$31*100</f>
        <v>8.9365108153231887</v>
      </c>
      <c r="AJ53" s="22">
        <f>AJ25/AJ$31*100</f>
        <v>9.8739493796626938</v>
      </c>
    </row>
    <row r="54" spans="1:37">
      <c r="A54" s="9" t="s">
        <v>24</v>
      </c>
      <c r="I54" s="1">
        <f>B33/B$36*100</f>
        <v>32.900099943031371</v>
      </c>
      <c r="J54" s="1">
        <f>P33/P$36*100</f>
        <v>25.882352941176475</v>
      </c>
      <c r="K54" s="1">
        <f>R33/R$36*100</f>
        <v>23.164792434736931</v>
      </c>
      <c r="L54" s="1">
        <f>T33/T$36*100</f>
        <v>24.633017699852729</v>
      </c>
      <c r="M54" s="1">
        <f>U33/U$36*100</f>
        <v>15.828362508066862</v>
      </c>
      <c r="N54" s="1">
        <f>V33/V$36*100</f>
        <v>12.276883241089672</v>
      </c>
    </row>
    <row r="55" spans="1:37">
      <c r="A55" s="9" t="s">
        <v>25</v>
      </c>
      <c r="I55" s="1">
        <f>B34/B$36*100</f>
        <v>37.80898870214002</v>
      </c>
      <c r="J55" s="1">
        <f>P34/P$36*100</f>
        <v>63.529411764705877</v>
      </c>
      <c r="K55" s="1">
        <f>R34/R$36*100</f>
        <v>53.947008007021736</v>
      </c>
      <c r="L55" s="1">
        <f>T34/T$36*100</f>
        <v>52.91447972951562</v>
      </c>
      <c r="M55" s="1">
        <f>U34/U$36*100</f>
        <v>74.86379352952008</v>
      </c>
      <c r="N55" s="1">
        <f>V34/V$36*100</f>
        <v>66.872563719151685</v>
      </c>
      <c r="O55" s="1"/>
      <c r="Q55" s="24"/>
      <c r="S55" s="1"/>
      <c r="W55" s="1">
        <f>W33/W$36*100</f>
        <v>24.11670331027242</v>
      </c>
      <c r="X55" s="1">
        <f>X33/X$36*100</f>
        <v>11.460304412753203</v>
      </c>
      <c r="Y55" s="1"/>
      <c r="Z55" s="1">
        <f>Z33/Z$36*100</f>
        <v>32.900099943031371</v>
      </c>
      <c r="AA55" s="1"/>
      <c r="AB55" s="24">
        <f>AB33/AB$36*100</f>
        <v>44.228251684326011</v>
      </c>
      <c r="AC55" s="1">
        <f>AC33/AC$36*100</f>
        <v>24.374395526825555</v>
      </c>
      <c r="AD55" s="1">
        <f>AD33/AD$36*100</f>
        <v>40.287250605594807</v>
      </c>
      <c r="AE55" s="1">
        <f>AE33/AE$36*100</f>
        <v>29.154885808331233</v>
      </c>
      <c r="AF55" s="1">
        <f>AF33/AF$36*100</f>
        <v>18.886332698728829</v>
      </c>
      <c r="AG55" s="1">
        <f>AG33/AG$36*100</f>
        <v>25.290535229153516</v>
      </c>
      <c r="AH55" s="1">
        <f>AH33/AH$36*100</f>
        <v>15.055634341877239</v>
      </c>
      <c r="AI55" s="1">
        <f>AI33/AI$36*100</f>
        <v>9.1422634310989093</v>
      </c>
      <c r="AJ55" s="1">
        <f>AJ33/AJ$36*100</f>
        <v>21.63125707952085</v>
      </c>
    </row>
    <row r="56" spans="1:37">
      <c r="A56" s="9" t="s">
        <v>26</v>
      </c>
      <c r="I56" s="1">
        <f>B35/B$36*100</f>
        <v>29.290911354828619</v>
      </c>
      <c r="J56" s="1">
        <f>P35/P$36*100</f>
        <v>10.588235294117647</v>
      </c>
      <c r="K56" s="1">
        <f>R35/R$36*100</f>
        <v>22.88819955824135</v>
      </c>
      <c r="L56" s="1">
        <f>T35/T$36*100</f>
        <v>22.452502570631644</v>
      </c>
      <c r="M56" s="1">
        <f>U35/U$36*100</f>
        <v>9.3078439624130649</v>
      </c>
      <c r="N56" s="1">
        <f>V35/V$36*100</f>
        <v>20.850553039758619</v>
      </c>
      <c r="O56" s="1"/>
      <c r="Q56" s="24"/>
      <c r="S56" s="1"/>
      <c r="W56" s="1">
        <f>W34/W$36*100</f>
        <v>30.106293818960189</v>
      </c>
      <c r="X56" s="1">
        <f>X34/X$36*100</f>
        <v>13.133370948449777</v>
      </c>
      <c r="Y56" s="1"/>
      <c r="Z56" s="1">
        <f>Z34/Z$36*100</f>
        <v>37.80898870214002</v>
      </c>
      <c r="AA56" s="1"/>
      <c r="AB56" s="24">
        <f>AB34/AB$36*100</f>
        <v>39.850995909448237</v>
      </c>
      <c r="AC56" s="1">
        <f>AC34/AC$36*100</f>
        <v>0</v>
      </c>
      <c r="AD56" s="1">
        <f>AD34/AD$36*100</f>
        <v>47.885154184560569</v>
      </c>
      <c r="AE56" s="1">
        <f>AE34/AE$36*100</f>
        <v>55.233277845105512</v>
      </c>
      <c r="AF56" s="1">
        <f>AF34/AF$36*100</f>
        <v>66.696595980859371</v>
      </c>
      <c r="AG56" s="1">
        <f>AG34/AG$36*100</f>
        <v>71.297943393130694</v>
      </c>
      <c r="AH56" s="1">
        <f>AH34/AH$36*100</f>
        <v>72.312322006598279</v>
      </c>
      <c r="AI56" s="1">
        <f>AI34/AI$36*100</f>
        <v>14.462073537112804</v>
      </c>
      <c r="AJ56" s="1">
        <f>AJ34/AJ$36*100</f>
        <v>31.093066316747436</v>
      </c>
    </row>
    <row r="57" spans="1:37">
      <c r="O57" s="1"/>
      <c r="Q57" s="24"/>
      <c r="S57" s="1"/>
      <c r="W57" s="1">
        <f>W35/W$36*100</f>
        <v>45.777002870767397</v>
      </c>
      <c r="X57" s="1">
        <f>X35/X$36*100</f>
        <v>75.406324638797017</v>
      </c>
      <c r="Y57" s="1"/>
      <c r="Z57" s="1">
        <f>Z35/Z$36*100</f>
        <v>29.290911354828619</v>
      </c>
      <c r="AA57" s="1"/>
      <c r="AB57" s="24">
        <f>AB35/AB$36*100</f>
        <v>15.920752406225731</v>
      </c>
      <c r="AC57" s="1">
        <f>AC35/AC$36*100</f>
        <v>75.625604473174448</v>
      </c>
      <c r="AD57" s="1">
        <f>AD35/AD$36*100</f>
        <v>11.827595209844628</v>
      </c>
      <c r="AE57" s="1">
        <f>AE35/AE$36*100</f>
        <v>15.611836346563251</v>
      </c>
      <c r="AF57" s="1">
        <f>AF35/AF$36*100</f>
        <v>14.417071320411806</v>
      </c>
      <c r="AG57" s="1">
        <f>AG35/AG$36*100</f>
        <v>3.4115213777157982</v>
      </c>
      <c r="AH57" s="1">
        <f>AH35/AH$36*100</f>
        <v>12.632043651524491</v>
      </c>
      <c r="AI57" s="1">
        <f>AI35/AI$36*100</f>
        <v>76.395663031788288</v>
      </c>
      <c r="AJ57" s="1">
        <f>AJ35/AJ$36*100</f>
        <v>47.275676603731704</v>
      </c>
    </row>
    <row r="59" spans="1:37">
      <c r="A59" s="5" t="s">
        <v>82</v>
      </c>
      <c r="C59" s="2">
        <v>20.133333333333333</v>
      </c>
      <c r="D59" s="2">
        <v>70.833333333333329</v>
      </c>
      <c r="E59" s="2">
        <v>69.5</v>
      </c>
      <c r="F59" s="2">
        <v>41.4</v>
      </c>
      <c r="G59" s="2">
        <v>47.65</v>
      </c>
      <c r="O59" s="2">
        <v>52.699999999999996</v>
      </c>
      <c r="P59" s="2">
        <v>79.8</v>
      </c>
      <c r="Q59" s="27">
        <v>72.933333333333323</v>
      </c>
      <c r="S59" s="2">
        <v>69.466666666666654</v>
      </c>
      <c r="W59" s="2">
        <v>21.099999999999998</v>
      </c>
      <c r="X59" s="2">
        <v>51.15</v>
      </c>
      <c r="AA59" s="2">
        <v>14.366666666666667</v>
      </c>
      <c r="AB59" s="27">
        <v>29.900000000000002</v>
      </c>
      <c r="AC59" s="2">
        <v>56.133333333333326</v>
      </c>
      <c r="AD59" s="2">
        <v>52.333333333333336</v>
      </c>
      <c r="AE59" s="2">
        <v>68.033333333333346</v>
      </c>
      <c r="AF59" s="2">
        <v>75.266666666666666</v>
      </c>
      <c r="AG59" s="2">
        <v>62.633333333333333</v>
      </c>
      <c r="AH59" s="2">
        <v>19.633333333333333</v>
      </c>
      <c r="AI59" s="2">
        <v>40</v>
      </c>
      <c r="AJ59" s="2">
        <v>78.233333333333334</v>
      </c>
    </row>
    <row r="63" spans="1:37">
      <c r="B63" s="9" t="s">
        <v>24</v>
      </c>
      <c r="C63" s="8">
        <v>0.21326714285714285</v>
      </c>
      <c r="D63" s="8"/>
      <c r="E63" s="8">
        <v>0.30893127196593434</v>
      </c>
      <c r="F63" s="8">
        <v>0.44280861540991884</v>
      </c>
      <c r="G63" s="8">
        <v>6.1910404718312266E-2</v>
      </c>
      <c r="H63" s="8">
        <v>0.12229973008367473</v>
      </c>
      <c r="I63" s="8">
        <v>6.4077892663120459E-2</v>
      </c>
      <c r="J63" s="8">
        <v>3.6606737915336495E-3</v>
      </c>
      <c r="K63" s="8">
        <v>3.3598709176057761E-3</v>
      </c>
      <c r="L63" s="8">
        <v>7.3729562442400969E-3</v>
      </c>
      <c r="M63" s="8">
        <v>7.3982644988381349E-2</v>
      </c>
      <c r="O63" s="8">
        <v>0.21326714285714285</v>
      </c>
      <c r="P63" s="8"/>
      <c r="Q63" s="26">
        <v>3.7931034482758627E-2</v>
      </c>
      <c r="R63" s="8">
        <v>1.3072215428265402E-2</v>
      </c>
      <c r="S63" s="8">
        <v>0.15703000681571805</v>
      </c>
      <c r="T63" s="8">
        <v>0.31529277194766253</v>
      </c>
      <c r="U63" s="8">
        <v>0.12568337263081558</v>
      </c>
      <c r="V63" s="8">
        <v>8.8358232953758678E-2</v>
      </c>
      <c r="W63" s="8">
        <v>9.0749019015261036E-3</v>
      </c>
      <c r="X63" s="8">
        <v>1.8854626029743221E-2</v>
      </c>
      <c r="Y63" s="8">
        <v>3.2082363944191637E-2</v>
      </c>
      <c r="AA63" s="8">
        <v>0.21326714285714285</v>
      </c>
      <c r="AB63" s="26"/>
      <c r="AC63" s="8">
        <v>2.2298926359840456E-2</v>
      </c>
      <c r="AD63" s="8">
        <v>1.1449654914310917E-2</v>
      </c>
      <c r="AE63" s="8">
        <v>0.48106060181554294</v>
      </c>
      <c r="AF63" s="8">
        <v>0.12753872190113252</v>
      </c>
      <c r="AG63" s="8">
        <v>0.2323073558498418</v>
      </c>
      <c r="AH63" s="8">
        <v>0.26927361034581493</v>
      </c>
      <c r="AI63" s="8">
        <v>8.1910587042385904E-3</v>
      </c>
      <c r="AJ63" s="8">
        <v>7.8594811075563056E-3</v>
      </c>
      <c r="AK63" s="8">
        <v>0.13504126623350862</v>
      </c>
    </row>
    <row r="64" spans="1:37">
      <c r="B64" s="9" t="s">
        <v>25</v>
      </c>
      <c r="C64" s="8">
        <v>0.24508785714285716</v>
      </c>
      <c r="D64" s="8"/>
      <c r="E64" s="8">
        <v>0.35506777978635445</v>
      </c>
      <c r="F64" s="8">
        <v>0.25022774691549482</v>
      </c>
      <c r="G64" s="8">
        <v>0.15523193204241725</v>
      </c>
      <c r="H64" s="8">
        <v>0.18808214090721384</v>
      </c>
      <c r="I64" s="8">
        <v>0.18875773324419251</v>
      </c>
      <c r="J64" s="8">
        <v>5.4435886555801042E-3</v>
      </c>
      <c r="K64" s="8">
        <v>5.8818171589680515E-2</v>
      </c>
      <c r="L64" s="8">
        <v>4.2804453827722154E-2</v>
      </c>
      <c r="M64" s="8">
        <v>6.7553963937278555E-2</v>
      </c>
      <c r="O64" s="8">
        <v>0.24508785714285716</v>
      </c>
      <c r="P64" s="8"/>
      <c r="Q64" s="26">
        <v>9.3103448275862075E-2</v>
      </c>
      <c r="R64" s="8">
        <v>0</v>
      </c>
      <c r="S64" s="8">
        <v>0.36569716991407275</v>
      </c>
      <c r="T64" s="8">
        <v>0.72900028768256431</v>
      </c>
      <c r="U64" s="8">
        <v>0.2699819548885482</v>
      </c>
      <c r="V64" s="8">
        <v>0.41791009683485603</v>
      </c>
      <c r="W64" s="8">
        <v>4.9431272069423972E-2</v>
      </c>
      <c r="X64" s="8">
        <v>2.3537334427308682E-2</v>
      </c>
      <c r="Y64" s="8">
        <v>3.6766003014139376E-2</v>
      </c>
      <c r="AA64" s="8">
        <v>0.24508785714285716</v>
      </c>
      <c r="AB64" s="26"/>
      <c r="AC64" s="8">
        <v>2.0092008824893509E-2</v>
      </c>
      <c r="AD64" s="8">
        <v>0</v>
      </c>
      <c r="AE64" s="8">
        <v>0.57178538480001773</v>
      </c>
      <c r="AF64" s="8">
        <v>0.24161925068359935</v>
      </c>
      <c r="AG64" s="8">
        <v>0.82038742532272979</v>
      </c>
      <c r="AH64" s="8">
        <v>0.75912409341059373</v>
      </c>
      <c r="AI64" s="8">
        <v>3.9341714945103849E-2</v>
      </c>
      <c r="AJ64" s="8">
        <v>1.2432850420212133E-2</v>
      </c>
      <c r="AK64" s="8">
        <v>0.19411017265710562</v>
      </c>
    </row>
    <row r="65" spans="2:37">
      <c r="B65" s="9" t="s">
        <v>26</v>
      </c>
      <c r="C65" s="8">
        <v>0.18987142857142858</v>
      </c>
      <c r="D65" s="8"/>
      <c r="E65" s="8">
        <v>7.7594902950535047E-2</v>
      </c>
      <c r="F65" s="8">
        <v>8.3818561197401484E-2</v>
      </c>
      <c r="G65" s="8">
        <v>0.13681986998860043</v>
      </c>
      <c r="H65" s="8">
        <v>0.1532200278059348</v>
      </c>
      <c r="I65" s="8">
        <v>6.3944199671123775E-2</v>
      </c>
      <c r="J65" s="8"/>
      <c r="K65" s="8">
        <v>1.3250609417039262E-2</v>
      </c>
      <c r="L65" s="8">
        <v>5.0430579459055679E-2</v>
      </c>
      <c r="M65" s="8">
        <v>0.27123925347291078</v>
      </c>
      <c r="O65" s="8">
        <v>0.18987142857142858</v>
      </c>
      <c r="P65" s="8"/>
      <c r="Q65" s="26">
        <v>1.5517241379310346E-2</v>
      </c>
      <c r="R65" s="8">
        <v>1.7624529198817931E-2</v>
      </c>
      <c r="S65" s="8">
        <v>0.15515503291281577</v>
      </c>
      <c r="T65" s="8">
        <v>0.18676692319282118</v>
      </c>
      <c r="U65" s="8">
        <v>0.11455787843224392</v>
      </c>
      <c r="V65" s="8">
        <v>5.1958921506187666E-2</v>
      </c>
      <c r="W65" s="8">
        <v>1.5412439762812459E-2</v>
      </c>
      <c r="X65" s="8">
        <v>3.5788816522163848E-2</v>
      </c>
      <c r="Y65" s="8">
        <v>0.2110950166440268</v>
      </c>
      <c r="AA65" s="8">
        <v>0.18987142857142858</v>
      </c>
      <c r="AB65" s="26"/>
      <c r="AC65" s="8">
        <v>8.0268984637593931E-3</v>
      </c>
      <c r="AD65" s="8">
        <v>3.5524453230073021E-2</v>
      </c>
      <c r="AE65" s="8">
        <v>0.14123053780414424</v>
      </c>
      <c r="AF65" s="8">
        <v>6.8294338974956556E-2</v>
      </c>
      <c r="AG65" s="8">
        <v>0.17733414797722355</v>
      </c>
      <c r="AH65" s="8">
        <v>3.632318058221691E-2</v>
      </c>
      <c r="AI65" s="8">
        <v>6.8724976148192103E-3</v>
      </c>
      <c r="AJ65" s="8">
        <v>6.5676325652038819E-2</v>
      </c>
      <c r="AK65" s="8">
        <v>0.29513620993658879</v>
      </c>
    </row>
    <row r="66" spans="2:37">
      <c r="C66" s="14">
        <f>SUM(C63:C65)</f>
        <v>0.64822642857142854</v>
      </c>
      <c r="D66" s="14">
        <f t="shared" ref="D66:AK66" si="4">SUM(D63:D65)</f>
        <v>0</v>
      </c>
      <c r="E66" s="14">
        <f t="shared" si="4"/>
        <v>0.74159395470282385</v>
      </c>
      <c r="F66" s="14">
        <f t="shared" si="4"/>
        <v>0.77685492352281516</v>
      </c>
      <c r="G66" s="14">
        <f t="shared" si="4"/>
        <v>0.35396220674932999</v>
      </c>
      <c r="H66" s="14">
        <f t="shared" si="4"/>
        <v>0.46360189879682334</v>
      </c>
      <c r="I66" s="14">
        <f t="shared" si="4"/>
        <v>0.31677982557843676</v>
      </c>
      <c r="J66" s="14">
        <f t="shared" si="4"/>
        <v>9.1042624471137541E-3</v>
      </c>
      <c r="K66" s="14">
        <f t="shared" si="4"/>
        <v>7.542865192432556E-2</v>
      </c>
      <c r="L66" s="14">
        <f t="shared" si="4"/>
        <v>0.10060798953101793</v>
      </c>
      <c r="M66" s="14">
        <f t="shared" si="4"/>
        <v>0.41277586239857067</v>
      </c>
      <c r="N66" s="14">
        <f t="shared" si="4"/>
        <v>0</v>
      </c>
      <c r="O66" s="14">
        <f t="shared" si="4"/>
        <v>0.64822642857142854</v>
      </c>
      <c r="P66" s="14">
        <f t="shared" si="4"/>
        <v>0</v>
      </c>
      <c r="Q66" s="28">
        <f t="shared" si="4"/>
        <v>0.14655172413793105</v>
      </c>
      <c r="R66" s="14">
        <f t="shared" si="4"/>
        <v>3.0696744627083335E-2</v>
      </c>
      <c r="S66" s="14">
        <f t="shared" si="4"/>
        <v>0.67788220964260648</v>
      </c>
      <c r="T66" s="14">
        <f t="shared" si="4"/>
        <v>1.231059982823048</v>
      </c>
      <c r="U66" s="14">
        <f t="shared" si="4"/>
        <v>0.51022320595160775</v>
      </c>
      <c r="V66" s="14">
        <f t="shared" si="4"/>
        <v>0.55822725129480233</v>
      </c>
      <c r="W66" s="14">
        <f t="shared" si="4"/>
        <v>7.3918613733762545E-2</v>
      </c>
      <c r="X66" s="14">
        <f t="shared" si="4"/>
        <v>7.8180776979215744E-2</v>
      </c>
      <c r="Y66" s="14">
        <f t="shared" si="4"/>
        <v>0.27994338360235782</v>
      </c>
      <c r="Z66" s="14">
        <f t="shared" si="4"/>
        <v>0</v>
      </c>
      <c r="AA66" s="14">
        <f t="shared" si="4"/>
        <v>0.64822642857142854</v>
      </c>
      <c r="AB66" s="28">
        <f t="shared" si="4"/>
        <v>0</v>
      </c>
      <c r="AC66" s="14">
        <f t="shared" si="4"/>
        <v>5.0417833648493365E-2</v>
      </c>
      <c r="AD66" s="14">
        <f t="shared" si="4"/>
        <v>4.6974108144383936E-2</v>
      </c>
      <c r="AE66" s="14">
        <f t="shared" si="4"/>
        <v>1.1940765244197049</v>
      </c>
      <c r="AF66" s="14">
        <f t="shared" si="4"/>
        <v>0.43745231155968844</v>
      </c>
      <c r="AG66" s="14">
        <f t="shared" si="4"/>
        <v>1.230028929149795</v>
      </c>
      <c r="AH66" s="14">
        <f t="shared" si="4"/>
        <v>1.0647208843386256</v>
      </c>
      <c r="AI66" s="14">
        <f t="shared" si="4"/>
        <v>5.4405271264161649E-2</v>
      </c>
      <c r="AJ66" s="14">
        <f t="shared" si="4"/>
        <v>8.5968657179807256E-2</v>
      </c>
      <c r="AK66" s="14">
        <f t="shared" si="4"/>
        <v>0.62428764882720311</v>
      </c>
    </row>
    <row r="70" spans="2:37">
      <c r="C70" s="1">
        <v>0</v>
      </c>
      <c r="D70" s="1">
        <v>13</v>
      </c>
      <c r="E70" s="1">
        <v>34</v>
      </c>
      <c r="F70" s="1">
        <v>43</v>
      </c>
      <c r="G70" s="1">
        <v>77</v>
      </c>
      <c r="H70" s="1">
        <v>91</v>
      </c>
      <c r="I70" s="1">
        <v>93</v>
      </c>
      <c r="J70" s="1">
        <v>97</v>
      </c>
      <c r="K70" s="1">
        <v>101</v>
      </c>
      <c r="L70" s="1">
        <v>113</v>
      </c>
      <c r="N70" s="1">
        <v>0</v>
      </c>
      <c r="O70" s="1">
        <v>13</v>
      </c>
      <c r="P70" s="1">
        <v>34</v>
      </c>
      <c r="Q70" s="24">
        <v>43</v>
      </c>
      <c r="R70" s="1">
        <v>77</v>
      </c>
      <c r="S70" s="1">
        <v>91</v>
      </c>
      <c r="T70" s="1">
        <v>93</v>
      </c>
      <c r="U70" s="1">
        <v>97</v>
      </c>
      <c r="V70" s="1">
        <v>101</v>
      </c>
      <c r="W70" s="1">
        <v>113</v>
      </c>
      <c r="X70" s="1"/>
      <c r="Y70" s="1">
        <v>0</v>
      </c>
      <c r="Z70" s="1">
        <v>13</v>
      </c>
      <c r="AA70" s="1">
        <v>34</v>
      </c>
      <c r="AB70" s="24">
        <v>43</v>
      </c>
      <c r="AC70" s="1">
        <v>77</v>
      </c>
      <c r="AD70" s="1">
        <v>91</v>
      </c>
      <c r="AE70" s="1">
        <v>93</v>
      </c>
      <c r="AF70" s="1">
        <v>97</v>
      </c>
      <c r="AG70" s="1">
        <v>101</v>
      </c>
      <c r="AH70" s="1">
        <v>113</v>
      </c>
      <c r="AI70" s="1"/>
      <c r="AJ70" s="1"/>
      <c r="AK70" s="1"/>
    </row>
    <row r="71" spans="2:37">
      <c r="B71" s="9" t="s">
        <v>24</v>
      </c>
      <c r="C71" s="8">
        <v>0.21326714285714285</v>
      </c>
      <c r="D71" s="8">
        <v>0.30893127196593434</v>
      </c>
      <c r="E71" s="8">
        <v>0.44280861540991884</v>
      </c>
      <c r="F71" s="8">
        <v>6.1910404718312266E-2</v>
      </c>
      <c r="G71" s="8">
        <v>0.12229973008367473</v>
      </c>
      <c r="H71" s="8">
        <v>6.4077892663120459E-2</v>
      </c>
      <c r="I71" s="8">
        <v>3.6606737915336495E-3</v>
      </c>
      <c r="J71" s="8">
        <v>3.3598709176057761E-3</v>
      </c>
      <c r="K71" s="8">
        <v>7.3729562442400969E-3</v>
      </c>
      <c r="L71" s="8">
        <v>7.3982644988381349E-2</v>
      </c>
      <c r="N71" s="8">
        <v>0.21326714285714285</v>
      </c>
      <c r="O71" s="8">
        <v>3.7931034482758627E-2</v>
      </c>
      <c r="P71" s="8">
        <v>1.3072215428265402E-2</v>
      </c>
      <c r="Q71" s="26">
        <v>0.15703000681571805</v>
      </c>
      <c r="R71" s="8">
        <v>0.31529277194766253</v>
      </c>
      <c r="S71" s="8">
        <v>0.12568337263081558</v>
      </c>
      <c r="T71" s="8">
        <v>8.8358232953758678E-2</v>
      </c>
      <c r="U71" s="8">
        <v>9.0749019015261036E-3</v>
      </c>
      <c r="V71" s="8">
        <v>1.8854626029743221E-2</v>
      </c>
      <c r="W71" s="8">
        <v>3.2082363944191637E-2</v>
      </c>
      <c r="Y71" s="8">
        <v>0.21326714285714285</v>
      </c>
      <c r="Z71" s="8">
        <v>2.2298926359840456E-2</v>
      </c>
      <c r="AA71" s="8">
        <v>1.1449654914310917E-2</v>
      </c>
      <c r="AB71" s="26">
        <v>0.48106060181554294</v>
      </c>
      <c r="AC71" s="8">
        <v>0.12753872190113252</v>
      </c>
      <c r="AD71" s="8">
        <v>0.2323073558498418</v>
      </c>
      <c r="AE71" s="8">
        <v>0.26927361034581493</v>
      </c>
      <c r="AF71" s="8">
        <v>8.1910587042385904E-3</v>
      </c>
      <c r="AG71" s="8">
        <v>7.8594811075563056E-3</v>
      </c>
      <c r="AH71" s="8">
        <v>0.13504126623350862</v>
      </c>
    </row>
    <row r="72" spans="2:37">
      <c r="B72" s="9" t="s">
        <v>25</v>
      </c>
      <c r="C72" s="8">
        <v>0.24508785714285716</v>
      </c>
      <c r="D72" s="8">
        <v>0.35506777978635445</v>
      </c>
      <c r="E72" s="8">
        <v>0.25022774691549482</v>
      </c>
      <c r="F72" s="8">
        <v>0.15523193204241725</v>
      </c>
      <c r="G72" s="8">
        <v>0.18808214090721384</v>
      </c>
      <c r="H72" s="8">
        <v>0.18875773324419251</v>
      </c>
      <c r="I72" s="8">
        <v>5.4435886555801042E-3</v>
      </c>
      <c r="J72" s="8">
        <v>5.8818171589680515E-2</v>
      </c>
      <c r="K72" s="8">
        <v>4.2804453827722154E-2</v>
      </c>
      <c r="L72" s="8">
        <v>6.7553963937278555E-2</v>
      </c>
      <c r="N72" s="8">
        <v>0.24508785714285716</v>
      </c>
      <c r="O72" s="8">
        <v>9.3103448275862075E-2</v>
      </c>
      <c r="P72" s="8">
        <v>0</v>
      </c>
      <c r="Q72" s="26">
        <v>0.36569716991407275</v>
      </c>
      <c r="R72" s="8">
        <v>0.72900028768256431</v>
      </c>
      <c r="S72" s="8">
        <v>0.2699819548885482</v>
      </c>
      <c r="T72" s="8">
        <v>0.41791009683485603</v>
      </c>
      <c r="U72" s="8">
        <v>4.9431272069423972E-2</v>
      </c>
      <c r="V72" s="8">
        <v>2.3537334427308682E-2</v>
      </c>
      <c r="W72" s="8">
        <v>3.6766003014139376E-2</v>
      </c>
      <c r="Y72" s="8">
        <v>0.24508785714285716</v>
      </c>
      <c r="Z72" s="8">
        <v>2.0092008824893509E-2</v>
      </c>
      <c r="AA72" s="8">
        <v>0</v>
      </c>
      <c r="AB72" s="26">
        <v>0.57178538480001773</v>
      </c>
      <c r="AC72" s="8">
        <v>0.24161925068359935</v>
      </c>
      <c r="AD72" s="8">
        <v>0.82038742532272979</v>
      </c>
      <c r="AE72" s="8">
        <v>0.75912409341059373</v>
      </c>
      <c r="AF72" s="8">
        <v>3.9341714945103849E-2</v>
      </c>
      <c r="AG72" s="8">
        <v>1.2432850420212133E-2</v>
      </c>
      <c r="AH72" s="8">
        <v>0.19411017265710562</v>
      </c>
    </row>
    <row r="73" spans="2:37">
      <c r="B73" s="9" t="s">
        <v>26</v>
      </c>
      <c r="C73" s="8">
        <v>0.18987142857142858</v>
      </c>
      <c r="D73" s="8">
        <v>7.7594902950535047E-2</v>
      </c>
      <c r="E73" s="8">
        <v>8.3818561197401484E-2</v>
      </c>
      <c r="F73" s="8">
        <v>0.13681986998860043</v>
      </c>
      <c r="G73" s="8">
        <v>0.1532200278059348</v>
      </c>
      <c r="H73" s="8">
        <v>6.3944199671123775E-2</v>
      </c>
      <c r="I73" s="8"/>
      <c r="J73" s="8">
        <v>1.3250609417039262E-2</v>
      </c>
      <c r="K73" s="8">
        <v>5.0430579459055679E-2</v>
      </c>
      <c r="L73" s="8">
        <v>0.27123925347291078</v>
      </c>
      <c r="N73" s="8">
        <v>0.18987142857142858</v>
      </c>
      <c r="O73" s="8">
        <v>1.5517241379310346E-2</v>
      </c>
      <c r="P73" s="8">
        <v>1.7624529198817931E-2</v>
      </c>
      <c r="Q73" s="26">
        <v>0.15515503291281577</v>
      </c>
      <c r="R73" s="8">
        <v>0.18676692319282118</v>
      </c>
      <c r="S73" s="8">
        <v>0.11455787843224392</v>
      </c>
      <c r="T73" s="8">
        <v>5.1958921506187666E-2</v>
      </c>
      <c r="U73" s="8">
        <v>1.5412439762812459E-2</v>
      </c>
      <c r="V73" s="8">
        <v>3.5788816522163848E-2</v>
      </c>
      <c r="W73" s="8">
        <v>0.2110950166440268</v>
      </c>
      <c r="Y73" s="8">
        <v>0.18987142857142858</v>
      </c>
      <c r="Z73" s="8">
        <v>8.0268984637593931E-3</v>
      </c>
      <c r="AA73" s="8">
        <v>3.5524453230073021E-2</v>
      </c>
      <c r="AB73" s="26">
        <v>0.14123053780414424</v>
      </c>
      <c r="AC73" s="8">
        <v>6.8294338974956556E-2</v>
      </c>
      <c r="AD73" s="8">
        <v>0.17733414797722355</v>
      </c>
      <c r="AE73" s="8">
        <v>3.632318058221691E-2</v>
      </c>
      <c r="AF73" s="8">
        <v>6.8724976148192103E-3</v>
      </c>
      <c r="AG73" s="8">
        <v>6.5676325652038819E-2</v>
      </c>
      <c r="AH73" s="8">
        <v>0.29513620993658879</v>
      </c>
    </row>
  </sheetData>
  <pageMargins left="0.7" right="0.7" top="0.75" bottom="0.75" header="0.3" footer="0.3"/>
  <pageSetup paperSize="9" orientation="portrait" horizontalDpi="300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23"/>
  <sheetViews>
    <sheetView workbookViewId="0">
      <selection activeCell="AF2" sqref="AF2"/>
    </sheetView>
  </sheetViews>
  <sheetFormatPr baseColWidth="10" defaultColWidth="8.83203125" defaultRowHeight="14" x14ac:dyDescent="0"/>
  <cols>
    <col min="17" max="17" width="8.83203125" style="22"/>
    <col min="28" max="28" width="8.83203125" style="22"/>
  </cols>
  <sheetData>
    <row r="1" spans="1:32" s="10" customFormat="1">
      <c r="A1" s="9" t="s">
        <v>28</v>
      </c>
      <c r="B1" s="9" t="s">
        <v>27</v>
      </c>
      <c r="C1" s="9" t="s">
        <v>0</v>
      </c>
      <c r="D1" s="9" t="s">
        <v>1</v>
      </c>
      <c r="E1" s="9" t="s">
        <v>2</v>
      </c>
      <c r="F1" s="9" t="s">
        <v>3</v>
      </c>
      <c r="G1" s="9" t="s">
        <v>4</v>
      </c>
      <c r="H1" s="9" t="s">
        <v>5</v>
      </c>
      <c r="I1" s="9" t="s">
        <v>6</v>
      </c>
      <c r="J1" s="9" t="s">
        <v>7</v>
      </c>
      <c r="K1" s="9" t="s">
        <v>8</v>
      </c>
      <c r="L1" s="9" t="s">
        <v>9</v>
      </c>
      <c r="M1" s="9" t="s">
        <v>10</v>
      </c>
      <c r="N1" s="9" t="s">
        <v>11</v>
      </c>
      <c r="O1" s="9" t="s">
        <v>12</v>
      </c>
      <c r="P1" s="9" t="s">
        <v>13</v>
      </c>
      <c r="Q1" s="15" t="s">
        <v>14</v>
      </c>
      <c r="R1" s="9" t="s">
        <v>15</v>
      </c>
      <c r="S1" s="9" t="s">
        <v>16</v>
      </c>
      <c r="T1" s="9" t="s">
        <v>17</v>
      </c>
      <c r="U1" s="9" t="s">
        <v>18</v>
      </c>
      <c r="V1" s="9" t="s">
        <v>19</v>
      </c>
      <c r="W1" s="9" t="s">
        <v>20</v>
      </c>
      <c r="X1" s="9" t="s">
        <v>21</v>
      </c>
      <c r="Y1" s="9" t="s">
        <v>22</v>
      </c>
      <c r="Z1" s="9" t="s">
        <v>23</v>
      </c>
      <c r="AA1" s="9" t="s">
        <v>24</v>
      </c>
      <c r="AB1" s="15" t="s">
        <v>25</v>
      </c>
      <c r="AC1" s="9" t="s">
        <v>26</v>
      </c>
      <c r="AD1" s="11" t="s">
        <v>32</v>
      </c>
    </row>
    <row r="2" spans="1:32">
      <c r="A2" s="4" t="s">
        <v>31</v>
      </c>
      <c r="B2" s="1">
        <v>0</v>
      </c>
      <c r="C2" s="6">
        <v>0.76044399592252099</v>
      </c>
      <c r="D2" s="6">
        <v>0</v>
      </c>
      <c r="E2" s="6">
        <v>0</v>
      </c>
      <c r="F2" s="6">
        <v>2.8037226659207531E-2</v>
      </c>
      <c r="G2" s="6">
        <v>0</v>
      </c>
      <c r="H2" s="6">
        <v>0</v>
      </c>
      <c r="I2" s="6">
        <v>0.94392776556122737</v>
      </c>
      <c r="J2" s="6">
        <v>4.829881013375509</v>
      </c>
      <c r="K2" s="6">
        <v>4.0544176100658325</v>
      </c>
      <c r="L2" s="6">
        <v>0.8030734768915393</v>
      </c>
      <c r="M2" s="6">
        <v>0.65540244182762997</v>
      </c>
      <c r="N2" s="6">
        <v>0.87107293067511848</v>
      </c>
      <c r="O2" s="6">
        <v>5.8561795023076231</v>
      </c>
      <c r="P2" s="6">
        <v>7.8235769200307494</v>
      </c>
      <c r="Q2" s="16">
        <v>0.4989747127853173</v>
      </c>
      <c r="R2" s="6">
        <v>0</v>
      </c>
      <c r="S2" s="6">
        <v>0.28732506502807725</v>
      </c>
      <c r="T2" s="6">
        <v>0</v>
      </c>
      <c r="U2" s="6">
        <v>0</v>
      </c>
      <c r="V2" s="6">
        <v>5.1490927795663257</v>
      </c>
      <c r="W2" s="6">
        <v>5.7311910947396738</v>
      </c>
      <c r="X2" s="6">
        <v>1.8808040561028947</v>
      </c>
      <c r="Y2" s="6">
        <v>0.24416229364322023</v>
      </c>
      <c r="Z2" s="6">
        <v>0.11474829476469543</v>
      </c>
      <c r="AA2" s="8">
        <v>0.21326714285714285</v>
      </c>
      <c r="AB2" s="20">
        <v>0.24508785714285716</v>
      </c>
      <c r="AC2" s="8">
        <v>0.18987142857142858</v>
      </c>
      <c r="AD2" s="3">
        <f>SUM(C2:Z2)</f>
        <v>40.532311179947158</v>
      </c>
      <c r="AE2" s="14">
        <f t="shared" ref="AE2:AE33" si="0">SUM(AA2:AC2)</f>
        <v>0.64822642857142854</v>
      </c>
      <c r="AF2">
        <f>(AB2/AE2)*100</f>
        <v>37.80898870214002</v>
      </c>
    </row>
    <row r="3" spans="1:32">
      <c r="A3" s="4" t="s">
        <v>31</v>
      </c>
      <c r="B3" s="1">
        <v>9</v>
      </c>
      <c r="C3" s="6">
        <v>3.1985977635461182</v>
      </c>
      <c r="D3" s="6">
        <v>0</v>
      </c>
      <c r="E3" s="6">
        <v>0</v>
      </c>
      <c r="F3" s="6">
        <v>0.41480636091488693</v>
      </c>
      <c r="G3" s="6">
        <v>0</v>
      </c>
      <c r="H3" s="6">
        <v>0</v>
      </c>
      <c r="I3" s="6">
        <v>5.994360587191359</v>
      </c>
      <c r="J3" s="6">
        <v>11.526189734777491</v>
      </c>
      <c r="K3" s="6">
        <v>8.6511541245094996</v>
      </c>
      <c r="L3" s="6">
        <v>2.3306197412749876</v>
      </c>
      <c r="M3" s="6">
        <v>1.9422765233305612</v>
      </c>
      <c r="N3" s="6">
        <v>5.0711177527946942</v>
      </c>
      <c r="O3" s="6">
        <v>10.097900627683002</v>
      </c>
      <c r="P3" s="6">
        <v>17.165780963067924</v>
      </c>
      <c r="Q3" s="16">
        <v>1.2400958518021461</v>
      </c>
      <c r="R3" s="6">
        <v>0</v>
      </c>
      <c r="S3" s="6">
        <v>0.77123659433116487</v>
      </c>
      <c r="T3" s="6">
        <v>0</v>
      </c>
      <c r="U3" s="6">
        <v>10.815745152835886</v>
      </c>
      <c r="V3" s="6">
        <v>12.552148507915328</v>
      </c>
      <c r="W3" s="6">
        <v>6.1426842802602968</v>
      </c>
      <c r="X3" s="6">
        <v>4.5610505623902018</v>
      </c>
      <c r="Y3" s="6">
        <v>0.61152642023717652</v>
      </c>
      <c r="Z3" s="6">
        <v>0.20917903996781068</v>
      </c>
      <c r="AA3" s="8"/>
      <c r="AB3" s="20"/>
      <c r="AC3" s="8"/>
      <c r="AD3" s="3">
        <f t="shared" ref="AD3:AD34" si="1">SUM(C3:Z3)</f>
        <v>103.29647058883056</v>
      </c>
      <c r="AE3" s="14">
        <f t="shared" si="0"/>
        <v>0</v>
      </c>
    </row>
    <row r="4" spans="1:32">
      <c r="A4" s="4" t="s">
        <v>31</v>
      </c>
      <c r="B4" s="1">
        <v>13</v>
      </c>
      <c r="C4" s="6">
        <v>0.61093803663312529</v>
      </c>
      <c r="D4" s="6">
        <v>0.54257845685469774</v>
      </c>
      <c r="E4" s="6">
        <v>0</v>
      </c>
      <c r="F4" s="6">
        <v>7.1937142852908434E-2</v>
      </c>
      <c r="G4" s="6">
        <v>3.7863399811379955E-2</v>
      </c>
      <c r="H4" s="6">
        <v>0</v>
      </c>
      <c r="I4" s="6">
        <v>2.988098559444802</v>
      </c>
      <c r="J4" s="6">
        <v>9.7308283996875993</v>
      </c>
      <c r="K4" s="6">
        <v>8.423560881017762</v>
      </c>
      <c r="L4" s="6">
        <v>1.2981401863083291</v>
      </c>
      <c r="M4" s="6">
        <v>1.9310088055286845</v>
      </c>
      <c r="N4" s="6">
        <v>0</v>
      </c>
      <c r="O4" s="6">
        <v>12.065295361363189</v>
      </c>
      <c r="P4" s="6">
        <v>13.219191298665349</v>
      </c>
      <c r="Q4" s="16">
        <v>0.61723409161815579</v>
      </c>
      <c r="R4" s="6">
        <v>0</v>
      </c>
      <c r="S4" s="6">
        <v>0.44076507162406497</v>
      </c>
      <c r="T4" s="6">
        <v>1.1082860926608233</v>
      </c>
      <c r="U4" s="6">
        <v>4.5931573854403194</v>
      </c>
      <c r="V4" s="6">
        <v>8.5575817281318862</v>
      </c>
      <c r="W4" s="6">
        <v>8.0924239934181088</v>
      </c>
      <c r="X4" s="6">
        <v>5.3903853568851563</v>
      </c>
      <c r="Y4" s="6">
        <v>0.34311440582902725</v>
      </c>
      <c r="Z4" s="6">
        <v>0.17798508839365546</v>
      </c>
      <c r="AA4" s="8">
        <v>0.30893127196593434</v>
      </c>
      <c r="AB4" s="20">
        <v>0.35506777978635445</v>
      </c>
      <c r="AC4" s="8">
        <v>7.7594902950535047E-2</v>
      </c>
      <c r="AD4" s="3">
        <f t="shared" si="1"/>
        <v>80.240373742169041</v>
      </c>
      <c r="AE4" s="14">
        <f t="shared" si="0"/>
        <v>0.74159395470282385</v>
      </c>
    </row>
    <row r="5" spans="1:32">
      <c r="A5" s="4" t="s">
        <v>31</v>
      </c>
      <c r="B5" s="1">
        <v>34</v>
      </c>
      <c r="C5" s="6">
        <v>0.28501993260849001</v>
      </c>
      <c r="D5" s="6">
        <v>0</v>
      </c>
      <c r="E5" s="6">
        <v>0</v>
      </c>
      <c r="F5" s="6">
        <v>7.3367845584415961E-2</v>
      </c>
      <c r="G5" s="6">
        <v>1.3293331180193541E-2</v>
      </c>
      <c r="H5" s="6">
        <v>0</v>
      </c>
      <c r="I5" s="6">
        <v>2.5223727071708648</v>
      </c>
      <c r="J5" s="6">
        <v>6.5976290710582779</v>
      </c>
      <c r="K5" s="6">
        <v>5.9714335443184403</v>
      </c>
      <c r="L5" s="6">
        <v>1.0598982215995474</v>
      </c>
      <c r="M5" s="6">
        <v>0</v>
      </c>
      <c r="N5" s="6">
        <v>1.2176318347426476</v>
      </c>
      <c r="O5" s="6">
        <v>12.602927753876207</v>
      </c>
      <c r="P5" s="6">
        <v>12.605018935225099</v>
      </c>
      <c r="Q5" s="16">
        <v>0.95781056023397448</v>
      </c>
      <c r="R5" s="6">
        <v>0.89750965492846024</v>
      </c>
      <c r="S5" s="6">
        <v>0.3946214337300406</v>
      </c>
      <c r="T5" s="6">
        <v>0</v>
      </c>
      <c r="U5" s="6">
        <v>1.6984558341253966</v>
      </c>
      <c r="V5" s="6">
        <v>8.8706231580067545</v>
      </c>
      <c r="W5" s="6">
        <v>8.5957253388327359</v>
      </c>
      <c r="X5" s="6">
        <v>5.6520991449080329</v>
      </c>
      <c r="Y5" s="6">
        <v>0.29330364377632923</v>
      </c>
      <c r="Z5" s="6">
        <v>0.16679173295678093</v>
      </c>
      <c r="AA5" s="8">
        <v>0.44280861540991884</v>
      </c>
      <c r="AB5" s="20">
        <v>0.25022774691549482</v>
      </c>
      <c r="AC5" s="8">
        <v>8.3818561197401484E-2</v>
      </c>
      <c r="AD5" s="3">
        <f t="shared" si="1"/>
        <v>70.475533678862689</v>
      </c>
      <c r="AE5" s="14">
        <f t="shared" si="0"/>
        <v>0.77685492352281516</v>
      </c>
    </row>
    <row r="6" spans="1:32">
      <c r="A6" s="4" t="s">
        <v>31</v>
      </c>
      <c r="B6" s="1">
        <v>43</v>
      </c>
      <c r="C6" s="6">
        <v>0.32618450970231211</v>
      </c>
      <c r="D6" s="6">
        <v>0</v>
      </c>
      <c r="E6" s="6">
        <v>0</v>
      </c>
      <c r="F6" s="6">
        <v>7.9249704344869221E-2</v>
      </c>
      <c r="G6" s="6">
        <v>3.7528991281973144E-2</v>
      </c>
      <c r="H6" s="6">
        <v>0</v>
      </c>
      <c r="I6" s="6">
        <v>2.1089702920797126</v>
      </c>
      <c r="J6" s="6">
        <v>6.128260107932908</v>
      </c>
      <c r="K6" s="6">
        <v>6.2707592035739577</v>
      </c>
      <c r="L6" s="6">
        <v>1.0972636495506711</v>
      </c>
      <c r="M6" s="6">
        <v>0.47258992208221118</v>
      </c>
      <c r="N6" s="6">
        <v>1.0408958391414551</v>
      </c>
      <c r="O6" s="6">
        <v>10.608831177436731</v>
      </c>
      <c r="P6" s="6">
        <v>11.131595503935335</v>
      </c>
      <c r="Q6" s="16">
        <v>0.83027962029953439</v>
      </c>
      <c r="R6" s="6">
        <v>0</v>
      </c>
      <c r="S6" s="6">
        <v>0.40443331980955666</v>
      </c>
      <c r="T6" s="6">
        <v>0</v>
      </c>
      <c r="U6" s="6">
        <v>2.3045800492387118</v>
      </c>
      <c r="V6" s="6">
        <v>8.2342914842662491</v>
      </c>
      <c r="W6" s="6">
        <v>7.7988739175181623</v>
      </c>
      <c r="X6" s="6">
        <v>5.8792504458950745</v>
      </c>
      <c r="Y6" s="6">
        <v>0.29142896111849281</v>
      </c>
      <c r="Z6" s="6">
        <v>0.20277178693775877</v>
      </c>
      <c r="AA6" s="8">
        <v>6.1910404718312266E-2</v>
      </c>
      <c r="AB6" s="20">
        <v>0.15523193204241725</v>
      </c>
      <c r="AC6" s="8">
        <v>0.13681986998860043</v>
      </c>
      <c r="AD6" s="3">
        <f t="shared" si="1"/>
        <v>65.248038486145688</v>
      </c>
      <c r="AE6" s="14">
        <f t="shared" si="0"/>
        <v>0.35396220674932999</v>
      </c>
    </row>
    <row r="7" spans="1:32">
      <c r="A7" s="4" t="s">
        <v>31</v>
      </c>
      <c r="B7" s="1">
        <v>77</v>
      </c>
      <c r="C7" s="6">
        <v>0.44391176833846274</v>
      </c>
      <c r="D7" s="6">
        <v>0</v>
      </c>
      <c r="E7" s="6">
        <v>0</v>
      </c>
      <c r="F7" s="6">
        <v>8.6825632780726095E-2</v>
      </c>
      <c r="G7" s="6">
        <v>3.5069191970016525E-2</v>
      </c>
      <c r="H7" s="6">
        <v>0</v>
      </c>
      <c r="I7" s="6">
        <v>1.8723286902829479</v>
      </c>
      <c r="J7" s="6">
        <v>5.4258750056725882</v>
      </c>
      <c r="K7" s="6">
        <v>5.3243019488176628</v>
      </c>
      <c r="L7" s="6">
        <v>0.8351673377262071</v>
      </c>
      <c r="M7" s="6">
        <v>0.76488766772438632</v>
      </c>
      <c r="N7" s="6">
        <v>0.33766356186989738</v>
      </c>
      <c r="O7" s="6">
        <v>7.92498563739899</v>
      </c>
      <c r="P7" s="6">
        <v>8.104629188409902</v>
      </c>
      <c r="Q7" s="16">
        <v>0.52674752203327824</v>
      </c>
      <c r="R7" s="6">
        <v>0</v>
      </c>
      <c r="S7" s="6">
        <v>0.3174602334892801</v>
      </c>
      <c r="T7" s="6">
        <v>0</v>
      </c>
      <c r="U7" s="6">
        <v>1.6109037634473775</v>
      </c>
      <c r="V7" s="6">
        <v>5.9380457889151899</v>
      </c>
      <c r="W7" s="6">
        <v>5.7010442649494841</v>
      </c>
      <c r="X7" s="6">
        <v>4.9879887482353418</v>
      </c>
      <c r="Y7" s="6">
        <v>0.26889944006576094</v>
      </c>
      <c r="Z7" s="6">
        <v>0.25895107017660218</v>
      </c>
      <c r="AA7" s="8">
        <v>0.12229973008367473</v>
      </c>
      <c r="AB7" s="20">
        <v>0.18808214090721384</v>
      </c>
      <c r="AC7" s="8">
        <v>0.1532200278059348</v>
      </c>
      <c r="AD7" s="3">
        <f t="shared" si="1"/>
        <v>50.765686462304089</v>
      </c>
      <c r="AE7" s="14">
        <f t="shared" si="0"/>
        <v>0.46360189879682334</v>
      </c>
    </row>
    <row r="8" spans="1:32">
      <c r="A8" s="4" t="s">
        <v>31</v>
      </c>
      <c r="B8" s="1">
        <v>91</v>
      </c>
      <c r="C8" s="6">
        <v>0.9221459701622412</v>
      </c>
      <c r="D8" s="6">
        <v>0</v>
      </c>
      <c r="E8" s="6">
        <v>0</v>
      </c>
      <c r="F8" s="6">
        <v>0.13868066862929954</v>
      </c>
      <c r="G8" s="6">
        <v>7.5422120065611012E-2</v>
      </c>
      <c r="H8" s="6">
        <v>0</v>
      </c>
      <c r="I8" s="6">
        <v>2.9535477773482803</v>
      </c>
      <c r="J8" s="6">
        <v>9.1813049287564539</v>
      </c>
      <c r="K8" s="6">
        <v>9.9848762867858909</v>
      </c>
      <c r="L8" s="6">
        <v>1.7634806971693364</v>
      </c>
      <c r="M8" s="6">
        <v>1.416815420368688</v>
      </c>
      <c r="N8" s="6">
        <v>0.43288194755337162</v>
      </c>
      <c r="O8" s="6">
        <v>13.469740748697639</v>
      </c>
      <c r="P8" s="6">
        <v>13.304870924816711</v>
      </c>
      <c r="Q8" s="16">
        <v>0.89490295805845732</v>
      </c>
      <c r="R8" s="6">
        <v>0</v>
      </c>
      <c r="S8" s="6">
        <v>0.46469156414253571</v>
      </c>
      <c r="T8" s="6">
        <v>0</v>
      </c>
      <c r="U8" s="6">
        <v>3.0388286195092054</v>
      </c>
      <c r="V8" s="6">
        <v>10.339596928890238</v>
      </c>
      <c r="W8" s="6">
        <v>9.4629987513607077</v>
      </c>
      <c r="X8" s="6">
        <v>7.8378158599885106</v>
      </c>
      <c r="Y8" s="6">
        <v>0.30957770039330229</v>
      </c>
      <c r="Z8" s="6">
        <v>0.39897143072859509</v>
      </c>
      <c r="AA8" s="8">
        <v>6.4077892663120459E-2</v>
      </c>
      <c r="AB8" s="20">
        <v>0.18875773324419251</v>
      </c>
      <c r="AC8" s="8">
        <v>6.3944199671123775E-2</v>
      </c>
      <c r="AD8" s="3">
        <f t="shared" si="1"/>
        <v>86.39115130342509</v>
      </c>
      <c r="AE8" s="14">
        <f t="shared" si="0"/>
        <v>0.31677982557843676</v>
      </c>
    </row>
    <row r="9" spans="1:32">
      <c r="A9" s="4" t="s">
        <v>31</v>
      </c>
      <c r="B9" s="1">
        <v>93</v>
      </c>
      <c r="C9" s="6">
        <v>0.14416340175411255</v>
      </c>
      <c r="D9" s="6">
        <v>0</v>
      </c>
      <c r="E9" s="6">
        <v>0</v>
      </c>
      <c r="F9" s="6">
        <v>5.5621915778417678E-2</v>
      </c>
      <c r="G9" s="6">
        <v>2.1114118806255782E-2</v>
      </c>
      <c r="H9" s="6">
        <v>0</v>
      </c>
      <c r="I9" s="6">
        <v>1.5010465528276775</v>
      </c>
      <c r="J9" s="6">
        <v>3.3330663074531262</v>
      </c>
      <c r="K9" s="6">
        <v>3.5019698897855887</v>
      </c>
      <c r="L9" s="6">
        <v>0.6058835467371102</v>
      </c>
      <c r="M9" s="6">
        <v>0</v>
      </c>
      <c r="N9" s="6">
        <v>0.53006546552878286</v>
      </c>
      <c r="O9" s="6">
        <v>5.5574865018228854</v>
      </c>
      <c r="P9" s="6">
        <v>2.501928158249338</v>
      </c>
      <c r="Q9" s="16">
        <v>3.7395933516683071</v>
      </c>
      <c r="R9" s="6">
        <v>0.27953331463989955</v>
      </c>
      <c r="S9" s="6">
        <v>0.20236405793668127</v>
      </c>
      <c r="T9" s="6">
        <v>0.16321384390361821</v>
      </c>
      <c r="U9" s="6">
        <v>1.3077998845780883</v>
      </c>
      <c r="V9" s="6">
        <v>4.4117870838994353</v>
      </c>
      <c r="W9" s="6">
        <v>0.27220113248473632</v>
      </c>
      <c r="X9" s="6">
        <v>3.2827871134944493</v>
      </c>
      <c r="Y9" s="6">
        <v>0.18641601514065964</v>
      </c>
      <c r="Z9" s="6">
        <v>0.16425399358605003</v>
      </c>
      <c r="AA9" s="8">
        <v>3.6606737915336495E-3</v>
      </c>
      <c r="AB9" s="20">
        <v>5.4435886555801042E-3</v>
      </c>
      <c r="AC9" s="8"/>
      <c r="AD9" s="3">
        <f t="shared" si="1"/>
        <v>31.76229565007522</v>
      </c>
      <c r="AE9" s="14">
        <f t="shared" si="0"/>
        <v>9.1042624471137541E-3</v>
      </c>
    </row>
    <row r="10" spans="1:32">
      <c r="A10" s="4" t="s">
        <v>31</v>
      </c>
      <c r="B10" s="1">
        <v>97</v>
      </c>
      <c r="C10" s="6">
        <v>0.28043090171171131</v>
      </c>
      <c r="D10" s="6">
        <v>0</v>
      </c>
      <c r="E10" s="6">
        <v>0</v>
      </c>
      <c r="F10" s="6">
        <v>9.2946747543456665E-2</v>
      </c>
      <c r="G10" s="6">
        <v>2.82991613016053E-2</v>
      </c>
      <c r="H10" s="6">
        <v>0</v>
      </c>
      <c r="I10" s="6">
        <v>1.0486236801072997</v>
      </c>
      <c r="J10" s="6">
        <v>3.2702043104592469</v>
      </c>
      <c r="K10" s="6">
        <v>3.1914118904843507</v>
      </c>
      <c r="L10" s="6">
        <v>0.48677437508537474</v>
      </c>
      <c r="M10" s="6">
        <v>0.36793720572329891</v>
      </c>
      <c r="N10" s="6">
        <v>0.31839836782241221</v>
      </c>
      <c r="O10" s="6">
        <v>5.0567035808920409</v>
      </c>
      <c r="P10" s="6">
        <v>5.111253753691722</v>
      </c>
      <c r="Q10" s="16">
        <v>0.36532038739335276</v>
      </c>
      <c r="R10" s="6">
        <v>0</v>
      </c>
      <c r="S10" s="6">
        <v>0.16808915551653858</v>
      </c>
      <c r="T10" s="6">
        <v>0</v>
      </c>
      <c r="U10" s="6">
        <v>1.0943792696205172</v>
      </c>
      <c r="V10" s="6">
        <v>3.6996822789452608</v>
      </c>
      <c r="W10" s="6">
        <v>1.8210142042476365</v>
      </c>
      <c r="X10" s="6">
        <v>2.8263080762130288</v>
      </c>
      <c r="Y10" s="6">
        <v>0.13883781864840794</v>
      </c>
      <c r="Z10" s="6">
        <v>0.13427767363960919</v>
      </c>
      <c r="AA10" s="8">
        <v>3.3598709176057761E-3</v>
      </c>
      <c r="AB10" s="20">
        <v>5.8818171589680515E-2</v>
      </c>
      <c r="AC10" s="8">
        <v>1.3250609417039262E-2</v>
      </c>
      <c r="AD10" s="3">
        <f t="shared" si="1"/>
        <v>29.500892839046873</v>
      </c>
      <c r="AE10" s="14">
        <f t="shared" si="0"/>
        <v>7.542865192432556E-2</v>
      </c>
    </row>
    <row r="11" spans="1:32">
      <c r="A11" s="4" t="s">
        <v>31</v>
      </c>
      <c r="B11" s="1">
        <v>101</v>
      </c>
      <c r="C11" s="6">
        <v>0.5506130036224014</v>
      </c>
      <c r="D11" s="6">
        <v>0</v>
      </c>
      <c r="E11" s="6">
        <v>0</v>
      </c>
      <c r="F11" s="6">
        <v>0.14599235486299139</v>
      </c>
      <c r="G11" s="6">
        <v>6.953469547757371E-2</v>
      </c>
      <c r="H11" s="6">
        <v>0</v>
      </c>
      <c r="I11" s="6">
        <v>2.2450567290550878</v>
      </c>
      <c r="J11" s="6">
        <v>6.3452794347640378</v>
      </c>
      <c r="K11" s="6">
        <v>6.0118735794181601</v>
      </c>
      <c r="L11" s="6">
        <v>1.0387946810999422</v>
      </c>
      <c r="M11" s="6">
        <v>0.91168155296007314</v>
      </c>
      <c r="N11" s="6">
        <v>0</v>
      </c>
      <c r="O11" s="6">
        <v>6.930891642895169</v>
      </c>
      <c r="P11" s="6">
        <v>6.9408227836903809</v>
      </c>
      <c r="Q11" s="16">
        <v>0.56593924133806939</v>
      </c>
      <c r="R11" s="6">
        <v>0</v>
      </c>
      <c r="S11" s="6">
        <v>0.32953629085828245</v>
      </c>
      <c r="T11" s="6">
        <v>0</v>
      </c>
      <c r="U11" s="6">
        <v>1.6478469744180955</v>
      </c>
      <c r="V11" s="6">
        <v>6.8010410972913</v>
      </c>
      <c r="W11" s="6">
        <v>5.2655831897116494</v>
      </c>
      <c r="X11" s="6">
        <v>4.8637412373382967</v>
      </c>
      <c r="Y11" s="6">
        <v>0.17386731074950718</v>
      </c>
      <c r="Z11" s="6">
        <v>0.24806313299057259</v>
      </c>
      <c r="AA11" s="8">
        <v>7.3729562442400969E-3</v>
      </c>
      <c r="AB11" s="20">
        <v>4.2804453827722154E-2</v>
      </c>
      <c r="AC11" s="8">
        <v>5.0430579459055679E-2</v>
      </c>
      <c r="AD11" s="3">
        <f t="shared" si="1"/>
        <v>51.086158932541586</v>
      </c>
      <c r="AE11" s="14">
        <f t="shared" si="0"/>
        <v>0.10060798953101793</v>
      </c>
    </row>
    <row r="12" spans="1:32">
      <c r="A12" s="4" t="s">
        <v>31</v>
      </c>
      <c r="B12" s="1">
        <v>113</v>
      </c>
      <c r="C12" s="6">
        <v>0.87771107944764915</v>
      </c>
      <c r="D12" s="6">
        <v>0</v>
      </c>
      <c r="E12" s="6">
        <v>0</v>
      </c>
      <c r="F12" s="6">
        <v>0.24745716229819809</v>
      </c>
      <c r="G12" s="6">
        <v>4.8081151749180678E-2</v>
      </c>
      <c r="H12" s="6">
        <v>0</v>
      </c>
      <c r="I12" s="6">
        <v>3.5382391980504884</v>
      </c>
      <c r="J12" s="6">
        <v>9.877235698101547</v>
      </c>
      <c r="K12" s="6">
        <v>10.183883489858054</v>
      </c>
      <c r="L12" s="6">
        <v>1.7069976624948449</v>
      </c>
      <c r="M12" s="6">
        <v>1.5321474034972924</v>
      </c>
      <c r="N12" s="6">
        <v>1.346127257317645</v>
      </c>
      <c r="O12" s="6">
        <v>19.634330384036481</v>
      </c>
      <c r="P12" s="7">
        <v>20.620257052532942</v>
      </c>
      <c r="Q12" s="16">
        <v>1.2061460909476558</v>
      </c>
      <c r="R12" s="6">
        <v>0</v>
      </c>
      <c r="S12" s="6">
        <v>0.71140212269667924</v>
      </c>
      <c r="T12" s="6">
        <v>0</v>
      </c>
      <c r="U12" s="6">
        <v>2.9457704882533031</v>
      </c>
      <c r="V12" s="6">
        <v>11.744354496133251</v>
      </c>
      <c r="W12" s="6">
        <v>10.347442600093434</v>
      </c>
      <c r="X12" s="6">
        <v>8.7450126950902227</v>
      </c>
      <c r="Y12" s="6">
        <v>0.46729956198927886</v>
      </c>
      <c r="Z12" s="6">
        <v>0.60161729254296992</v>
      </c>
      <c r="AA12" s="8">
        <v>7.3982644988381349E-2</v>
      </c>
      <c r="AB12" s="20">
        <v>6.7553963937278555E-2</v>
      </c>
      <c r="AC12" s="8">
        <v>0.27123925347291078</v>
      </c>
      <c r="AD12" s="3">
        <f t="shared" si="1"/>
        <v>106.38151288713111</v>
      </c>
      <c r="AE12" s="14">
        <f t="shared" si="0"/>
        <v>0.41277586239857067</v>
      </c>
    </row>
    <row r="13" spans="1:32">
      <c r="A13" s="4" t="s">
        <v>29</v>
      </c>
      <c r="B13" s="1">
        <v>0</v>
      </c>
      <c r="C13" s="6">
        <v>0.76044399592252099</v>
      </c>
      <c r="D13" s="6">
        <v>0</v>
      </c>
      <c r="E13" s="6">
        <v>0</v>
      </c>
      <c r="F13" s="6">
        <v>2.8037226659207531E-2</v>
      </c>
      <c r="G13" s="6">
        <v>0</v>
      </c>
      <c r="H13" s="6">
        <v>0</v>
      </c>
      <c r="I13" s="6">
        <v>0.94392776556122737</v>
      </c>
      <c r="J13" s="6">
        <v>4.829881013375509</v>
      </c>
      <c r="K13" s="6">
        <v>4.0544176100658325</v>
      </c>
      <c r="L13" s="6">
        <v>0.8030734768915393</v>
      </c>
      <c r="M13" s="6">
        <v>0.65540244182762997</v>
      </c>
      <c r="N13" s="6">
        <v>0.87107293067511848</v>
      </c>
      <c r="O13" s="6">
        <v>5.8561795023076231</v>
      </c>
      <c r="P13" s="6">
        <v>7.8235769200307494</v>
      </c>
      <c r="Q13" s="16">
        <v>0.4989747127853173</v>
      </c>
      <c r="R13" s="6">
        <v>0</v>
      </c>
      <c r="S13" s="6">
        <v>0.28732506502807725</v>
      </c>
      <c r="T13" s="6">
        <v>0</v>
      </c>
      <c r="U13" s="6">
        <v>0</v>
      </c>
      <c r="V13" s="6">
        <v>5.1490927795663257</v>
      </c>
      <c r="W13" s="6">
        <v>5.7311910947396738</v>
      </c>
      <c r="X13" s="6">
        <v>1.8808040561028947</v>
      </c>
      <c r="Y13" s="6">
        <v>0.24416229364322023</v>
      </c>
      <c r="Z13" s="6">
        <v>0.11474829476469543</v>
      </c>
      <c r="AA13" s="8">
        <v>0.21326714285714285</v>
      </c>
      <c r="AB13" s="20">
        <v>0.24508785714285716</v>
      </c>
      <c r="AC13" s="8">
        <v>0.18987142857142858</v>
      </c>
      <c r="AD13" s="3">
        <f t="shared" si="1"/>
        <v>40.532311179947158</v>
      </c>
      <c r="AE13" s="14">
        <f t="shared" si="0"/>
        <v>0.64822642857142854</v>
      </c>
    </row>
    <row r="14" spans="1:32">
      <c r="A14" s="4" t="s">
        <v>29</v>
      </c>
      <c r="B14" s="1">
        <v>9</v>
      </c>
      <c r="C14" s="6">
        <v>0.70242550540604476</v>
      </c>
      <c r="D14" s="6">
        <v>0</v>
      </c>
      <c r="E14" s="6">
        <v>0</v>
      </c>
      <c r="F14" s="6">
        <v>5.4164403596354355E-2</v>
      </c>
      <c r="G14" s="6">
        <v>2.2455320334236275E-2</v>
      </c>
      <c r="H14" s="6">
        <v>0</v>
      </c>
      <c r="I14" s="6">
        <v>1.0243870870625136</v>
      </c>
      <c r="J14" s="6">
        <v>3.9301838882730173</v>
      </c>
      <c r="K14" s="6">
        <v>2.9895380858105929</v>
      </c>
      <c r="L14" s="6">
        <v>0.59254848695334161</v>
      </c>
      <c r="M14" s="6">
        <v>0.68388170148524352</v>
      </c>
      <c r="N14" s="6">
        <v>0.24421088351742798</v>
      </c>
      <c r="O14" s="6">
        <v>4.572586301778653</v>
      </c>
      <c r="P14" s="6">
        <v>5.3910032012745468</v>
      </c>
      <c r="Q14" s="16">
        <v>0.38996540481062109</v>
      </c>
      <c r="R14" s="6">
        <v>0</v>
      </c>
      <c r="S14" s="6">
        <v>0.27812203139422553</v>
      </c>
      <c r="T14" s="6">
        <v>0</v>
      </c>
      <c r="U14" s="6">
        <v>2.6676178064397345</v>
      </c>
      <c r="V14" s="6">
        <v>3.8249351483667371</v>
      </c>
      <c r="W14" s="6">
        <v>0</v>
      </c>
      <c r="X14" s="6">
        <v>1.4816266991804121</v>
      </c>
      <c r="Y14" s="6">
        <v>0.13094464188908556</v>
      </c>
      <c r="Z14" s="6">
        <v>5.8484212588754171E-2</v>
      </c>
      <c r="AA14" s="8"/>
      <c r="AB14" s="20"/>
      <c r="AC14" s="8"/>
      <c r="AD14" s="3">
        <f t="shared" si="1"/>
        <v>29.039080810161547</v>
      </c>
      <c r="AE14" s="14">
        <f t="shared" si="0"/>
        <v>0</v>
      </c>
    </row>
    <row r="15" spans="1:32">
      <c r="A15" s="4" t="s">
        <v>29</v>
      </c>
      <c r="B15" s="1">
        <v>13</v>
      </c>
      <c r="C15" s="6">
        <v>0.25081182708507488</v>
      </c>
      <c r="D15" s="6">
        <v>0</v>
      </c>
      <c r="E15" s="6">
        <v>0.25924989485637612</v>
      </c>
      <c r="F15" s="6">
        <v>3.8995459222971804E-2</v>
      </c>
      <c r="G15" s="6">
        <v>3.205859380146775E-2</v>
      </c>
      <c r="H15" s="6">
        <v>0</v>
      </c>
      <c r="I15" s="6">
        <v>1.3371379636468124</v>
      </c>
      <c r="J15" s="6">
        <v>3.444071223247847</v>
      </c>
      <c r="K15" s="6">
        <v>3.6800075843938065</v>
      </c>
      <c r="L15" s="6">
        <v>0.53161346832430267</v>
      </c>
      <c r="M15" s="6">
        <v>0.39336364846439725</v>
      </c>
      <c r="N15" s="6">
        <v>0.2006892786049248</v>
      </c>
      <c r="O15" s="6">
        <v>5.404153830434816</v>
      </c>
      <c r="P15" s="6">
        <v>6.0846632622094976</v>
      </c>
      <c r="Q15" s="16">
        <v>0.35386009063146223</v>
      </c>
      <c r="R15" s="6">
        <v>0</v>
      </c>
      <c r="S15" s="6">
        <v>0.19682004714363782</v>
      </c>
      <c r="T15" s="6">
        <v>0</v>
      </c>
      <c r="U15" s="6">
        <v>1.0813810231831962</v>
      </c>
      <c r="V15" s="6">
        <v>3.7294131945466358</v>
      </c>
      <c r="W15" s="6">
        <v>2.692087490511621</v>
      </c>
      <c r="X15" s="6">
        <v>2.8696080426428732</v>
      </c>
      <c r="Y15" s="6">
        <v>0.14611828063009127</v>
      </c>
      <c r="Z15" s="6">
        <v>6.6336430399251856E-2</v>
      </c>
      <c r="AA15" s="8">
        <v>3.7931034482758627E-2</v>
      </c>
      <c r="AB15" s="20">
        <v>9.3103448275862075E-2</v>
      </c>
      <c r="AC15" s="8">
        <v>1.5517241379310346E-2</v>
      </c>
      <c r="AD15" s="3">
        <f t="shared" si="1"/>
        <v>32.792440633981059</v>
      </c>
      <c r="AE15" s="14">
        <f t="shared" si="0"/>
        <v>0.14655172413793105</v>
      </c>
    </row>
    <row r="16" spans="1:32">
      <c r="A16" s="4" t="s">
        <v>29</v>
      </c>
      <c r="B16" s="1">
        <v>34</v>
      </c>
      <c r="C16" s="6">
        <v>0.25478477755953438</v>
      </c>
      <c r="D16" s="6">
        <v>0</v>
      </c>
      <c r="E16" s="6">
        <v>0</v>
      </c>
      <c r="F16" s="6">
        <v>5.626521241005928E-2</v>
      </c>
      <c r="G16" s="6">
        <v>4.3712772549491179E-2</v>
      </c>
      <c r="H16" s="6">
        <v>0.82540874900706274</v>
      </c>
      <c r="I16" s="6">
        <v>2.3223595609840952</v>
      </c>
      <c r="J16" s="6">
        <v>6.0152951320324908</v>
      </c>
      <c r="K16" s="6">
        <v>6.6278585256630951</v>
      </c>
      <c r="L16" s="6">
        <v>1.1311450684486339</v>
      </c>
      <c r="M16" s="6">
        <v>0</v>
      </c>
      <c r="N16" s="6">
        <v>2.8059660544037128</v>
      </c>
      <c r="O16" s="6">
        <v>11.175172435396734</v>
      </c>
      <c r="P16" s="6">
        <v>13.268056017586789</v>
      </c>
      <c r="Q16" s="16">
        <v>0.93444124376636173</v>
      </c>
      <c r="R16" s="6">
        <v>0.68704275239364543</v>
      </c>
      <c r="S16" s="6">
        <v>0.3612336831844864</v>
      </c>
      <c r="T16" s="6">
        <v>1.2692882376993553</v>
      </c>
      <c r="U16" s="6">
        <v>0.87073676415546963</v>
      </c>
      <c r="V16" s="6">
        <v>7.1822327957716459</v>
      </c>
      <c r="W16" s="6">
        <v>6.9824936655377812</v>
      </c>
      <c r="X16" s="6">
        <v>6.0281350718982054</v>
      </c>
      <c r="Y16" s="6">
        <v>0.23873475133995431</v>
      </c>
      <c r="Z16" s="6">
        <v>0.12522791494626989</v>
      </c>
      <c r="AA16" s="8">
        <v>1.3072215428265402E-2</v>
      </c>
      <c r="AB16" s="20">
        <v>0</v>
      </c>
      <c r="AC16" s="8">
        <v>1.7624529198817931E-2</v>
      </c>
      <c r="AD16" s="3">
        <f t="shared" si="1"/>
        <v>69.205591186734864</v>
      </c>
      <c r="AE16" s="14">
        <f t="shared" si="0"/>
        <v>3.0696744627083335E-2</v>
      </c>
    </row>
    <row r="17" spans="1:31">
      <c r="A17" s="4" t="s">
        <v>29</v>
      </c>
      <c r="B17" s="1">
        <v>43</v>
      </c>
      <c r="C17" s="6">
        <v>0.2840959944380792</v>
      </c>
      <c r="D17" s="6">
        <v>0</v>
      </c>
      <c r="E17" s="6">
        <v>0</v>
      </c>
      <c r="F17" s="6">
        <v>4.4093444962430096E-2</v>
      </c>
      <c r="G17" s="6">
        <v>4.3050529317614619E-2</v>
      </c>
      <c r="H17" s="6">
        <v>0</v>
      </c>
      <c r="I17" s="6">
        <v>2.350773833615464</v>
      </c>
      <c r="J17" s="6">
        <v>6.2423785864760113</v>
      </c>
      <c r="K17" s="6">
        <v>6.4440980600391171</v>
      </c>
      <c r="L17" s="6">
        <v>0.98262878966624145</v>
      </c>
      <c r="M17" s="6">
        <v>0.30161984488368226</v>
      </c>
      <c r="N17" s="6">
        <v>0.8787794164316004</v>
      </c>
      <c r="O17" s="6">
        <v>10.662696285763095</v>
      </c>
      <c r="P17" s="6">
        <v>12.260638131230785</v>
      </c>
      <c r="Q17" s="16">
        <v>0.59082929496797909</v>
      </c>
      <c r="R17" s="6">
        <v>0.15076825027482443</v>
      </c>
      <c r="S17" s="6">
        <v>0.28863615260661901</v>
      </c>
      <c r="T17" s="6">
        <v>0</v>
      </c>
      <c r="U17" s="6">
        <v>2.1693071163660171</v>
      </c>
      <c r="V17" s="6">
        <v>7.5409353838084128</v>
      </c>
      <c r="W17" s="6">
        <v>6.9809095256817804</v>
      </c>
      <c r="X17" s="6">
        <v>6.7282243488184017</v>
      </c>
      <c r="Y17" s="6">
        <v>0.23741945474647744</v>
      </c>
      <c r="Z17" s="6">
        <v>0.14672671122939582</v>
      </c>
      <c r="AA17" s="8">
        <v>0.15703000681571805</v>
      </c>
      <c r="AB17" s="20">
        <v>0.36569716991407275</v>
      </c>
      <c r="AC17" s="8">
        <v>0.15515503291281577</v>
      </c>
      <c r="AD17" s="3">
        <f t="shared" si="1"/>
        <v>65.328609155324031</v>
      </c>
      <c r="AE17" s="14">
        <f t="shared" si="0"/>
        <v>0.67788220964260648</v>
      </c>
    </row>
    <row r="18" spans="1:31">
      <c r="A18" s="4" t="s">
        <v>29</v>
      </c>
      <c r="B18" s="1">
        <v>77</v>
      </c>
      <c r="C18" s="6">
        <v>0.65850929613159215</v>
      </c>
      <c r="D18" s="6">
        <v>0.28071532307056885</v>
      </c>
      <c r="E18" s="6">
        <v>0</v>
      </c>
      <c r="F18" s="6">
        <v>8.44320976969644E-2</v>
      </c>
      <c r="G18" s="6">
        <v>4.4955364148829668E-2</v>
      </c>
      <c r="H18" s="6">
        <v>0</v>
      </c>
      <c r="I18" s="6">
        <v>2.2476713641509085</v>
      </c>
      <c r="J18" s="6">
        <v>7.6092230140212118</v>
      </c>
      <c r="K18" s="6">
        <v>7.7208322475524689</v>
      </c>
      <c r="L18" s="6">
        <v>1.1121729607056678</v>
      </c>
      <c r="M18" s="6">
        <v>0.95771396295654432</v>
      </c>
      <c r="N18" s="6">
        <v>0.45176981351678114</v>
      </c>
      <c r="O18" s="6">
        <v>11.976213682234681</v>
      </c>
      <c r="P18" s="6">
        <v>11.879909776337206</v>
      </c>
      <c r="Q18" s="16">
        <v>0.75544999488116837</v>
      </c>
      <c r="R18" s="6">
        <v>0</v>
      </c>
      <c r="S18" s="6">
        <v>0.45475499750312964</v>
      </c>
      <c r="T18" s="6">
        <v>0</v>
      </c>
      <c r="U18" s="6">
        <v>2.3141102139514662</v>
      </c>
      <c r="V18" s="6">
        <v>8.3025673131815676</v>
      </c>
      <c r="W18" s="6">
        <v>8.4036181190297583</v>
      </c>
      <c r="X18" s="6">
        <v>6.798285361716764</v>
      </c>
      <c r="Y18" s="6">
        <v>0.38025185093707992</v>
      </c>
      <c r="Z18" s="6">
        <v>0.23990148773600461</v>
      </c>
      <c r="AA18" s="8">
        <v>0.31529277194766253</v>
      </c>
      <c r="AB18" s="20">
        <v>0.72900028768256431</v>
      </c>
      <c r="AC18" s="8">
        <v>0.18676692319282118</v>
      </c>
      <c r="AD18" s="3">
        <f t="shared" si="1"/>
        <v>72.673058241460382</v>
      </c>
      <c r="AE18" s="14">
        <f t="shared" si="0"/>
        <v>1.231059982823048</v>
      </c>
    </row>
    <row r="19" spans="1:31">
      <c r="A19" s="4" t="s">
        <v>29</v>
      </c>
      <c r="B19" s="1">
        <v>91</v>
      </c>
      <c r="C19" s="6">
        <v>1.1011584351472603</v>
      </c>
      <c r="D19" s="6">
        <v>0</v>
      </c>
      <c r="E19" s="6">
        <v>0</v>
      </c>
      <c r="F19" s="6">
        <v>9.7695089168425217E-2</v>
      </c>
      <c r="G19" s="6">
        <v>0.14965973469876337</v>
      </c>
      <c r="H19" s="6">
        <v>0</v>
      </c>
      <c r="I19" s="6">
        <v>3.3210920925970968</v>
      </c>
      <c r="J19" s="6">
        <v>9.7962150825587297</v>
      </c>
      <c r="K19" s="6">
        <v>9.5860124923409309</v>
      </c>
      <c r="L19" s="6">
        <v>1.5083881745563197</v>
      </c>
      <c r="M19" s="6">
        <v>1.6455496747140665</v>
      </c>
      <c r="N19" s="6">
        <v>0</v>
      </c>
      <c r="O19" s="6">
        <v>13.823784166876708</v>
      </c>
      <c r="P19" s="6">
        <v>13.153695938546475</v>
      </c>
      <c r="Q19" s="16">
        <v>0.69325814843713163</v>
      </c>
      <c r="R19" s="6">
        <v>0</v>
      </c>
      <c r="S19" s="6">
        <v>0.57385420092307082</v>
      </c>
      <c r="T19" s="6">
        <v>1.6290439216550938</v>
      </c>
      <c r="U19" s="6">
        <v>3.1939821519843514</v>
      </c>
      <c r="V19" s="6">
        <v>12.601059397743661</v>
      </c>
      <c r="W19" s="6">
        <v>10.424716322771683</v>
      </c>
      <c r="X19" s="6">
        <v>7.674758932431712</v>
      </c>
      <c r="Y19" s="6">
        <v>0.45021304709256127</v>
      </c>
      <c r="Z19" s="6">
        <v>0.2681146383029554</v>
      </c>
      <c r="AA19" s="8">
        <v>0.12568337263081558</v>
      </c>
      <c r="AB19" s="20">
        <v>0.2699819548885482</v>
      </c>
      <c r="AC19" s="8">
        <v>0.11455787843224392</v>
      </c>
      <c r="AD19" s="3">
        <f t="shared" si="1"/>
        <v>91.692251642547021</v>
      </c>
      <c r="AE19" s="14">
        <f t="shared" si="0"/>
        <v>0.51022320595160775</v>
      </c>
    </row>
    <row r="20" spans="1:31">
      <c r="A20" s="4" t="s">
        <v>29</v>
      </c>
      <c r="B20" s="1">
        <v>93</v>
      </c>
      <c r="C20" s="6">
        <v>0.14810210439364824</v>
      </c>
      <c r="D20" s="6">
        <v>0</v>
      </c>
      <c r="E20" s="6">
        <v>0</v>
      </c>
      <c r="F20" s="6">
        <v>3.1511962851713406E-2</v>
      </c>
      <c r="G20" s="6">
        <v>2.3132953218323177E-2</v>
      </c>
      <c r="H20" s="6">
        <v>0</v>
      </c>
      <c r="I20" s="6">
        <v>1.4179374802849891</v>
      </c>
      <c r="J20" s="6">
        <v>3.8099725080586442</v>
      </c>
      <c r="K20" s="6">
        <v>3.6049548535498088</v>
      </c>
      <c r="L20" s="6">
        <v>0.62179866543738749</v>
      </c>
      <c r="M20" s="6">
        <v>0</v>
      </c>
      <c r="N20" s="6">
        <v>0.4982641832405757</v>
      </c>
      <c r="O20" s="6">
        <v>5.2780635773171811</v>
      </c>
      <c r="P20" s="6">
        <v>6.3157392943325235</v>
      </c>
      <c r="Q20" s="16">
        <v>0.25498970323055536</v>
      </c>
      <c r="R20" s="6">
        <v>0</v>
      </c>
      <c r="S20" s="6">
        <v>0.23968415449881308</v>
      </c>
      <c r="T20" s="6">
        <v>0</v>
      </c>
      <c r="U20" s="6">
        <v>1.0184125656848226</v>
      </c>
      <c r="V20" s="6">
        <v>3.8951648125814726</v>
      </c>
      <c r="W20" s="6">
        <v>3.3418843827642086</v>
      </c>
      <c r="X20" s="6">
        <v>3.4820213455903137</v>
      </c>
      <c r="Y20" s="6">
        <v>0.16644021854821642</v>
      </c>
      <c r="Z20" s="6">
        <v>8.7878385538726747E-2</v>
      </c>
      <c r="AA20" s="8">
        <v>8.8358232953758678E-2</v>
      </c>
      <c r="AB20" s="20">
        <v>0.41791009683485603</v>
      </c>
      <c r="AC20" s="8">
        <v>5.1958921506187666E-2</v>
      </c>
      <c r="AD20" s="3">
        <f t="shared" si="1"/>
        <v>34.235953151121933</v>
      </c>
      <c r="AE20" s="14">
        <f t="shared" si="0"/>
        <v>0.55822725129480233</v>
      </c>
    </row>
    <row r="21" spans="1:31">
      <c r="A21" s="4" t="s">
        <v>29</v>
      </c>
      <c r="B21" s="1">
        <v>97</v>
      </c>
      <c r="C21" s="6">
        <v>0.52039177816209392</v>
      </c>
      <c r="D21" s="6">
        <v>0</v>
      </c>
      <c r="E21" s="6">
        <v>0</v>
      </c>
      <c r="F21" s="6">
        <v>0.10326535445571132</v>
      </c>
      <c r="G21" s="6">
        <v>2.6103508070287683E-2</v>
      </c>
      <c r="H21" s="6">
        <v>0</v>
      </c>
      <c r="I21" s="6">
        <v>2.8133082477822517</v>
      </c>
      <c r="J21" s="6">
        <v>4.1091665752062809</v>
      </c>
      <c r="K21" s="6">
        <v>4.1110687478230741</v>
      </c>
      <c r="L21" s="6">
        <v>0.61369481700875184</v>
      </c>
      <c r="M21" s="6">
        <v>0.17590227217338547</v>
      </c>
      <c r="N21" s="6">
        <v>0.97609928146236513</v>
      </c>
      <c r="O21" s="6">
        <v>7.7949106683817373</v>
      </c>
      <c r="P21" s="6">
        <v>7.9368081817447171</v>
      </c>
      <c r="Q21" s="16">
        <v>0.42069249183381352</v>
      </c>
      <c r="R21" s="6">
        <v>0</v>
      </c>
      <c r="S21" s="6">
        <v>0.24533757838860257</v>
      </c>
      <c r="T21" s="6">
        <v>0</v>
      </c>
      <c r="U21" s="6">
        <v>1.9071475754034459</v>
      </c>
      <c r="V21" s="6">
        <v>6.229482301411398</v>
      </c>
      <c r="W21" s="6">
        <v>5.6079177979634247</v>
      </c>
      <c r="X21" s="6">
        <v>4.5634947928094949</v>
      </c>
      <c r="Y21" s="6">
        <v>0.16219868826143577</v>
      </c>
      <c r="Z21" s="6">
        <v>0.14401507525634791</v>
      </c>
      <c r="AA21" s="8">
        <v>9.0749019015261036E-3</v>
      </c>
      <c r="AB21" s="20">
        <v>4.9431272069423972E-2</v>
      </c>
      <c r="AC21" s="8">
        <v>1.5412439762812459E-2</v>
      </c>
      <c r="AD21" s="3">
        <f t="shared" si="1"/>
        <v>48.461005733598618</v>
      </c>
      <c r="AE21" s="14">
        <f t="shared" si="0"/>
        <v>7.3918613733762545E-2</v>
      </c>
    </row>
    <row r="22" spans="1:31">
      <c r="A22" s="4" t="s">
        <v>29</v>
      </c>
      <c r="B22" s="1">
        <v>101</v>
      </c>
      <c r="C22" s="6">
        <v>0.97775505318507228</v>
      </c>
      <c r="D22" s="6">
        <v>0</v>
      </c>
      <c r="E22" s="6">
        <v>0</v>
      </c>
      <c r="F22" s="6">
        <v>0.11652918873028335</v>
      </c>
      <c r="G22" s="6">
        <v>3.2137015814238654E-2</v>
      </c>
      <c r="H22" s="6">
        <v>0</v>
      </c>
      <c r="I22" s="6">
        <v>2.3684683658870451</v>
      </c>
      <c r="J22" s="6">
        <v>6.2726274518872627</v>
      </c>
      <c r="K22" s="6">
        <v>6.9493032281003275</v>
      </c>
      <c r="L22" s="6">
        <v>1.1233221871540375</v>
      </c>
      <c r="M22" s="6">
        <v>1.243279064218664</v>
      </c>
      <c r="N22" s="6">
        <v>0.31614724477285766</v>
      </c>
      <c r="O22" s="6">
        <v>10.554466755034332</v>
      </c>
      <c r="P22" s="6">
        <v>11.327281065848242</v>
      </c>
      <c r="Q22" s="16">
        <v>0.745008065056043</v>
      </c>
      <c r="R22" s="6">
        <v>0</v>
      </c>
      <c r="S22" s="6">
        <v>0.42031824977123949</v>
      </c>
      <c r="T22" s="6">
        <v>0.83078461610552679</v>
      </c>
      <c r="U22" s="6">
        <v>2.3361305631826439</v>
      </c>
      <c r="V22" s="6">
        <v>8.9302514619362245</v>
      </c>
      <c r="W22" s="6">
        <v>7.4928990907586099</v>
      </c>
      <c r="X22" s="6">
        <v>5.9133275179123368</v>
      </c>
      <c r="Y22" s="6">
        <v>0.27663400288886708</v>
      </c>
      <c r="Z22" s="6">
        <v>0.27337111581499746</v>
      </c>
      <c r="AA22" s="8">
        <v>1.8854626029743221E-2</v>
      </c>
      <c r="AB22" s="20">
        <v>2.3537334427308682E-2</v>
      </c>
      <c r="AC22" s="8">
        <v>3.5788816522163848E-2</v>
      </c>
      <c r="AD22" s="3">
        <f t="shared" si="1"/>
        <v>68.500041304058854</v>
      </c>
      <c r="AE22" s="14">
        <f t="shared" si="0"/>
        <v>7.8180776979215744E-2</v>
      </c>
    </row>
    <row r="23" spans="1:31">
      <c r="A23" s="4" t="s">
        <v>29</v>
      </c>
      <c r="B23" s="1">
        <v>113</v>
      </c>
      <c r="C23" s="6">
        <v>0.73821653749826222</v>
      </c>
      <c r="D23" s="6">
        <v>0</v>
      </c>
      <c r="E23" s="6">
        <v>0</v>
      </c>
      <c r="F23" s="6">
        <v>6.2711847364921539E-2</v>
      </c>
      <c r="G23" s="6">
        <v>3.1402898708858325E-2</v>
      </c>
      <c r="H23" s="6">
        <v>0</v>
      </c>
      <c r="I23" s="6">
        <v>3.2207824964741372</v>
      </c>
      <c r="J23" s="6">
        <v>5.8503551466226575</v>
      </c>
      <c r="K23" s="6">
        <v>6.1285625750151267</v>
      </c>
      <c r="L23" s="6">
        <v>0.99540373900755674</v>
      </c>
      <c r="M23" s="6">
        <v>0.64224201464660768</v>
      </c>
      <c r="N23" s="6">
        <v>0.30072662383320231</v>
      </c>
      <c r="O23" s="6">
        <v>9.1260132214283711</v>
      </c>
      <c r="P23" s="6">
        <v>7.7784174865021898</v>
      </c>
      <c r="Q23" s="16">
        <v>0.72941984098042856</v>
      </c>
      <c r="R23" s="6">
        <v>0</v>
      </c>
      <c r="S23" s="6">
        <v>0.51644700210474104</v>
      </c>
      <c r="T23" s="6">
        <v>0</v>
      </c>
      <c r="U23" s="6">
        <v>2.4089209054588232</v>
      </c>
      <c r="V23" s="6">
        <v>8.6310744592567428</v>
      </c>
      <c r="W23" s="6">
        <v>7.8348954770295585</v>
      </c>
      <c r="X23" s="6">
        <v>6.2909087959326593</v>
      </c>
      <c r="Y23" s="6">
        <v>0.19794710303946747</v>
      </c>
      <c r="Z23" s="6">
        <v>0.24011948321992879</v>
      </c>
      <c r="AA23" s="8">
        <v>3.2082363944191637E-2</v>
      </c>
      <c r="AB23" s="20">
        <v>3.6766003014139376E-2</v>
      </c>
      <c r="AC23" s="8">
        <v>0.2110950166440268</v>
      </c>
      <c r="AD23" s="3">
        <f t="shared" si="1"/>
        <v>61.724567654124236</v>
      </c>
      <c r="AE23" s="14">
        <f t="shared" si="0"/>
        <v>0.27994338360235782</v>
      </c>
    </row>
    <row r="24" spans="1:31">
      <c r="A24" s="4" t="s">
        <v>30</v>
      </c>
      <c r="B24" s="1">
        <v>0</v>
      </c>
      <c r="C24" s="6">
        <v>0.76044399592252099</v>
      </c>
      <c r="D24" s="6">
        <v>0</v>
      </c>
      <c r="E24" s="6">
        <v>0</v>
      </c>
      <c r="F24" s="6">
        <v>2.8037226659207531E-2</v>
      </c>
      <c r="G24" s="6">
        <v>0</v>
      </c>
      <c r="H24" s="6">
        <v>0</v>
      </c>
      <c r="I24" s="6">
        <v>0.94392776556122737</v>
      </c>
      <c r="J24" s="6">
        <v>4.829881013375509</v>
      </c>
      <c r="K24" s="6">
        <v>4.0544176100658325</v>
      </c>
      <c r="L24" s="6">
        <v>0.8030734768915393</v>
      </c>
      <c r="M24" s="6">
        <v>0.65540244182762997</v>
      </c>
      <c r="N24" s="6">
        <v>0.87107293067511848</v>
      </c>
      <c r="O24" s="6">
        <v>5.8561795023076231</v>
      </c>
      <c r="P24" s="6">
        <v>7.8235769200307494</v>
      </c>
      <c r="Q24" s="16">
        <v>0.4989747127853173</v>
      </c>
      <c r="R24" s="6">
        <v>0</v>
      </c>
      <c r="S24" s="6">
        <v>0.28732506502807725</v>
      </c>
      <c r="T24" s="6">
        <v>0</v>
      </c>
      <c r="U24" s="6">
        <v>0</v>
      </c>
      <c r="V24" s="6">
        <v>5.1490927795663257</v>
      </c>
      <c r="W24" s="6">
        <v>5.7311910947396738</v>
      </c>
      <c r="X24" s="6">
        <v>1.8808040561028947</v>
      </c>
      <c r="Y24" s="6">
        <v>0.24416229364322023</v>
      </c>
      <c r="Z24" s="6">
        <v>0.11474829476469543</v>
      </c>
      <c r="AA24" s="8">
        <v>0.21326714285714285</v>
      </c>
      <c r="AB24" s="20">
        <v>0.24508785714285716</v>
      </c>
      <c r="AC24" s="8">
        <v>0.18987142857142858</v>
      </c>
      <c r="AD24" s="3">
        <f t="shared" si="1"/>
        <v>40.532311179947158</v>
      </c>
      <c r="AE24" s="14">
        <f t="shared" si="0"/>
        <v>0.64822642857142854</v>
      </c>
    </row>
    <row r="25" spans="1:31">
      <c r="A25" s="4" t="s">
        <v>30</v>
      </c>
      <c r="B25" s="1">
        <v>9</v>
      </c>
      <c r="C25" s="6">
        <v>0.79393995063624101</v>
      </c>
      <c r="D25" s="6">
        <v>0</v>
      </c>
      <c r="E25" s="6">
        <v>0</v>
      </c>
      <c r="F25" s="6">
        <v>7.2886217089442359E-2</v>
      </c>
      <c r="G25" s="6">
        <v>0</v>
      </c>
      <c r="H25" s="6">
        <v>0</v>
      </c>
      <c r="I25" s="6">
        <v>1.358994110573672</v>
      </c>
      <c r="J25" s="6">
        <v>2.7322376085738842</v>
      </c>
      <c r="K25" s="6">
        <v>2.0981367795988173</v>
      </c>
      <c r="L25" s="6">
        <v>0.49989180273979922</v>
      </c>
      <c r="M25" s="6">
        <v>0.20987031274364834</v>
      </c>
      <c r="N25" s="6">
        <v>0.46994601549265025</v>
      </c>
      <c r="O25" s="6">
        <v>3.4278047956800966</v>
      </c>
      <c r="P25" s="6">
        <v>4.0482030783016292</v>
      </c>
      <c r="Q25" s="16">
        <v>0.29123042465208998</v>
      </c>
      <c r="R25" s="6">
        <v>0</v>
      </c>
      <c r="S25" s="6">
        <v>0.1743593483480092</v>
      </c>
      <c r="T25" s="6">
        <v>0</v>
      </c>
      <c r="U25" s="6">
        <v>2.6090661506093418</v>
      </c>
      <c r="V25" s="6">
        <v>3.2712456741691711</v>
      </c>
      <c r="W25" s="6">
        <v>0</v>
      </c>
      <c r="X25" s="6">
        <v>1.1639584320620397</v>
      </c>
      <c r="Y25" s="6">
        <v>0.12261865002013098</v>
      </c>
      <c r="Z25" s="6">
        <v>4.6836947912581972E-2</v>
      </c>
      <c r="AA25" s="8"/>
      <c r="AB25" s="20"/>
      <c r="AC25" s="8"/>
      <c r="AD25" s="3">
        <f t="shared" si="1"/>
        <v>23.39122629920324</v>
      </c>
      <c r="AE25" s="14">
        <f t="shared" si="0"/>
        <v>0</v>
      </c>
    </row>
    <row r="26" spans="1:31">
      <c r="A26" s="4" t="s">
        <v>30</v>
      </c>
      <c r="B26" s="1">
        <v>13</v>
      </c>
      <c r="C26" s="6">
        <v>0.27942643981646775</v>
      </c>
      <c r="D26" s="6">
        <v>0.39778592477560648</v>
      </c>
      <c r="E26" s="6">
        <v>0</v>
      </c>
      <c r="F26" s="6">
        <v>3.9036549464912994E-2</v>
      </c>
      <c r="G26" s="6">
        <v>1.6673945476887903E-2</v>
      </c>
      <c r="H26" s="6">
        <v>0</v>
      </c>
      <c r="I26" s="6">
        <v>1.1701423561232345</v>
      </c>
      <c r="J26" s="6">
        <v>2.7668004019424304</v>
      </c>
      <c r="K26" s="6">
        <v>2.8388624497906587</v>
      </c>
      <c r="L26" s="6">
        <v>0.41566644083494131</v>
      </c>
      <c r="M26" s="6">
        <v>0.48621692733074806</v>
      </c>
      <c r="N26" s="6">
        <v>0</v>
      </c>
      <c r="O26" s="6">
        <v>3.8801887169748102</v>
      </c>
      <c r="P26" s="6">
        <v>4.2911873679270496</v>
      </c>
      <c r="Q26" s="16">
        <v>0.16231402530674327</v>
      </c>
      <c r="R26" s="6">
        <v>0</v>
      </c>
      <c r="S26" s="6">
        <v>0.1394951759572898</v>
      </c>
      <c r="T26" s="6">
        <v>0.6476209323922415</v>
      </c>
      <c r="U26" s="6">
        <v>2.4299936020000477</v>
      </c>
      <c r="V26" s="6">
        <v>2.7980680552145056</v>
      </c>
      <c r="W26" s="6">
        <v>1.0384929345066842</v>
      </c>
      <c r="X26" s="6">
        <v>1.9159463187472694</v>
      </c>
      <c r="Y26" s="6">
        <v>0.11233227515674249</v>
      </c>
      <c r="Z26" s="6">
        <v>4.9729415484895394E-2</v>
      </c>
      <c r="AA26" s="8">
        <v>2.2298926359840456E-2</v>
      </c>
      <c r="AB26" s="20">
        <v>2.0092008824893509E-2</v>
      </c>
      <c r="AC26" s="8">
        <v>8.0268984637593931E-3</v>
      </c>
      <c r="AD26" s="3">
        <f t="shared" si="1"/>
        <v>25.875980255224167</v>
      </c>
      <c r="AE26" s="14">
        <f t="shared" si="0"/>
        <v>5.0417833648493365E-2</v>
      </c>
    </row>
    <row r="27" spans="1:31">
      <c r="A27" s="4" t="s">
        <v>30</v>
      </c>
      <c r="B27" s="1">
        <v>34</v>
      </c>
      <c r="C27" s="6">
        <v>0.23969588921234306</v>
      </c>
      <c r="D27" s="6">
        <v>0</v>
      </c>
      <c r="E27" s="6">
        <v>0</v>
      </c>
      <c r="F27" s="6">
        <v>3.1261978907105706E-2</v>
      </c>
      <c r="G27" s="6">
        <v>1.1942483302299722E-2</v>
      </c>
      <c r="H27" s="6">
        <v>0</v>
      </c>
      <c r="I27" s="6">
        <v>2.2685980207731031</v>
      </c>
      <c r="J27" s="6">
        <v>5.7314968443099694</v>
      </c>
      <c r="K27" s="6">
        <v>6.7696878029237837</v>
      </c>
      <c r="L27" s="6">
        <v>1.0608015850584853</v>
      </c>
      <c r="M27" s="6">
        <v>1.449863508935302</v>
      </c>
      <c r="N27" s="6">
        <v>0.84445631746730676</v>
      </c>
      <c r="O27" s="6">
        <v>11.627890189637201</v>
      </c>
      <c r="P27" s="6">
        <v>11.901001506827845</v>
      </c>
      <c r="Q27" s="16">
        <v>0.49895637072026849</v>
      </c>
      <c r="R27" s="6">
        <v>0</v>
      </c>
      <c r="S27" s="6">
        <v>0.33179569676814763</v>
      </c>
      <c r="T27" s="6">
        <v>0</v>
      </c>
      <c r="U27" s="6">
        <v>2.4105340508757109</v>
      </c>
      <c r="V27" s="6">
        <v>7.6795007692553687</v>
      </c>
      <c r="W27" s="6">
        <v>7.7610094247250609</v>
      </c>
      <c r="X27" s="6">
        <v>5.3337675376217728</v>
      </c>
      <c r="Y27" s="6">
        <v>0.23522078705441068</v>
      </c>
      <c r="Z27" s="6">
        <v>0.13290677943924156</v>
      </c>
      <c r="AA27" s="8">
        <v>1.1449654914310917E-2</v>
      </c>
      <c r="AB27" s="20">
        <v>0</v>
      </c>
      <c r="AC27" s="8">
        <v>3.5524453230073021E-2</v>
      </c>
      <c r="AD27" s="3">
        <f t="shared" si="1"/>
        <v>66.320387543814732</v>
      </c>
      <c r="AE27" s="14">
        <f t="shared" si="0"/>
        <v>4.6974108144383936E-2</v>
      </c>
    </row>
    <row r="28" spans="1:31">
      <c r="A28" s="4" t="s">
        <v>30</v>
      </c>
      <c r="B28" s="1">
        <v>43</v>
      </c>
      <c r="C28" s="6">
        <v>0.52897894280001334</v>
      </c>
      <c r="D28" s="6">
        <v>0</v>
      </c>
      <c r="E28" s="6">
        <v>0</v>
      </c>
      <c r="F28" s="6">
        <v>9.1499371435185411E-2</v>
      </c>
      <c r="G28" s="6">
        <v>4.0523018612721493E-2</v>
      </c>
      <c r="H28" s="6">
        <v>0</v>
      </c>
      <c r="I28" s="6">
        <v>3.2265335585062149</v>
      </c>
      <c r="J28" s="6">
        <v>6.9239744213506143</v>
      </c>
      <c r="K28" s="6">
        <v>7.5918207035487475</v>
      </c>
      <c r="L28" s="6">
        <v>1.143638714841664</v>
      </c>
      <c r="M28" s="6">
        <v>0.40108146799419891</v>
      </c>
      <c r="N28" s="6">
        <v>0.8977604942937637</v>
      </c>
      <c r="O28" s="6">
        <v>12.551729124902817</v>
      </c>
      <c r="P28" s="6">
        <v>13.513969104951654</v>
      </c>
      <c r="Q28" s="16">
        <v>0.63021236836569583</v>
      </c>
      <c r="R28" s="6">
        <v>0</v>
      </c>
      <c r="S28" s="6">
        <v>0.41250459981426019</v>
      </c>
      <c r="T28" s="6">
        <v>0</v>
      </c>
      <c r="U28" s="6">
        <v>2.6223240324498938</v>
      </c>
      <c r="V28" s="6">
        <v>8.4373630931267183</v>
      </c>
      <c r="W28" s="6">
        <v>8.3091578635146099</v>
      </c>
      <c r="X28" s="6">
        <v>6.9217102144717551</v>
      </c>
      <c r="Y28" s="6">
        <v>0.24755056863761624</v>
      </c>
      <c r="Z28" s="6">
        <v>0.1570069292068785</v>
      </c>
      <c r="AA28" s="8">
        <v>0.48106060181554294</v>
      </c>
      <c r="AB28" s="20">
        <v>0.57178538480001773</v>
      </c>
      <c r="AC28" s="8">
        <v>0.14123053780414424</v>
      </c>
      <c r="AD28" s="3">
        <f t="shared" si="1"/>
        <v>74.649338592825032</v>
      </c>
      <c r="AE28" s="14">
        <f t="shared" si="0"/>
        <v>1.1940765244197049</v>
      </c>
    </row>
    <row r="29" spans="1:31">
      <c r="A29" s="4" t="s">
        <v>30</v>
      </c>
      <c r="B29" s="1">
        <v>77</v>
      </c>
      <c r="C29" s="6">
        <v>0.76502922370158877</v>
      </c>
      <c r="D29" s="6">
        <v>0</v>
      </c>
      <c r="E29" s="6">
        <v>0</v>
      </c>
      <c r="F29" s="6">
        <v>9.2875399800495376E-2</v>
      </c>
      <c r="G29" s="6">
        <v>4.315723942536933E-2</v>
      </c>
      <c r="H29" s="6">
        <v>0</v>
      </c>
      <c r="I29" s="6">
        <v>2.2713557917594089</v>
      </c>
      <c r="J29" s="6">
        <v>7.1992597203861877</v>
      </c>
      <c r="K29" s="6">
        <v>7.5324572762316242</v>
      </c>
      <c r="L29" s="6">
        <v>1.0687246004661979</v>
      </c>
      <c r="M29" s="6">
        <v>1.2521541777821552</v>
      </c>
      <c r="N29" s="6">
        <v>0</v>
      </c>
      <c r="O29" s="6">
        <v>11.117669086432594</v>
      </c>
      <c r="P29" s="6">
        <v>11.158473874873629</v>
      </c>
      <c r="Q29" s="16">
        <v>0.59764449513971429</v>
      </c>
      <c r="R29" s="6">
        <v>0</v>
      </c>
      <c r="S29" s="6">
        <v>0.38712227017874157</v>
      </c>
      <c r="T29" s="6">
        <v>0.49996495489977261</v>
      </c>
      <c r="U29" s="6">
        <v>2.2100419736636363</v>
      </c>
      <c r="V29" s="6">
        <v>8.5097714563500499</v>
      </c>
      <c r="W29" s="6">
        <v>7.3847416546882272</v>
      </c>
      <c r="X29" s="6">
        <v>5.9213310526311744</v>
      </c>
      <c r="Y29" s="6">
        <v>0.32488059187336349</v>
      </c>
      <c r="Z29" s="6">
        <v>0.21447158332047075</v>
      </c>
      <c r="AA29" s="8">
        <v>0.12753872190113252</v>
      </c>
      <c r="AB29" s="20">
        <v>0.24161925068359935</v>
      </c>
      <c r="AC29" s="8">
        <v>6.8294338974956556E-2</v>
      </c>
      <c r="AD29" s="3">
        <f t="shared" si="1"/>
        <v>68.551126423604416</v>
      </c>
      <c r="AE29" s="14">
        <f t="shared" si="0"/>
        <v>0.43745231155968844</v>
      </c>
    </row>
    <row r="30" spans="1:31">
      <c r="A30" s="4" t="s">
        <v>30</v>
      </c>
      <c r="B30" s="1">
        <v>91</v>
      </c>
      <c r="C30" s="6">
        <v>0.47500191693031685</v>
      </c>
      <c r="D30" s="6">
        <v>0</v>
      </c>
      <c r="E30" s="6">
        <v>0</v>
      </c>
      <c r="F30" s="6">
        <v>8.6201856691150353E-2</v>
      </c>
      <c r="G30" s="6">
        <v>6.7268169486723914E-2</v>
      </c>
      <c r="H30" s="6">
        <v>0</v>
      </c>
      <c r="I30" s="6">
        <v>1.9148561827937223</v>
      </c>
      <c r="J30" s="6">
        <v>6.2640819026662529</v>
      </c>
      <c r="K30" s="6">
        <v>5.9395985985180451</v>
      </c>
      <c r="L30" s="6">
        <v>1.0556178789099731</v>
      </c>
      <c r="M30" s="6">
        <v>1.1054710490655246</v>
      </c>
      <c r="N30" s="6">
        <v>0</v>
      </c>
      <c r="O30" s="6">
        <v>9.1024178993666727</v>
      </c>
      <c r="P30" s="6">
        <v>9.6872058378717512</v>
      </c>
      <c r="Q30" s="16">
        <v>0.69194698016653711</v>
      </c>
      <c r="R30" s="6">
        <v>0</v>
      </c>
      <c r="S30" s="6">
        <v>0.37417171046609704</v>
      </c>
      <c r="T30" s="6">
        <v>0.37716270445481453</v>
      </c>
      <c r="U30" s="6">
        <v>1.8806838235027945</v>
      </c>
      <c r="V30" s="6">
        <v>7.2442804852919691</v>
      </c>
      <c r="W30" s="6">
        <v>6.1914482068758518</v>
      </c>
      <c r="X30" s="6">
        <v>5.0851973910402748</v>
      </c>
      <c r="Y30" s="6">
        <v>0.21996969015722848</v>
      </c>
      <c r="Z30" s="6">
        <v>0.22914753594765402</v>
      </c>
      <c r="AA30" s="8">
        <v>0.2323073558498418</v>
      </c>
      <c r="AB30" s="20">
        <v>0.82038742532272979</v>
      </c>
      <c r="AC30" s="8">
        <v>0.17733414797722355</v>
      </c>
      <c r="AD30" s="3">
        <f t="shared" si="1"/>
        <v>57.991729820203346</v>
      </c>
      <c r="AE30" s="14">
        <f t="shared" si="0"/>
        <v>1.230028929149795</v>
      </c>
    </row>
    <row r="31" spans="1:31">
      <c r="A31" s="4" t="s">
        <v>30</v>
      </c>
      <c r="B31" s="1">
        <v>93</v>
      </c>
      <c r="C31" s="6">
        <v>0.16550580525677541</v>
      </c>
      <c r="D31" s="6">
        <v>0</v>
      </c>
      <c r="E31" s="6">
        <v>0</v>
      </c>
      <c r="F31" s="6">
        <v>5.1046083066304287E-2</v>
      </c>
      <c r="G31" s="6">
        <v>1.5367456112734238E-2</v>
      </c>
      <c r="H31" s="6">
        <v>0</v>
      </c>
      <c r="I31" s="6">
        <v>1.4917784746271383</v>
      </c>
      <c r="J31" s="6">
        <v>3.7154859925007098</v>
      </c>
      <c r="K31" s="6">
        <v>3.7211006977151837</v>
      </c>
      <c r="L31" s="6">
        <v>0.63523285998371937</v>
      </c>
      <c r="M31" s="6">
        <v>0.3653926557133349</v>
      </c>
      <c r="N31" s="6">
        <v>0.24091560691850714</v>
      </c>
      <c r="O31" s="6">
        <v>5.6333997904227555</v>
      </c>
      <c r="P31" s="6">
        <v>6.1833452598510803</v>
      </c>
      <c r="Q31" s="16">
        <v>0.30047610609915015</v>
      </c>
      <c r="R31" s="6">
        <v>0.34531382543924888</v>
      </c>
      <c r="S31" s="6">
        <v>0.21822686886539372</v>
      </c>
      <c r="T31" s="6">
        <v>0.43172482272989887</v>
      </c>
      <c r="U31" s="6">
        <v>1.4211042021783142</v>
      </c>
      <c r="V31" s="6">
        <v>4.7779427134207157</v>
      </c>
      <c r="W31" s="6">
        <v>3.8215789032010465</v>
      </c>
      <c r="X31" s="6">
        <v>3.0990468004405636</v>
      </c>
      <c r="Y31" s="6">
        <v>0.1849785998708022</v>
      </c>
      <c r="Z31" s="6">
        <v>0.1124827650625569</v>
      </c>
      <c r="AA31" s="8">
        <v>0.26927361034581493</v>
      </c>
      <c r="AB31" s="20">
        <v>0.75912409341059373</v>
      </c>
      <c r="AC31" s="8">
        <v>3.632318058221691E-2</v>
      </c>
      <c r="AD31" s="3">
        <f t="shared" si="1"/>
        <v>36.931446289475929</v>
      </c>
      <c r="AE31" s="14">
        <f t="shared" si="0"/>
        <v>1.0647208843386256</v>
      </c>
    </row>
    <row r="32" spans="1:31">
      <c r="A32" s="4" t="s">
        <v>30</v>
      </c>
      <c r="B32" s="1">
        <v>97</v>
      </c>
      <c r="C32" s="6">
        <v>0.30598696310383011</v>
      </c>
      <c r="D32" s="6">
        <v>0</v>
      </c>
      <c r="E32" s="6">
        <v>0</v>
      </c>
      <c r="F32" s="6">
        <v>2.6936255296063052E-2</v>
      </c>
      <c r="G32" s="6">
        <v>1.9427311884201954E-2</v>
      </c>
      <c r="H32" s="6">
        <v>0</v>
      </c>
      <c r="I32" s="6">
        <v>0.7831695239628198</v>
      </c>
      <c r="J32" s="6">
        <v>2.4040762569552694</v>
      </c>
      <c r="K32" s="6">
        <v>2.4964822733100545</v>
      </c>
      <c r="L32" s="6">
        <v>0.36833504111513088</v>
      </c>
      <c r="M32" s="6">
        <v>0.15191554934114299</v>
      </c>
      <c r="N32" s="6">
        <v>0.42954100621745134</v>
      </c>
      <c r="O32" s="6">
        <v>4.0309606596173682</v>
      </c>
      <c r="P32" s="6">
        <v>4.0140416233371079</v>
      </c>
      <c r="Q32" s="16">
        <v>0.29608372749216239</v>
      </c>
      <c r="R32" s="6">
        <v>0</v>
      </c>
      <c r="S32" s="6">
        <v>0.16786742483651437</v>
      </c>
      <c r="T32" s="6">
        <v>0</v>
      </c>
      <c r="U32" s="6">
        <v>0.70981787245909533</v>
      </c>
      <c r="V32" s="6">
        <v>2.986758961654405</v>
      </c>
      <c r="W32" s="6">
        <v>2.3698841052657498</v>
      </c>
      <c r="X32" s="6">
        <v>2.0377371241726516</v>
      </c>
      <c r="Y32" s="6">
        <v>0.10593938219664317</v>
      </c>
      <c r="Z32" s="6">
        <v>0.11481380393466656</v>
      </c>
      <c r="AA32" s="8">
        <v>8.1910587042385904E-3</v>
      </c>
      <c r="AB32" s="20">
        <v>3.9341714945103849E-2</v>
      </c>
      <c r="AC32" s="8">
        <v>6.8724976148192103E-3</v>
      </c>
      <c r="AD32" s="3">
        <f t="shared" si="1"/>
        <v>23.819774866152326</v>
      </c>
      <c r="AE32" s="14">
        <f t="shared" si="0"/>
        <v>5.4405271264161649E-2</v>
      </c>
    </row>
    <row r="33" spans="1:36">
      <c r="A33" s="4" t="s">
        <v>30</v>
      </c>
      <c r="B33" s="1">
        <v>101</v>
      </c>
      <c r="C33" s="6">
        <v>1.1601576052751874</v>
      </c>
      <c r="D33" s="6">
        <v>0</v>
      </c>
      <c r="E33" s="6">
        <v>0</v>
      </c>
      <c r="F33" s="6">
        <v>0.14181485382357042</v>
      </c>
      <c r="G33" s="6">
        <v>6.2292639422769004E-2</v>
      </c>
      <c r="H33" s="6">
        <v>0</v>
      </c>
      <c r="I33" s="6">
        <v>3.5704908854521058</v>
      </c>
      <c r="J33" s="6">
        <v>10.432929194904874</v>
      </c>
      <c r="K33" s="6">
        <v>11.862148044828842</v>
      </c>
      <c r="L33" s="6">
        <v>1.8312830059760943</v>
      </c>
      <c r="M33" s="6">
        <v>1.9000207884620779</v>
      </c>
      <c r="N33" s="6">
        <v>0.33716163588171816</v>
      </c>
      <c r="O33" s="6">
        <v>18.200426997876544</v>
      </c>
      <c r="P33" s="6">
        <v>18.504793467617205</v>
      </c>
      <c r="Q33" s="16">
        <v>1.4332632466754751</v>
      </c>
      <c r="R33" s="6">
        <v>0</v>
      </c>
      <c r="S33" s="6">
        <v>0.56092392504118438</v>
      </c>
      <c r="T33" s="6">
        <v>0</v>
      </c>
      <c r="U33" s="6">
        <v>3.6381995390607105</v>
      </c>
      <c r="V33" s="6">
        <v>12.954075043894225</v>
      </c>
      <c r="W33" s="6">
        <v>11.678586524575355</v>
      </c>
      <c r="X33" s="6">
        <v>9.7343392695244955</v>
      </c>
      <c r="Y33" s="6">
        <v>0.43504773059342516</v>
      </c>
      <c r="Z33" s="6">
        <v>0.48978564069752978</v>
      </c>
      <c r="AA33" s="8">
        <v>7.8594811075563056E-3</v>
      </c>
      <c r="AB33" s="20">
        <v>1.2432850420212133E-2</v>
      </c>
      <c r="AC33" s="8">
        <v>6.5676325652038819E-2</v>
      </c>
      <c r="AD33" s="3">
        <f t="shared" si="1"/>
        <v>108.92774003958338</v>
      </c>
      <c r="AE33" s="14">
        <f t="shared" si="0"/>
        <v>8.5968657179807256E-2</v>
      </c>
    </row>
    <row r="34" spans="1:36">
      <c r="A34" s="4" t="s">
        <v>30</v>
      </c>
      <c r="B34" s="1">
        <v>113</v>
      </c>
      <c r="C34" s="6">
        <v>0.99428902869473723</v>
      </c>
      <c r="D34" s="6">
        <v>0</v>
      </c>
      <c r="E34" s="6">
        <v>0</v>
      </c>
      <c r="F34" s="6">
        <v>0.23083172618647754</v>
      </c>
      <c r="G34" s="6">
        <v>9.8858043369369319E-2</v>
      </c>
      <c r="H34" s="6">
        <v>0</v>
      </c>
      <c r="I34" s="6">
        <v>3.6987452213862504</v>
      </c>
      <c r="J34" s="6">
        <v>12.019404527690302</v>
      </c>
      <c r="K34" s="6">
        <v>11.597812242583995</v>
      </c>
      <c r="L34" s="6">
        <v>1.9358121404520534</v>
      </c>
      <c r="M34" s="6">
        <v>1.3106049845016896</v>
      </c>
      <c r="N34" s="6">
        <v>0.45885932583815453</v>
      </c>
      <c r="O34" s="6">
        <v>16.432173170153781</v>
      </c>
      <c r="P34" s="6">
        <v>14.400339430558169</v>
      </c>
      <c r="Q34" s="16">
        <v>1.2282563609653316</v>
      </c>
      <c r="R34" s="6">
        <v>0</v>
      </c>
      <c r="S34" s="6">
        <v>0.68277522509551836</v>
      </c>
      <c r="T34" s="6">
        <v>0</v>
      </c>
      <c r="U34" s="6">
        <v>4.2578329024345258</v>
      </c>
      <c r="V34" s="6">
        <v>15.080764193252048</v>
      </c>
      <c r="W34" s="6">
        <v>12.309947332049846</v>
      </c>
      <c r="X34" s="6">
        <v>10.673004744377321</v>
      </c>
      <c r="Y34" s="6">
        <v>0.33673669223070996</v>
      </c>
      <c r="Z34" s="6">
        <v>0.34551358721801456</v>
      </c>
      <c r="AA34" s="8">
        <v>0.13504126623350862</v>
      </c>
      <c r="AB34" s="20">
        <v>0.19411017265710562</v>
      </c>
      <c r="AC34" s="8">
        <v>0.29513620993658879</v>
      </c>
      <c r="AD34" s="3">
        <f t="shared" si="1"/>
        <v>108.09256087903829</v>
      </c>
      <c r="AE34" s="14">
        <f t="shared" ref="AE34" si="2">SUM(AA34:AC34)</f>
        <v>0.62428764882720311</v>
      </c>
    </row>
    <row r="35" spans="1:36">
      <c r="A35" s="5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17"/>
      <c r="R35" s="3"/>
      <c r="S35" s="3"/>
      <c r="T35" s="3"/>
      <c r="U35" s="3"/>
      <c r="V35" s="3"/>
      <c r="W35" s="3"/>
      <c r="X35" s="3"/>
      <c r="Y35" s="3"/>
      <c r="Z35" s="3"/>
      <c r="AA35" s="3"/>
      <c r="AB35" s="17"/>
      <c r="AC35" s="3"/>
    </row>
    <row r="36" spans="1:36">
      <c r="A36" s="9" t="s">
        <v>28</v>
      </c>
      <c r="B36" s="4" t="s">
        <v>31</v>
      </c>
      <c r="C36" s="4" t="s">
        <v>31</v>
      </c>
      <c r="D36" s="4" t="s">
        <v>31</v>
      </c>
      <c r="E36" s="4" t="s">
        <v>31</v>
      </c>
      <c r="F36" s="4" t="s">
        <v>31</v>
      </c>
      <c r="G36" s="4" t="s">
        <v>31</v>
      </c>
      <c r="H36" s="4" t="s">
        <v>31</v>
      </c>
      <c r="I36" s="4" t="s">
        <v>31</v>
      </c>
      <c r="J36" s="4" t="s">
        <v>31</v>
      </c>
      <c r="K36" s="4" t="s">
        <v>31</v>
      </c>
      <c r="L36" s="4" t="s">
        <v>31</v>
      </c>
      <c r="N36" s="4" t="s">
        <v>29</v>
      </c>
      <c r="O36" s="4" t="s">
        <v>29</v>
      </c>
      <c r="P36" s="4" t="s">
        <v>29</v>
      </c>
      <c r="Q36" s="18" t="s">
        <v>29</v>
      </c>
      <c r="R36" s="4" t="s">
        <v>29</v>
      </c>
      <c r="S36" s="4" t="s">
        <v>29</v>
      </c>
      <c r="T36" s="4" t="s">
        <v>29</v>
      </c>
      <c r="U36" s="4" t="s">
        <v>29</v>
      </c>
      <c r="V36" s="4" t="s">
        <v>29</v>
      </c>
      <c r="W36" s="4" t="s">
        <v>29</v>
      </c>
      <c r="X36" s="4" t="s">
        <v>29</v>
      </c>
      <c r="Z36" s="4" t="s">
        <v>30</v>
      </c>
      <c r="AA36" s="4" t="s">
        <v>30</v>
      </c>
      <c r="AB36" s="18" t="s">
        <v>30</v>
      </c>
      <c r="AC36" s="4" t="s">
        <v>30</v>
      </c>
      <c r="AD36" s="4" t="s">
        <v>30</v>
      </c>
      <c r="AE36" s="4" t="s">
        <v>30</v>
      </c>
      <c r="AF36" s="4" t="s">
        <v>30</v>
      </c>
      <c r="AG36" s="4" t="s">
        <v>30</v>
      </c>
      <c r="AH36" s="4" t="s">
        <v>30</v>
      </c>
      <c r="AI36" s="4" t="s">
        <v>30</v>
      </c>
      <c r="AJ36" s="4" t="s">
        <v>30</v>
      </c>
    </row>
    <row r="37" spans="1:36">
      <c r="A37" s="9" t="s">
        <v>27</v>
      </c>
      <c r="B37" s="1">
        <v>0</v>
      </c>
      <c r="C37" s="1">
        <v>9</v>
      </c>
      <c r="D37" s="1">
        <v>13</v>
      </c>
      <c r="E37" s="1">
        <v>34</v>
      </c>
      <c r="F37" s="1">
        <v>43</v>
      </c>
      <c r="G37" s="1">
        <v>77</v>
      </c>
      <c r="H37" s="1">
        <v>91</v>
      </c>
      <c r="I37" s="1">
        <v>93</v>
      </c>
      <c r="J37" s="1">
        <v>97</v>
      </c>
      <c r="K37" s="1">
        <v>101</v>
      </c>
      <c r="L37" s="1">
        <v>113</v>
      </c>
      <c r="N37" s="1">
        <v>0</v>
      </c>
      <c r="O37" s="1">
        <v>9</v>
      </c>
      <c r="P37" s="1">
        <v>13</v>
      </c>
      <c r="Q37" s="19">
        <v>34</v>
      </c>
      <c r="R37" s="1">
        <v>43</v>
      </c>
      <c r="S37" s="1">
        <v>77</v>
      </c>
      <c r="T37" s="1">
        <v>91</v>
      </c>
      <c r="U37" s="1">
        <v>93</v>
      </c>
      <c r="V37" s="1">
        <v>97</v>
      </c>
      <c r="W37" s="1">
        <v>101</v>
      </c>
      <c r="X37" s="1">
        <v>113</v>
      </c>
      <c r="Z37" s="1">
        <v>0</v>
      </c>
      <c r="AA37" s="1">
        <v>9</v>
      </c>
      <c r="AB37" s="19">
        <v>13</v>
      </c>
      <c r="AC37" s="1">
        <v>34</v>
      </c>
      <c r="AD37" s="1">
        <v>43</v>
      </c>
      <c r="AE37" s="1">
        <v>77</v>
      </c>
      <c r="AF37" s="1">
        <v>91</v>
      </c>
      <c r="AG37" s="1">
        <v>93</v>
      </c>
      <c r="AH37" s="1">
        <v>97</v>
      </c>
      <c r="AI37" s="1">
        <v>101</v>
      </c>
      <c r="AJ37" s="1">
        <v>113</v>
      </c>
    </row>
    <row r="38" spans="1:36">
      <c r="A38" s="9" t="s">
        <v>0</v>
      </c>
      <c r="B38" s="6">
        <v>0.76044399592252099</v>
      </c>
      <c r="C38" s="6">
        <v>3.1985977635461182</v>
      </c>
      <c r="D38" s="6">
        <v>0.61093803663312529</v>
      </c>
      <c r="E38" s="6">
        <v>0.28501993260849001</v>
      </c>
      <c r="F38" s="6">
        <v>0.32618450970231211</v>
      </c>
      <c r="G38" s="6">
        <v>0.44391176833846274</v>
      </c>
      <c r="H38" s="6">
        <v>0.9221459701622412</v>
      </c>
      <c r="I38" s="6">
        <v>0.14416340175411255</v>
      </c>
      <c r="J38" s="6">
        <v>0.28043090171171131</v>
      </c>
      <c r="K38" s="6">
        <v>0.5506130036224014</v>
      </c>
      <c r="L38" s="6">
        <v>0.87771107944764915</v>
      </c>
      <c r="N38" s="6">
        <v>0.76044399592252099</v>
      </c>
      <c r="O38" s="6">
        <v>0.70242550540604476</v>
      </c>
      <c r="P38" s="6">
        <v>0.25081182708507488</v>
      </c>
      <c r="Q38" s="16">
        <v>0.25478477755953438</v>
      </c>
      <c r="R38" s="6">
        <v>0.2840959944380792</v>
      </c>
      <c r="S38" s="6">
        <v>0.65850929613159215</v>
      </c>
      <c r="T38" s="6">
        <v>1.1011584351472603</v>
      </c>
      <c r="U38" s="6">
        <v>0.14810210439364824</v>
      </c>
      <c r="V38" s="6">
        <v>0.52039177816209392</v>
      </c>
      <c r="W38" s="6">
        <v>0.97775505318507228</v>
      </c>
      <c r="X38" s="6">
        <v>0.73821653749826222</v>
      </c>
      <c r="Z38" s="6">
        <v>0.76044399592252099</v>
      </c>
      <c r="AA38" s="6">
        <v>0.79393995063624101</v>
      </c>
      <c r="AB38" s="16">
        <v>0.27942643981646775</v>
      </c>
      <c r="AC38" s="6">
        <v>0.23969588921234306</v>
      </c>
      <c r="AD38" s="6">
        <v>0.52897894280001334</v>
      </c>
      <c r="AE38" s="6">
        <v>0.76502922370158877</v>
      </c>
      <c r="AF38" s="6">
        <v>0.47500191693031685</v>
      </c>
      <c r="AG38" s="6">
        <v>0.16550580525677541</v>
      </c>
      <c r="AH38" s="6">
        <v>0.30598696310383011</v>
      </c>
      <c r="AI38" s="6">
        <v>1.1601576052751874</v>
      </c>
      <c r="AJ38" s="6">
        <v>0.99428902869473723</v>
      </c>
    </row>
    <row r="39" spans="1:36">
      <c r="A39" s="9" t="s">
        <v>1</v>
      </c>
      <c r="B39" s="6">
        <v>0</v>
      </c>
      <c r="C39" s="6">
        <v>0</v>
      </c>
      <c r="D39" s="6">
        <v>0.54257845685469774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N39" s="6">
        <v>0</v>
      </c>
      <c r="O39" s="6">
        <v>0</v>
      </c>
      <c r="P39" s="6">
        <v>0</v>
      </c>
      <c r="Q39" s="16">
        <v>0</v>
      </c>
      <c r="R39" s="6">
        <v>0</v>
      </c>
      <c r="S39" s="6">
        <v>0.28071532307056885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Z39" s="6">
        <v>0</v>
      </c>
      <c r="AA39" s="6">
        <v>0</v>
      </c>
      <c r="AB39" s="16">
        <v>0.39778592477560648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</row>
    <row r="40" spans="1:36">
      <c r="A40" s="9" t="s">
        <v>2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N40" s="6">
        <v>0</v>
      </c>
      <c r="O40" s="6">
        <v>0</v>
      </c>
      <c r="P40" s="6">
        <v>0.25924989485637612</v>
      </c>
      <c r="Q40" s="1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Z40" s="6">
        <v>0</v>
      </c>
      <c r="AA40" s="6">
        <v>0</v>
      </c>
      <c r="AB40" s="1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</row>
    <row r="41" spans="1:36">
      <c r="A41" s="9" t="s">
        <v>3</v>
      </c>
      <c r="B41" s="6">
        <v>2.8037226659207531E-2</v>
      </c>
      <c r="C41" s="6">
        <v>0.41480636091488693</v>
      </c>
      <c r="D41" s="6">
        <v>7.1937142852908434E-2</v>
      </c>
      <c r="E41" s="6">
        <v>7.3367845584415961E-2</v>
      </c>
      <c r="F41" s="6">
        <v>7.9249704344869221E-2</v>
      </c>
      <c r="G41" s="6">
        <v>8.6825632780726095E-2</v>
      </c>
      <c r="H41" s="6">
        <v>0.13868066862929954</v>
      </c>
      <c r="I41" s="6">
        <v>5.5621915778417678E-2</v>
      </c>
      <c r="J41" s="6">
        <v>9.2946747543456665E-2</v>
      </c>
      <c r="K41" s="6">
        <v>0.14599235486299139</v>
      </c>
      <c r="L41" s="6">
        <v>0.24745716229819809</v>
      </c>
      <c r="N41" s="6">
        <v>2.8037226659207531E-2</v>
      </c>
      <c r="O41" s="6">
        <v>5.4164403596354355E-2</v>
      </c>
      <c r="P41" s="6">
        <v>3.8995459222971804E-2</v>
      </c>
      <c r="Q41" s="16">
        <v>5.626521241005928E-2</v>
      </c>
      <c r="R41" s="6">
        <v>4.4093444962430096E-2</v>
      </c>
      <c r="S41" s="6">
        <v>8.44320976969644E-2</v>
      </c>
      <c r="T41" s="6">
        <v>9.7695089168425217E-2</v>
      </c>
      <c r="U41" s="6">
        <v>3.1511962851713406E-2</v>
      </c>
      <c r="V41" s="6">
        <v>0.10326535445571132</v>
      </c>
      <c r="W41" s="6">
        <v>0.11652918873028335</v>
      </c>
      <c r="X41" s="6">
        <v>6.2711847364921539E-2</v>
      </c>
      <c r="Z41" s="6">
        <v>2.8037226659207531E-2</v>
      </c>
      <c r="AA41" s="6">
        <v>7.2886217089442359E-2</v>
      </c>
      <c r="AB41" s="16">
        <v>3.9036549464912994E-2</v>
      </c>
      <c r="AC41" s="6">
        <v>3.1261978907105706E-2</v>
      </c>
      <c r="AD41" s="6">
        <v>9.1499371435185411E-2</v>
      </c>
      <c r="AE41" s="6">
        <v>9.2875399800495376E-2</v>
      </c>
      <c r="AF41" s="6">
        <v>8.6201856691150353E-2</v>
      </c>
      <c r="AG41" s="6">
        <v>5.1046083066304287E-2</v>
      </c>
      <c r="AH41" s="6">
        <v>2.6936255296063052E-2</v>
      </c>
      <c r="AI41" s="6">
        <v>0.14181485382357042</v>
      </c>
      <c r="AJ41" s="6">
        <v>0.23083172618647754</v>
      </c>
    </row>
    <row r="42" spans="1:36">
      <c r="A42" s="9" t="s">
        <v>4</v>
      </c>
      <c r="B42" s="6">
        <v>0</v>
      </c>
      <c r="C42" s="6">
        <v>0</v>
      </c>
      <c r="D42" s="6">
        <v>3.7863399811379955E-2</v>
      </c>
      <c r="E42" s="6">
        <v>1.3293331180193541E-2</v>
      </c>
      <c r="F42" s="6">
        <v>3.7528991281973144E-2</v>
      </c>
      <c r="G42" s="6">
        <v>3.5069191970016525E-2</v>
      </c>
      <c r="H42" s="6">
        <v>7.5422120065611012E-2</v>
      </c>
      <c r="I42" s="6">
        <v>2.1114118806255782E-2</v>
      </c>
      <c r="J42" s="6">
        <v>2.82991613016053E-2</v>
      </c>
      <c r="K42" s="6">
        <v>6.953469547757371E-2</v>
      </c>
      <c r="L42" s="6">
        <v>4.8081151749180678E-2</v>
      </c>
      <c r="N42" s="6">
        <v>0</v>
      </c>
      <c r="O42" s="6">
        <v>2.2455320334236275E-2</v>
      </c>
      <c r="P42" s="6">
        <v>3.205859380146775E-2</v>
      </c>
      <c r="Q42" s="16">
        <v>4.3712772549491179E-2</v>
      </c>
      <c r="R42" s="6">
        <v>4.3050529317614619E-2</v>
      </c>
      <c r="S42" s="6">
        <v>4.4955364148829668E-2</v>
      </c>
      <c r="T42" s="6">
        <v>0.14965973469876337</v>
      </c>
      <c r="U42" s="6">
        <v>2.3132953218323177E-2</v>
      </c>
      <c r="V42" s="6">
        <v>2.6103508070287683E-2</v>
      </c>
      <c r="W42" s="6">
        <v>3.2137015814238654E-2</v>
      </c>
      <c r="X42" s="6">
        <v>3.1402898708858325E-2</v>
      </c>
      <c r="Z42" s="6">
        <v>0</v>
      </c>
      <c r="AA42" s="6">
        <v>0</v>
      </c>
      <c r="AB42" s="16">
        <v>1.6673945476887903E-2</v>
      </c>
      <c r="AC42" s="6">
        <v>1.1942483302299722E-2</v>
      </c>
      <c r="AD42" s="6">
        <v>4.0523018612721493E-2</v>
      </c>
      <c r="AE42" s="6">
        <v>4.315723942536933E-2</v>
      </c>
      <c r="AF42" s="6">
        <v>6.7268169486723914E-2</v>
      </c>
      <c r="AG42" s="6">
        <v>1.5367456112734238E-2</v>
      </c>
      <c r="AH42" s="6">
        <v>1.9427311884201954E-2</v>
      </c>
      <c r="AI42" s="6">
        <v>6.2292639422769004E-2</v>
      </c>
      <c r="AJ42" s="6">
        <v>9.8858043369369319E-2</v>
      </c>
    </row>
    <row r="43" spans="1:36">
      <c r="A43" s="9" t="s">
        <v>5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N43" s="6">
        <v>0</v>
      </c>
      <c r="O43" s="6">
        <v>0</v>
      </c>
      <c r="P43" s="6">
        <v>0</v>
      </c>
      <c r="Q43" s="16">
        <v>0.82540874900706274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Z43" s="6">
        <v>0</v>
      </c>
      <c r="AA43" s="6">
        <v>0</v>
      </c>
      <c r="AB43" s="1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</row>
    <row r="44" spans="1:36">
      <c r="A44" s="9" t="s">
        <v>6</v>
      </c>
      <c r="B44" s="6">
        <v>0.94392776556122737</v>
      </c>
      <c r="C44" s="6">
        <v>5.994360587191359</v>
      </c>
      <c r="D44" s="6">
        <v>2.988098559444802</v>
      </c>
      <c r="E44" s="6">
        <v>2.5223727071708648</v>
      </c>
      <c r="F44" s="6">
        <v>2.1089702920797126</v>
      </c>
      <c r="G44" s="6">
        <v>1.8723286902829479</v>
      </c>
      <c r="H44" s="6">
        <v>2.9535477773482803</v>
      </c>
      <c r="I44" s="6">
        <v>1.5010465528276775</v>
      </c>
      <c r="J44" s="6">
        <v>1.0486236801072997</v>
      </c>
      <c r="K44" s="6">
        <v>2.2450567290550878</v>
      </c>
      <c r="L44" s="6">
        <v>3.5382391980504884</v>
      </c>
      <c r="N44" s="6">
        <v>0.94392776556122737</v>
      </c>
      <c r="O44" s="6">
        <v>1.0243870870625136</v>
      </c>
      <c r="P44" s="6">
        <v>1.3371379636468124</v>
      </c>
      <c r="Q44" s="16">
        <v>2.3223595609840952</v>
      </c>
      <c r="R44" s="6">
        <v>2.350773833615464</v>
      </c>
      <c r="S44" s="6">
        <v>2.2476713641509085</v>
      </c>
      <c r="T44" s="6">
        <v>3.3210920925970968</v>
      </c>
      <c r="U44" s="6">
        <v>1.4179374802849891</v>
      </c>
      <c r="V44" s="6">
        <v>2.8133082477822517</v>
      </c>
      <c r="W44" s="6">
        <v>2.3684683658870451</v>
      </c>
      <c r="X44" s="6">
        <v>3.2207824964741372</v>
      </c>
      <c r="Z44" s="6">
        <v>0.94392776556122737</v>
      </c>
      <c r="AA44" s="6">
        <v>1.358994110573672</v>
      </c>
      <c r="AB44" s="16">
        <v>1.1701423561232345</v>
      </c>
      <c r="AC44" s="6">
        <v>2.2685980207731031</v>
      </c>
      <c r="AD44" s="6">
        <v>3.2265335585062149</v>
      </c>
      <c r="AE44" s="6">
        <v>2.2713557917594089</v>
      </c>
      <c r="AF44" s="6">
        <v>1.9148561827937223</v>
      </c>
      <c r="AG44" s="6">
        <v>1.4917784746271383</v>
      </c>
      <c r="AH44" s="6">
        <v>0.7831695239628198</v>
      </c>
      <c r="AI44" s="6">
        <v>3.5704908854521058</v>
      </c>
      <c r="AJ44" s="6">
        <v>3.6987452213862504</v>
      </c>
    </row>
    <row r="45" spans="1:36">
      <c r="A45" s="9" t="s">
        <v>7</v>
      </c>
      <c r="B45" s="6">
        <v>4.829881013375509</v>
      </c>
      <c r="C45" s="6">
        <v>11.526189734777491</v>
      </c>
      <c r="D45" s="6">
        <v>9.7308283996875993</v>
      </c>
      <c r="E45" s="6">
        <v>6.5976290710582779</v>
      </c>
      <c r="F45" s="6">
        <v>6.128260107932908</v>
      </c>
      <c r="G45" s="6">
        <v>5.4258750056725882</v>
      </c>
      <c r="H45" s="6">
        <v>9.1813049287564539</v>
      </c>
      <c r="I45" s="6">
        <v>3.3330663074531262</v>
      </c>
      <c r="J45" s="6">
        <v>3.2702043104592469</v>
      </c>
      <c r="K45" s="6">
        <v>6.3452794347640378</v>
      </c>
      <c r="L45" s="6">
        <v>9.877235698101547</v>
      </c>
      <c r="N45" s="6">
        <v>4.829881013375509</v>
      </c>
      <c r="O45" s="6">
        <v>3.9301838882730173</v>
      </c>
      <c r="P45" s="6">
        <v>3.444071223247847</v>
      </c>
      <c r="Q45" s="16">
        <v>6.0152951320324908</v>
      </c>
      <c r="R45" s="6">
        <v>6.2423785864760113</v>
      </c>
      <c r="S45" s="6">
        <v>7.6092230140212118</v>
      </c>
      <c r="T45" s="6">
        <v>9.7962150825587297</v>
      </c>
      <c r="U45" s="6">
        <v>3.8099725080586442</v>
      </c>
      <c r="V45" s="6">
        <v>4.1091665752062809</v>
      </c>
      <c r="W45" s="6">
        <v>6.2726274518872627</v>
      </c>
      <c r="X45" s="6">
        <v>5.8503551466226575</v>
      </c>
      <c r="Z45" s="6">
        <v>4.829881013375509</v>
      </c>
      <c r="AA45" s="6">
        <v>2.7322376085738842</v>
      </c>
      <c r="AB45" s="16">
        <v>2.7668004019424304</v>
      </c>
      <c r="AC45" s="6">
        <v>5.7314968443099694</v>
      </c>
      <c r="AD45" s="6">
        <v>6.9239744213506143</v>
      </c>
      <c r="AE45" s="6">
        <v>7.1992597203861877</v>
      </c>
      <c r="AF45" s="6">
        <v>6.2640819026662529</v>
      </c>
      <c r="AG45" s="6">
        <v>3.7154859925007098</v>
      </c>
      <c r="AH45" s="6">
        <v>2.4040762569552694</v>
      </c>
      <c r="AI45" s="6">
        <v>10.432929194904874</v>
      </c>
      <c r="AJ45" s="6">
        <v>12.019404527690302</v>
      </c>
    </row>
    <row r="46" spans="1:36">
      <c r="A46" s="9" t="s">
        <v>8</v>
      </c>
      <c r="B46" s="6">
        <v>4.0544176100658325</v>
      </c>
      <c r="C46" s="6">
        <v>8.6511541245094996</v>
      </c>
      <c r="D46" s="6">
        <v>8.423560881017762</v>
      </c>
      <c r="E46" s="6">
        <v>5.9714335443184403</v>
      </c>
      <c r="F46" s="6">
        <v>6.2707592035739577</v>
      </c>
      <c r="G46" s="6">
        <v>5.3243019488176628</v>
      </c>
      <c r="H46" s="6">
        <v>9.9848762867858909</v>
      </c>
      <c r="I46" s="6">
        <v>3.5019698897855887</v>
      </c>
      <c r="J46" s="6">
        <v>3.1914118904843507</v>
      </c>
      <c r="K46" s="6">
        <v>6.0118735794181601</v>
      </c>
      <c r="L46" s="6">
        <v>10.183883489858054</v>
      </c>
      <c r="N46" s="6">
        <v>4.0544176100658325</v>
      </c>
      <c r="O46" s="6">
        <v>2.9895380858105929</v>
      </c>
      <c r="P46" s="6">
        <v>3.6800075843938065</v>
      </c>
      <c r="Q46" s="16">
        <v>6.6278585256630951</v>
      </c>
      <c r="R46" s="6">
        <v>6.4440980600391171</v>
      </c>
      <c r="S46" s="6">
        <v>7.7208322475524689</v>
      </c>
      <c r="T46" s="6">
        <v>9.5860124923409309</v>
      </c>
      <c r="U46" s="6">
        <v>3.6049548535498088</v>
      </c>
      <c r="V46" s="6">
        <v>4.1110687478230741</v>
      </c>
      <c r="W46" s="6">
        <v>6.9493032281003275</v>
      </c>
      <c r="X46" s="6">
        <v>6.1285625750151267</v>
      </c>
      <c r="Z46" s="6">
        <v>4.0544176100658325</v>
      </c>
      <c r="AA46" s="6">
        <v>2.0981367795988173</v>
      </c>
      <c r="AB46" s="16">
        <v>2.8388624497906587</v>
      </c>
      <c r="AC46" s="6">
        <v>6.7696878029237837</v>
      </c>
      <c r="AD46" s="6">
        <v>7.5918207035487475</v>
      </c>
      <c r="AE46" s="6">
        <v>7.5324572762316242</v>
      </c>
      <c r="AF46" s="6">
        <v>5.9395985985180451</v>
      </c>
      <c r="AG46" s="6">
        <v>3.7211006977151837</v>
      </c>
      <c r="AH46" s="6">
        <v>2.4964822733100545</v>
      </c>
      <c r="AI46" s="6">
        <v>11.862148044828842</v>
      </c>
      <c r="AJ46" s="6">
        <v>11.597812242583995</v>
      </c>
    </row>
    <row r="47" spans="1:36">
      <c r="A47" s="9" t="s">
        <v>9</v>
      </c>
      <c r="B47" s="6">
        <v>0.8030734768915393</v>
      </c>
      <c r="C47" s="6">
        <v>2.3306197412749876</v>
      </c>
      <c r="D47" s="6">
        <v>1.2981401863083291</v>
      </c>
      <c r="E47" s="6">
        <v>1.0598982215995474</v>
      </c>
      <c r="F47" s="6">
        <v>1.0972636495506711</v>
      </c>
      <c r="G47" s="6">
        <v>0.8351673377262071</v>
      </c>
      <c r="H47" s="6">
        <v>1.7634806971693364</v>
      </c>
      <c r="I47" s="6">
        <v>0.6058835467371102</v>
      </c>
      <c r="J47" s="6">
        <v>0.48677437508537474</v>
      </c>
      <c r="K47" s="6">
        <v>1.0387946810999422</v>
      </c>
      <c r="L47" s="6">
        <v>1.7069976624948449</v>
      </c>
      <c r="N47" s="6">
        <v>0.8030734768915393</v>
      </c>
      <c r="O47" s="6">
        <v>0.59254848695334161</v>
      </c>
      <c r="P47" s="6">
        <v>0.53161346832430267</v>
      </c>
      <c r="Q47" s="16">
        <v>1.1311450684486339</v>
      </c>
      <c r="R47" s="6">
        <v>0.98262878966624145</v>
      </c>
      <c r="S47" s="6">
        <v>1.1121729607056678</v>
      </c>
      <c r="T47" s="6">
        <v>1.5083881745563197</v>
      </c>
      <c r="U47" s="6">
        <v>0.62179866543738749</v>
      </c>
      <c r="V47" s="6">
        <v>0.61369481700875184</v>
      </c>
      <c r="W47" s="6">
        <v>1.1233221871540375</v>
      </c>
      <c r="X47" s="6">
        <v>0.99540373900755674</v>
      </c>
      <c r="Z47" s="6">
        <v>0.8030734768915393</v>
      </c>
      <c r="AA47" s="6">
        <v>0.49989180273979922</v>
      </c>
      <c r="AB47" s="16">
        <v>0.41566644083494131</v>
      </c>
      <c r="AC47" s="6">
        <v>1.0608015850584853</v>
      </c>
      <c r="AD47" s="6">
        <v>1.143638714841664</v>
      </c>
      <c r="AE47" s="6">
        <v>1.0687246004661979</v>
      </c>
      <c r="AF47" s="6">
        <v>1.0556178789099731</v>
      </c>
      <c r="AG47" s="6">
        <v>0.63523285998371937</v>
      </c>
      <c r="AH47" s="6">
        <v>0.36833504111513088</v>
      </c>
      <c r="AI47" s="6">
        <v>1.8312830059760943</v>
      </c>
      <c r="AJ47" s="6">
        <v>1.9358121404520534</v>
      </c>
    </row>
    <row r="48" spans="1:36">
      <c r="A48" s="9" t="s">
        <v>10</v>
      </c>
      <c r="B48" s="6">
        <v>0.65540244182762997</v>
      </c>
      <c r="C48" s="6">
        <v>1.9422765233305612</v>
      </c>
      <c r="D48" s="6">
        <v>1.9310088055286845</v>
      </c>
      <c r="E48" s="6">
        <v>0</v>
      </c>
      <c r="F48" s="6">
        <v>0.47258992208221118</v>
      </c>
      <c r="G48" s="6">
        <v>0.76488766772438632</v>
      </c>
      <c r="H48" s="6">
        <v>1.416815420368688</v>
      </c>
      <c r="I48" s="6">
        <v>0</v>
      </c>
      <c r="J48" s="6">
        <v>0.36793720572329891</v>
      </c>
      <c r="K48" s="6">
        <v>0.91168155296007314</v>
      </c>
      <c r="L48" s="6">
        <v>1.5321474034972924</v>
      </c>
      <c r="N48" s="6">
        <v>0.65540244182762997</v>
      </c>
      <c r="O48" s="6">
        <v>0.68388170148524352</v>
      </c>
      <c r="P48" s="6">
        <v>0.39336364846439725</v>
      </c>
      <c r="Q48" s="16">
        <v>0</v>
      </c>
      <c r="R48" s="6">
        <v>0.30161984488368226</v>
      </c>
      <c r="S48" s="6">
        <v>0.95771396295654432</v>
      </c>
      <c r="T48" s="6">
        <v>1.6455496747140665</v>
      </c>
      <c r="U48" s="6">
        <v>0</v>
      </c>
      <c r="V48" s="6">
        <v>0.17590227217338547</v>
      </c>
      <c r="W48" s="6">
        <v>1.243279064218664</v>
      </c>
      <c r="X48" s="6">
        <v>0.64224201464660768</v>
      </c>
      <c r="Z48" s="6">
        <v>0.65540244182762997</v>
      </c>
      <c r="AA48" s="6">
        <v>0.20987031274364834</v>
      </c>
      <c r="AB48" s="16">
        <v>0.48621692733074806</v>
      </c>
      <c r="AC48" s="6">
        <v>1.449863508935302</v>
      </c>
      <c r="AD48" s="6">
        <v>0.40108146799419891</v>
      </c>
      <c r="AE48" s="6">
        <v>1.2521541777821552</v>
      </c>
      <c r="AF48" s="6">
        <v>1.1054710490655246</v>
      </c>
      <c r="AG48" s="6">
        <v>0.3653926557133349</v>
      </c>
      <c r="AH48" s="6">
        <v>0.15191554934114299</v>
      </c>
      <c r="AI48" s="6">
        <v>1.9000207884620779</v>
      </c>
      <c r="AJ48" s="6">
        <v>1.3106049845016896</v>
      </c>
    </row>
    <row r="49" spans="1:36">
      <c r="A49" s="9" t="s">
        <v>11</v>
      </c>
      <c r="B49" s="6">
        <v>0.87107293067511848</v>
      </c>
      <c r="C49" s="6">
        <v>5.0711177527946942</v>
      </c>
      <c r="D49" s="6">
        <v>0</v>
      </c>
      <c r="E49" s="6">
        <v>1.2176318347426476</v>
      </c>
      <c r="F49" s="6">
        <v>1.0408958391414551</v>
      </c>
      <c r="G49" s="6">
        <v>0.33766356186989738</v>
      </c>
      <c r="H49" s="6">
        <v>0.43288194755337162</v>
      </c>
      <c r="I49" s="6">
        <v>0.53006546552878286</v>
      </c>
      <c r="J49" s="6">
        <v>0.31839836782241221</v>
      </c>
      <c r="K49" s="6">
        <v>0</v>
      </c>
      <c r="L49" s="6">
        <v>1.346127257317645</v>
      </c>
      <c r="N49" s="6">
        <v>0.87107293067511848</v>
      </c>
      <c r="O49" s="6">
        <v>0.24421088351742798</v>
      </c>
      <c r="P49" s="6">
        <v>0.2006892786049248</v>
      </c>
      <c r="Q49" s="16">
        <v>2.8059660544037128</v>
      </c>
      <c r="R49" s="6">
        <v>0.8787794164316004</v>
      </c>
      <c r="S49" s="6">
        <v>0.45176981351678114</v>
      </c>
      <c r="T49" s="6">
        <v>0</v>
      </c>
      <c r="U49" s="6">
        <v>0.4982641832405757</v>
      </c>
      <c r="V49" s="6">
        <v>0.97609928146236513</v>
      </c>
      <c r="W49" s="6">
        <v>0.31614724477285766</v>
      </c>
      <c r="X49" s="6">
        <v>0.30072662383320231</v>
      </c>
      <c r="Z49" s="6">
        <v>0.87107293067511848</v>
      </c>
      <c r="AA49" s="6">
        <v>0.46994601549265025</v>
      </c>
      <c r="AB49" s="16">
        <v>0</v>
      </c>
      <c r="AC49" s="6">
        <v>0.84445631746730676</v>
      </c>
      <c r="AD49" s="6">
        <v>0.8977604942937637</v>
      </c>
      <c r="AE49" s="6">
        <v>0</v>
      </c>
      <c r="AF49" s="6">
        <v>0</v>
      </c>
      <c r="AG49" s="6">
        <v>0.24091560691850714</v>
      </c>
      <c r="AH49" s="6">
        <v>0.42954100621745134</v>
      </c>
      <c r="AI49" s="6">
        <v>0.33716163588171816</v>
      </c>
      <c r="AJ49" s="6">
        <v>0.45885932583815453</v>
      </c>
    </row>
    <row r="50" spans="1:36">
      <c r="A50" s="9" t="s">
        <v>12</v>
      </c>
      <c r="B50" s="6">
        <v>5.8561795023076231</v>
      </c>
      <c r="C50" s="6">
        <v>10.097900627683002</v>
      </c>
      <c r="D50" s="6">
        <v>12.065295361363189</v>
      </c>
      <c r="E50" s="6">
        <v>12.602927753876207</v>
      </c>
      <c r="F50" s="6">
        <v>10.608831177436731</v>
      </c>
      <c r="G50" s="6">
        <v>7.92498563739899</v>
      </c>
      <c r="H50" s="6">
        <v>13.469740748697639</v>
      </c>
      <c r="I50" s="6">
        <v>5.5574865018228854</v>
      </c>
      <c r="J50" s="6">
        <v>5.0567035808920409</v>
      </c>
      <c r="K50" s="6">
        <v>6.930891642895169</v>
      </c>
      <c r="L50" s="6">
        <v>19.634330384036481</v>
      </c>
      <c r="N50" s="6">
        <v>5.8561795023076231</v>
      </c>
      <c r="O50" s="6">
        <v>4.572586301778653</v>
      </c>
      <c r="P50" s="6">
        <v>5.404153830434816</v>
      </c>
      <c r="Q50" s="16">
        <v>11.175172435396734</v>
      </c>
      <c r="R50" s="6">
        <v>10.662696285763095</v>
      </c>
      <c r="S50" s="6">
        <v>11.976213682234681</v>
      </c>
      <c r="T50" s="6">
        <v>13.823784166876708</v>
      </c>
      <c r="U50" s="6">
        <v>5.2780635773171811</v>
      </c>
      <c r="V50" s="6">
        <v>7.7949106683817373</v>
      </c>
      <c r="W50" s="6">
        <v>10.554466755034332</v>
      </c>
      <c r="X50" s="6">
        <v>9.1260132214283711</v>
      </c>
      <c r="Z50" s="6">
        <v>5.8561795023076231</v>
      </c>
      <c r="AA50" s="6">
        <v>3.4278047956800966</v>
      </c>
      <c r="AB50" s="16">
        <v>3.8801887169748102</v>
      </c>
      <c r="AC50" s="6">
        <v>11.627890189637201</v>
      </c>
      <c r="AD50" s="6">
        <v>12.551729124902817</v>
      </c>
      <c r="AE50" s="6">
        <v>11.117669086432594</v>
      </c>
      <c r="AF50" s="6">
        <v>9.1024178993666727</v>
      </c>
      <c r="AG50" s="6">
        <v>5.6333997904227555</v>
      </c>
      <c r="AH50" s="6">
        <v>4.0309606596173682</v>
      </c>
      <c r="AI50" s="6">
        <v>18.200426997876544</v>
      </c>
      <c r="AJ50" s="6">
        <v>16.432173170153781</v>
      </c>
    </row>
    <row r="51" spans="1:36">
      <c r="A51" s="9" t="s">
        <v>13</v>
      </c>
      <c r="B51" s="6">
        <v>7.8235769200307494</v>
      </c>
      <c r="C51" s="6">
        <v>17.165780963067924</v>
      </c>
      <c r="D51" s="6">
        <v>13.219191298665349</v>
      </c>
      <c r="E51" s="6">
        <v>12.605018935225099</v>
      </c>
      <c r="F51" s="6">
        <v>11.131595503935335</v>
      </c>
      <c r="G51" s="6">
        <v>8.104629188409902</v>
      </c>
      <c r="H51" s="6">
        <v>13.304870924816711</v>
      </c>
      <c r="I51" s="6">
        <v>2.501928158249338</v>
      </c>
      <c r="J51" s="6">
        <v>5.111253753691722</v>
      </c>
      <c r="K51" s="6">
        <v>6.9408227836903809</v>
      </c>
      <c r="L51" s="7">
        <v>20.620257052532942</v>
      </c>
      <c r="N51" s="6">
        <v>7.8235769200307494</v>
      </c>
      <c r="O51" s="6">
        <v>5.3910032012745468</v>
      </c>
      <c r="P51" s="6">
        <v>6.0846632622094976</v>
      </c>
      <c r="Q51" s="16">
        <v>13.268056017586789</v>
      </c>
      <c r="R51" s="6">
        <v>12.260638131230785</v>
      </c>
      <c r="S51" s="6">
        <v>11.879909776337206</v>
      </c>
      <c r="T51" s="6">
        <v>13.153695938546475</v>
      </c>
      <c r="U51" s="6">
        <v>6.3157392943325235</v>
      </c>
      <c r="V51" s="6">
        <v>7.9368081817447171</v>
      </c>
      <c r="W51" s="6">
        <v>11.327281065848242</v>
      </c>
      <c r="X51" s="6">
        <v>7.7784174865021898</v>
      </c>
      <c r="Z51" s="6">
        <v>7.8235769200307494</v>
      </c>
      <c r="AA51" s="6">
        <v>4.0482030783016292</v>
      </c>
      <c r="AB51" s="16">
        <v>4.2911873679270496</v>
      </c>
      <c r="AC51" s="6">
        <v>11.901001506827845</v>
      </c>
      <c r="AD51" s="6">
        <v>13.513969104951654</v>
      </c>
      <c r="AE51" s="6">
        <v>11.158473874873629</v>
      </c>
      <c r="AF51" s="6">
        <v>9.6872058378717512</v>
      </c>
      <c r="AG51" s="6">
        <v>6.1833452598510803</v>
      </c>
      <c r="AH51" s="6">
        <v>4.0140416233371079</v>
      </c>
      <c r="AI51" s="6">
        <v>18.504793467617205</v>
      </c>
      <c r="AJ51" s="6">
        <v>14.400339430558169</v>
      </c>
    </row>
    <row r="52" spans="1:36">
      <c r="A52" s="9" t="s">
        <v>14</v>
      </c>
      <c r="B52" s="6">
        <v>0.4989747127853173</v>
      </c>
      <c r="C52" s="6">
        <v>1.2400958518021461</v>
      </c>
      <c r="D52" s="6">
        <v>0.61723409161815579</v>
      </c>
      <c r="E52" s="6">
        <v>0.95781056023397448</v>
      </c>
      <c r="F52" s="6">
        <v>0.83027962029953439</v>
      </c>
      <c r="G52" s="6">
        <v>0.52674752203327824</v>
      </c>
      <c r="H52" s="6">
        <v>0.89490295805845732</v>
      </c>
      <c r="I52" s="6">
        <v>3.7395933516683071</v>
      </c>
      <c r="J52" s="6">
        <v>0.36532038739335276</v>
      </c>
      <c r="K52" s="6">
        <v>0.56593924133806939</v>
      </c>
      <c r="L52" s="6">
        <v>1.2061460909476558</v>
      </c>
      <c r="N52" s="6">
        <v>0.4989747127853173</v>
      </c>
      <c r="O52" s="6">
        <v>0.38996540481062109</v>
      </c>
      <c r="P52" s="6">
        <v>0.35386009063146223</v>
      </c>
      <c r="Q52" s="16">
        <v>0.93444124376636173</v>
      </c>
      <c r="R52" s="6">
        <v>0.59082929496797909</v>
      </c>
      <c r="S52" s="6">
        <v>0.75544999488116837</v>
      </c>
      <c r="T52" s="6">
        <v>0.69325814843713163</v>
      </c>
      <c r="U52" s="6">
        <v>0.25498970323055536</v>
      </c>
      <c r="V52" s="6">
        <v>0.42069249183381352</v>
      </c>
      <c r="W52" s="6">
        <v>0.745008065056043</v>
      </c>
      <c r="X52" s="6">
        <v>0.72941984098042856</v>
      </c>
      <c r="Z52" s="6">
        <v>0.4989747127853173</v>
      </c>
      <c r="AA52" s="6">
        <v>0.29123042465208998</v>
      </c>
      <c r="AB52" s="16">
        <v>0.16231402530674327</v>
      </c>
      <c r="AC52" s="6">
        <v>0.49895637072026849</v>
      </c>
      <c r="AD52" s="6">
        <v>0.63021236836569583</v>
      </c>
      <c r="AE52" s="6">
        <v>0.59764449513971429</v>
      </c>
      <c r="AF52" s="6">
        <v>0.69194698016653711</v>
      </c>
      <c r="AG52" s="6">
        <v>0.30047610609915015</v>
      </c>
      <c r="AH52" s="6">
        <v>0.29608372749216239</v>
      </c>
      <c r="AI52" s="6">
        <v>1.4332632466754751</v>
      </c>
      <c r="AJ52" s="6">
        <v>1.2282563609653316</v>
      </c>
    </row>
    <row r="53" spans="1:36">
      <c r="A53" s="9" t="s">
        <v>15</v>
      </c>
      <c r="B53" s="6">
        <v>0</v>
      </c>
      <c r="C53" s="6">
        <v>0</v>
      </c>
      <c r="D53" s="6">
        <v>0</v>
      </c>
      <c r="E53" s="6">
        <v>0.89750965492846024</v>
      </c>
      <c r="F53" s="6">
        <v>0</v>
      </c>
      <c r="G53" s="6">
        <v>0</v>
      </c>
      <c r="H53" s="6">
        <v>0</v>
      </c>
      <c r="I53" s="6">
        <v>0.27953331463989955</v>
      </c>
      <c r="J53" s="6">
        <v>0</v>
      </c>
      <c r="K53" s="6">
        <v>0</v>
      </c>
      <c r="L53" s="6">
        <v>0</v>
      </c>
      <c r="N53" s="6">
        <v>0</v>
      </c>
      <c r="O53" s="6">
        <v>0</v>
      </c>
      <c r="P53" s="6">
        <v>0</v>
      </c>
      <c r="Q53" s="16">
        <v>0.68704275239364543</v>
      </c>
      <c r="R53" s="6">
        <v>0.15076825027482443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Z53" s="6">
        <v>0</v>
      </c>
      <c r="AA53" s="6">
        <v>0</v>
      </c>
      <c r="AB53" s="1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0.34531382543924888</v>
      </c>
      <c r="AH53" s="6">
        <v>0</v>
      </c>
      <c r="AI53" s="6">
        <v>0</v>
      </c>
      <c r="AJ53" s="6">
        <v>0</v>
      </c>
    </row>
    <row r="54" spans="1:36">
      <c r="A54" s="9" t="s">
        <v>16</v>
      </c>
      <c r="B54" s="6">
        <v>0.28732506502807725</v>
      </c>
      <c r="C54" s="6">
        <v>0.77123659433116487</v>
      </c>
      <c r="D54" s="6">
        <v>0.44076507162406497</v>
      </c>
      <c r="E54" s="6">
        <v>0.3946214337300406</v>
      </c>
      <c r="F54" s="6">
        <v>0.40443331980955666</v>
      </c>
      <c r="G54" s="6">
        <v>0.3174602334892801</v>
      </c>
      <c r="H54" s="6">
        <v>0.46469156414253571</v>
      </c>
      <c r="I54" s="6">
        <v>0.20236405793668127</v>
      </c>
      <c r="J54" s="6">
        <v>0.16808915551653858</v>
      </c>
      <c r="K54" s="6">
        <v>0.32953629085828245</v>
      </c>
      <c r="L54" s="6">
        <v>0.71140212269667924</v>
      </c>
      <c r="N54" s="6">
        <v>0.28732506502807725</v>
      </c>
      <c r="O54" s="6">
        <v>0.27812203139422553</v>
      </c>
      <c r="P54" s="6">
        <v>0.19682004714363782</v>
      </c>
      <c r="Q54" s="16">
        <v>0.3612336831844864</v>
      </c>
      <c r="R54" s="6">
        <v>0.28863615260661901</v>
      </c>
      <c r="S54" s="6">
        <v>0.45475499750312964</v>
      </c>
      <c r="T54" s="6">
        <v>0.57385420092307082</v>
      </c>
      <c r="U54" s="6">
        <v>0.23968415449881308</v>
      </c>
      <c r="V54" s="6">
        <v>0.24533757838860257</v>
      </c>
      <c r="W54" s="6">
        <v>0.42031824977123949</v>
      </c>
      <c r="X54" s="6">
        <v>0.51644700210474104</v>
      </c>
      <c r="Z54" s="6">
        <v>0.28732506502807725</v>
      </c>
      <c r="AA54" s="6">
        <v>0.1743593483480092</v>
      </c>
      <c r="AB54" s="16">
        <v>0.1394951759572898</v>
      </c>
      <c r="AC54" s="6">
        <v>0.33179569676814763</v>
      </c>
      <c r="AD54" s="6">
        <v>0.41250459981426019</v>
      </c>
      <c r="AE54" s="6">
        <v>0.38712227017874157</v>
      </c>
      <c r="AF54" s="6">
        <v>0.37417171046609704</v>
      </c>
      <c r="AG54" s="6">
        <v>0.21822686886539372</v>
      </c>
      <c r="AH54" s="6">
        <v>0.16786742483651437</v>
      </c>
      <c r="AI54" s="6">
        <v>0.56092392504118438</v>
      </c>
      <c r="AJ54" s="6">
        <v>0.68277522509551836</v>
      </c>
    </row>
    <row r="55" spans="1:36">
      <c r="A55" s="9" t="s">
        <v>17</v>
      </c>
      <c r="B55" s="6">
        <v>0</v>
      </c>
      <c r="C55" s="6">
        <v>0</v>
      </c>
      <c r="D55" s="6">
        <v>1.1082860926608233</v>
      </c>
      <c r="E55" s="6">
        <v>0</v>
      </c>
      <c r="F55" s="6">
        <v>0</v>
      </c>
      <c r="G55" s="6">
        <v>0</v>
      </c>
      <c r="H55" s="6">
        <v>0</v>
      </c>
      <c r="I55" s="6">
        <v>0.16321384390361821</v>
      </c>
      <c r="J55" s="6">
        <v>0</v>
      </c>
      <c r="K55" s="6">
        <v>0</v>
      </c>
      <c r="L55" s="6">
        <v>0</v>
      </c>
      <c r="N55" s="6">
        <v>0</v>
      </c>
      <c r="O55" s="6">
        <v>0</v>
      </c>
      <c r="P55" s="6">
        <v>0</v>
      </c>
      <c r="Q55" s="16">
        <v>1.2692882376993553</v>
      </c>
      <c r="R55" s="6">
        <v>0</v>
      </c>
      <c r="S55" s="6">
        <v>0</v>
      </c>
      <c r="T55" s="6">
        <v>1.6290439216550938</v>
      </c>
      <c r="U55" s="6">
        <v>0</v>
      </c>
      <c r="V55" s="6">
        <v>0</v>
      </c>
      <c r="W55" s="6">
        <v>0.83078461610552679</v>
      </c>
      <c r="X55" s="6">
        <v>0</v>
      </c>
      <c r="Z55" s="6">
        <v>0</v>
      </c>
      <c r="AA55" s="6">
        <v>0</v>
      </c>
      <c r="AB55" s="16">
        <v>0.6476209323922415</v>
      </c>
      <c r="AC55" s="6">
        <v>0</v>
      </c>
      <c r="AD55" s="6">
        <v>0</v>
      </c>
      <c r="AE55" s="6">
        <v>0.49996495489977261</v>
      </c>
      <c r="AF55" s="6">
        <v>0.37716270445481453</v>
      </c>
      <c r="AG55" s="6">
        <v>0.43172482272989887</v>
      </c>
      <c r="AH55" s="6">
        <v>0</v>
      </c>
      <c r="AI55" s="6">
        <v>0</v>
      </c>
      <c r="AJ55" s="6">
        <v>0</v>
      </c>
    </row>
    <row r="56" spans="1:36">
      <c r="A56" s="9" t="s">
        <v>18</v>
      </c>
      <c r="B56" s="6">
        <v>0</v>
      </c>
      <c r="C56" s="6">
        <v>10.815745152835886</v>
      </c>
      <c r="D56" s="6">
        <v>4.5931573854403194</v>
      </c>
      <c r="E56" s="6">
        <v>1.6984558341253966</v>
      </c>
      <c r="F56" s="6">
        <v>2.3045800492387118</v>
      </c>
      <c r="G56" s="6">
        <v>1.6109037634473775</v>
      </c>
      <c r="H56" s="6">
        <v>3.0388286195092054</v>
      </c>
      <c r="I56" s="6">
        <v>1.3077998845780883</v>
      </c>
      <c r="J56" s="6">
        <v>1.0943792696205172</v>
      </c>
      <c r="K56" s="6">
        <v>1.6478469744180955</v>
      </c>
      <c r="L56" s="6">
        <v>2.9457704882533031</v>
      </c>
      <c r="N56" s="6">
        <v>0</v>
      </c>
      <c r="O56" s="6">
        <v>2.6676178064397345</v>
      </c>
      <c r="P56" s="6">
        <v>1.0813810231831962</v>
      </c>
      <c r="Q56" s="16">
        <v>0.87073676415546963</v>
      </c>
      <c r="R56" s="6">
        <v>2.1693071163660171</v>
      </c>
      <c r="S56" s="6">
        <v>2.3141102139514662</v>
      </c>
      <c r="T56" s="6">
        <v>3.1939821519843514</v>
      </c>
      <c r="U56" s="6">
        <v>1.0184125656848226</v>
      </c>
      <c r="V56" s="6">
        <v>1.9071475754034459</v>
      </c>
      <c r="W56" s="6">
        <v>2.3361305631826439</v>
      </c>
      <c r="X56" s="6">
        <v>2.4089209054588232</v>
      </c>
      <c r="Z56" s="6">
        <v>0</v>
      </c>
      <c r="AA56" s="6">
        <v>2.6090661506093418</v>
      </c>
      <c r="AB56" s="16">
        <v>2.4299936020000477</v>
      </c>
      <c r="AC56" s="6">
        <v>2.4105340508757109</v>
      </c>
      <c r="AD56" s="6">
        <v>2.6223240324498938</v>
      </c>
      <c r="AE56" s="6">
        <v>2.2100419736636363</v>
      </c>
      <c r="AF56" s="6">
        <v>1.8806838235027945</v>
      </c>
      <c r="AG56" s="6">
        <v>1.4211042021783142</v>
      </c>
      <c r="AH56" s="6">
        <v>0.70981787245909533</v>
      </c>
      <c r="AI56" s="6">
        <v>3.6381995390607105</v>
      </c>
      <c r="AJ56" s="6">
        <v>4.2578329024345258</v>
      </c>
    </row>
    <row r="57" spans="1:36">
      <c r="A57" s="9" t="s">
        <v>19</v>
      </c>
      <c r="B57" s="6">
        <v>5.1490927795663257</v>
      </c>
      <c r="C57" s="6">
        <v>12.552148507915328</v>
      </c>
      <c r="D57" s="6">
        <v>8.5575817281318862</v>
      </c>
      <c r="E57" s="6">
        <v>8.8706231580067545</v>
      </c>
      <c r="F57" s="6">
        <v>8.2342914842662491</v>
      </c>
      <c r="G57" s="6">
        <v>5.9380457889151899</v>
      </c>
      <c r="H57" s="6">
        <v>10.339596928890238</v>
      </c>
      <c r="I57" s="6">
        <v>4.4117870838994353</v>
      </c>
      <c r="J57" s="6">
        <v>3.6996822789452608</v>
      </c>
      <c r="K57" s="6">
        <v>6.8010410972913</v>
      </c>
      <c r="L57" s="6">
        <v>11.744354496133251</v>
      </c>
      <c r="N57" s="6">
        <v>5.1490927795663257</v>
      </c>
      <c r="O57" s="6">
        <v>3.8249351483667371</v>
      </c>
      <c r="P57" s="6">
        <v>3.7294131945466358</v>
      </c>
      <c r="Q57" s="16">
        <v>7.1822327957716459</v>
      </c>
      <c r="R57" s="6">
        <v>7.5409353838084128</v>
      </c>
      <c r="S57" s="6">
        <v>8.3025673131815676</v>
      </c>
      <c r="T57" s="6">
        <v>12.601059397743661</v>
      </c>
      <c r="U57" s="6">
        <v>3.8951648125814726</v>
      </c>
      <c r="V57" s="6">
        <v>6.229482301411398</v>
      </c>
      <c r="W57" s="6">
        <v>8.9302514619362245</v>
      </c>
      <c r="X57" s="6">
        <v>8.6310744592567428</v>
      </c>
      <c r="Z57" s="6">
        <v>5.1490927795663257</v>
      </c>
      <c r="AA57" s="6">
        <v>3.2712456741691711</v>
      </c>
      <c r="AB57" s="16">
        <v>2.7980680552145056</v>
      </c>
      <c r="AC57" s="6">
        <v>7.6795007692553687</v>
      </c>
      <c r="AD57" s="6">
        <v>8.4373630931267183</v>
      </c>
      <c r="AE57" s="6">
        <v>8.5097714563500499</v>
      </c>
      <c r="AF57" s="6">
        <v>7.2442804852919691</v>
      </c>
      <c r="AG57" s="6">
        <v>4.7779427134207157</v>
      </c>
      <c r="AH57" s="6">
        <v>2.986758961654405</v>
      </c>
      <c r="AI57" s="6">
        <v>12.954075043894225</v>
      </c>
      <c r="AJ57" s="6">
        <v>15.080764193252048</v>
      </c>
    </row>
    <row r="58" spans="1:36">
      <c r="A58" s="9" t="s">
        <v>20</v>
      </c>
      <c r="B58" s="6">
        <v>5.7311910947396738</v>
      </c>
      <c r="C58" s="6">
        <v>6.1426842802602968</v>
      </c>
      <c r="D58" s="6">
        <v>8.0924239934181088</v>
      </c>
      <c r="E58" s="6">
        <v>8.5957253388327359</v>
      </c>
      <c r="F58" s="6">
        <v>7.7988739175181623</v>
      </c>
      <c r="G58" s="6">
        <v>5.7010442649494841</v>
      </c>
      <c r="H58" s="6">
        <v>9.4629987513607077</v>
      </c>
      <c r="I58" s="6">
        <v>0.27220113248473632</v>
      </c>
      <c r="J58" s="6">
        <v>1.8210142042476365</v>
      </c>
      <c r="K58" s="6">
        <v>5.2655831897116494</v>
      </c>
      <c r="L58" s="6">
        <v>10.347442600093434</v>
      </c>
      <c r="N58" s="6">
        <v>5.7311910947396738</v>
      </c>
      <c r="O58" s="6">
        <v>0</v>
      </c>
      <c r="P58" s="6">
        <v>2.692087490511621</v>
      </c>
      <c r="Q58" s="16">
        <v>6.9824936655377812</v>
      </c>
      <c r="R58" s="6">
        <v>6.9809095256817804</v>
      </c>
      <c r="S58" s="6">
        <v>8.4036181190297583</v>
      </c>
      <c r="T58" s="6">
        <v>10.424716322771683</v>
      </c>
      <c r="U58" s="6">
        <v>3.3418843827642086</v>
      </c>
      <c r="V58" s="6">
        <v>5.6079177979634247</v>
      </c>
      <c r="W58" s="6">
        <v>7.4928990907586099</v>
      </c>
      <c r="X58" s="6">
        <v>7.8348954770295585</v>
      </c>
      <c r="Z58" s="6">
        <v>5.7311910947396738</v>
      </c>
      <c r="AA58" s="6">
        <v>0</v>
      </c>
      <c r="AB58" s="16">
        <v>1.0384929345066842</v>
      </c>
      <c r="AC58" s="6">
        <v>7.7610094247250609</v>
      </c>
      <c r="AD58" s="6">
        <v>8.3091578635146099</v>
      </c>
      <c r="AE58" s="6">
        <v>7.3847416546882272</v>
      </c>
      <c r="AF58" s="6">
        <v>6.1914482068758518</v>
      </c>
      <c r="AG58" s="6">
        <v>3.8215789032010465</v>
      </c>
      <c r="AH58" s="6">
        <v>2.3698841052657498</v>
      </c>
      <c r="AI58" s="6">
        <v>11.678586524575355</v>
      </c>
      <c r="AJ58" s="6">
        <v>12.309947332049846</v>
      </c>
    </row>
    <row r="59" spans="1:36">
      <c r="A59" s="9" t="s">
        <v>21</v>
      </c>
      <c r="B59" s="6">
        <v>1.8808040561028947</v>
      </c>
      <c r="C59" s="6">
        <v>4.5610505623902018</v>
      </c>
      <c r="D59" s="6">
        <v>5.3903853568851563</v>
      </c>
      <c r="E59" s="6">
        <v>5.6520991449080329</v>
      </c>
      <c r="F59" s="6">
        <v>5.8792504458950745</v>
      </c>
      <c r="G59" s="6">
        <v>4.9879887482353418</v>
      </c>
      <c r="H59" s="6">
        <v>7.8378158599885106</v>
      </c>
      <c r="I59" s="6">
        <v>3.2827871134944493</v>
      </c>
      <c r="J59" s="6">
        <v>2.8263080762130288</v>
      </c>
      <c r="K59" s="6">
        <v>4.8637412373382967</v>
      </c>
      <c r="L59" s="6">
        <v>8.7450126950902227</v>
      </c>
      <c r="N59" s="6">
        <v>1.8808040561028947</v>
      </c>
      <c r="O59" s="6">
        <v>1.4816266991804121</v>
      </c>
      <c r="P59" s="6">
        <v>2.8696080426428732</v>
      </c>
      <c r="Q59" s="16">
        <v>6.0281350718982054</v>
      </c>
      <c r="R59" s="6">
        <v>6.7282243488184017</v>
      </c>
      <c r="S59" s="6">
        <v>6.798285361716764</v>
      </c>
      <c r="T59" s="6">
        <v>7.674758932431712</v>
      </c>
      <c r="U59" s="6">
        <v>3.4820213455903137</v>
      </c>
      <c r="V59" s="6">
        <v>4.5634947928094949</v>
      </c>
      <c r="W59" s="6">
        <v>5.9133275179123368</v>
      </c>
      <c r="X59" s="6">
        <v>6.2909087959326593</v>
      </c>
      <c r="Z59" s="6">
        <v>1.8808040561028947</v>
      </c>
      <c r="AA59" s="6">
        <v>1.1639584320620397</v>
      </c>
      <c r="AB59" s="16">
        <v>1.9159463187472694</v>
      </c>
      <c r="AC59" s="6">
        <v>5.3337675376217728</v>
      </c>
      <c r="AD59" s="6">
        <v>6.9217102144717551</v>
      </c>
      <c r="AE59" s="6">
        <v>5.9213310526311744</v>
      </c>
      <c r="AF59" s="6">
        <v>5.0851973910402748</v>
      </c>
      <c r="AG59" s="6">
        <v>3.0990468004405636</v>
      </c>
      <c r="AH59" s="6">
        <v>2.0377371241726516</v>
      </c>
      <c r="AI59" s="6">
        <v>9.7343392695244955</v>
      </c>
      <c r="AJ59" s="6">
        <v>10.673004744377321</v>
      </c>
    </row>
    <row r="60" spans="1:36">
      <c r="A60" s="9" t="s">
        <v>22</v>
      </c>
      <c r="B60" s="6">
        <v>0.24416229364322023</v>
      </c>
      <c r="C60" s="6">
        <v>0.61152642023717652</v>
      </c>
      <c r="D60" s="6">
        <v>0.34311440582902725</v>
      </c>
      <c r="E60" s="6">
        <v>0.29330364377632923</v>
      </c>
      <c r="F60" s="6">
        <v>0.29142896111849281</v>
      </c>
      <c r="G60" s="6">
        <v>0.26889944006576094</v>
      </c>
      <c r="H60" s="6">
        <v>0.30957770039330229</v>
      </c>
      <c r="I60" s="6">
        <v>0.18641601514065964</v>
      </c>
      <c r="J60" s="6">
        <v>0.13883781864840794</v>
      </c>
      <c r="K60" s="6">
        <v>0.17386731074950718</v>
      </c>
      <c r="L60" s="6">
        <v>0.46729956198927886</v>
      </c>
      <c r="N60" s="6">
        <v>0.24416229364322023</v>
      </c>
      <c r="O60" s="6">
        <v>0.13094464188908556</v>
      </c>
      <c r="P60" s="6">
        <v>0.14611828063009127</v>
      </c>
      <c r="Q60" s="16">
        <v>0.23873475133995431</v>
      </c>
      <c r="R60" s="6">
        <v>0.23741945474647744</v>
      </c>
      <c r="S60" s="6">
        <v>0.38025185093707992</v>
      </c>
      <c r="T60" s="6">
        <v>0.45021304709256127</v>
      </c>
      <c r="U60" s="6">
        <v>0.16644021854821642</v>
      </c>
      <c r="V60" s="6">
        <v>0.16219868826143577</v>
      </c>
      <c r="W60" s="6">
        <v>0.27663400288886708</v>
      </c>
      <c r="X60" s="6">
        <v>0.19794710303946747</v>
      </c>
      <c r="Z60" s="6">
        <v>0.24416229364322023</v>
      </c>
      <c r="AA60" s="6">
        <v>0.12261865002013098</v>
      </c>
      <c r="AB60" s="16">
        <v>0.11233227515674249</v>
      </c>
      <c r="AC60" s="6">
        <v>0.23522078705441068</v>
      </c>
      <c r="AD60" s="6">
        <v>0.24755056863761624</v>
      </c>
      <c r="AE60" s="6">
        <v>0.32488059187336349</v>
      </c>
      <c r="AF60" s="6">
        <v>0.21996969015722848</v>
      </c>
      <c r="AG60" s="6">
        <v>0.1849785998708022</v>
      </c>
      <c r="AH60" s="6">
        <v>0.10593938219664317</v>
      </c>
      <c r="AI60" s="6">
        <v>0.43504773059342516</v>
      </c>
      <c r="AJ60" s="6">
        <v>0.33673669223070996</v>
      </c>
    </row>
    <row r="61" spans="1:36">
      <c r="A61" s="9" t="s">
        <v>23</v>
      </c>
      <c r="B61" s="6">
        <v>0.11474829476469543</v>
      </c>
      <c r="C61" s="6">
        <v>0.20917903996781068</v>
      </c>
      <c r="D61" s="6">
        <v>0.17798508839365546</v>
      </c>
      <c r="E61" s="6">
        <v>0.16679173295678093</v>
      </c>
      <c r="F61" s="6">
        <v>0.20277178693775877</v>
      </c>
      <c r="G61" s="6">
        <v>0.25895107017660218</v>
      </c>
      <c r="H61" s="6">
        <v>0.39897143072859509</v>
      </c>
      <c r="I61" s="6">
        <v>0.16425399358605003</v>
      </c>
      <c r="J61" s="6">
        <v>0.13427767363960919</v>
      </c>
      <c r="K61" s="6">
        <v>0.24806313299057259</v>
      </c>
      <c r="L61" s="6">
        <v>0.60161729254296992</v>
      </c>
      <c r="N61" s="6">
        <v>0.11474829476469543</v>
      </c>
      <c r="O61" s="6">
        <v>5.8484212588754171E-2</v>
      </c>
      <c r="P61" s="6">
        <v>6.6336430399251856E-2</v>
      </c>
      <c r="Q61" s="16">
        <v>0.12522791494626989</v>
      </c>
      <c r="R61" s="6">
        <v>0.14672671122939582</v>
      </c>
      <c r="S61" s="6">
        <v>0.23990148773600461</v>
      </c>
      <c r="T61" s="6">
        <v>0.2681146383029554</v>
      </c>
      <c r="U61" s="6">
        <v>8.7878385538726747E-2</v>
      </c>
      <c r="V61" s="6">
        <v>0.14401507525634791</v>
      </c>
      <c r="W61" s="6">
        <v>0.27337111581499746</v>
      </c>
      <c r="X61" s="6">
        <v>0.24011948321992879</v>
      </c>
      <c r="Z61" s="6">
        <v>0.11474829476469543</v>
      </c>
      <c r="AA61" s="6">
        <v>4.6836947912581972E-2</v>
      </c>
      <c r="AB61" s="16">
        <v>4.9729415484895394E-2</v>
      </c>
      <c r="AC61" s="6">
        <v>0.13290677943924156</v>
      </c>
      <c r="AD61" s="6">
        <v>0.1570069292068785</v>
      </c>
      <c r="AE61" s="6">
        <v>0.21447158332047075</v>
      </c>
      <c r="AF61" s="6">
        <v>0.22914753594765402</v>
      </c>
      <c r="AG61" s="6">
        <v>0.1124827650625569</v>
      </c>
      <c r="AH61" s="6">
        <v>0.11481380393466656</v>
      </c>
      <c r="AI61" s="6">
        <v>0.48978564069752978</v>
      </c>
      <c r="AJ61" s="6">
        <v>0.34551358721801456</v>
      </c>
    </row>
    <row r="62" spans="1:36">
      <c r="A62" s="9" t="s">
        <v>24</v>
      </c>
      <c r="B62" s="8">
        <v>0.21326714285714285</v>
      </c>
      <c r="C62" s="8"/>
      <c r="D62" s="8">
        <v>0.30893127196593434</v>
      </c>
      <c r="E62" s="8">
        <v>0.44280861540991884</v>
      </c>
      <c r="F62" s="8">
        <v>6.1910404718312266E-2</v>
      </c>
      <c r="G62" s="8">
        <v>0.12229973008367473</v>
      </c>
      <c r="H62" s="8">
        <v>6.4077892663120459E-2</v>
      </c>
      <c r="I62" s="8">
        <v>3.6606737915336495E-3</v>
      </c>
      <c r="J62" s="8">
        <v>3.3598709176057761E-3</v>
      </c>
      <c r="K62" s="8">
        <v>7.3729562442400969E-3</v>
      </c>
      <c r="L62" s="8">
        <v>7.3982644988381349E-2</v>
      </c>
      <c r="N62" s="8">
        <v>0.21326714285714285</v>
      </c>
      <c r="O62" s="8"/>
      <c r="P62" s="8">
        <v>3.7931034482758627E-2</v>
      </c>
      <c r="Q62" s="20">
        <v>1.3072215428265402E-2</v>
      </c>
      <c r="R62" s="8">
        <v>0.15703000681571805</v>
      </c>
      <c r="S62" s="8">
        <v>0.31529277194766253</v>
      </c>
      <c r="T62" s="8">
        <v>0.12568337263081558</v>
      </c>
      <c r="U62" s="8">
        <v>8.8358232953758678E-2</v>
      </c>
      <c r="V62" s="8">
        <v>9.0749019015261036E-3</v>
      </c>
      <c r="W62" s="8">
        <v>1.8854626029743221E-2</v>
      </c>
      <c r="X62" s="8">
        <v>3.2082363944191637E-2</v>
      </c>
      <c r="Z62" s="8">
        <v>0.21326714285714285</v>
      </c>
      <c r="AA62" s="8"/>
      <c r="AB62" s="20">
        <v>2.2298926359840456E-2</v>
      </c>
      <c r="AC62" s="8">
        <v>1.1449654914310917E-2</v>
      </c>
      <c r="AD62" s="8">
        <v>0.48106060181554294</v>
      </c>
      <c r="AE62" s="8">
        <v>0.12753872190113252</v>
      </c>
      <c r="AF62" s="8">
        <v>0.2323073558498418</v>
      </c>
      <c r="AG62" s="8">
        <v>0.26927361034581493</v>
      </c>
      <c r="AH62" s="8">
        <v>8.1910587042385904E-3</v>
      </c>
      <c r="AI62" s="8">
        <v>7.8594811075563056E-3</v>
      </c>
      <c r="AJ62" s="8">
        <v>0.13504126623350862</v>
      </c>
    </row>
    <row r="63" spans="1:36">
      <c r="A63" s="9" t="s">
        <v>25</v>
      </c>
      <c r="B63" s="8">
        <v>0.24508785714285716</v>
      </c>
      <c r="C63" s="8"/>
      <c r="D63" s="8">
        <v>0.35506777978635445</v>
      </c>
      <c r="E63" s="8">
        <v>0.25022774691549482</v>
      </c>
      <c r="F63" s="8">
        <v>0.15523193204241725</v>
      </c>
      <c r="G63" s="8">
        <v>0.18808214090721384</v>
      </c>
      <c r="H63" s="8">
        <v>0.18875773324419251</v>
      </c>
      <c r="I63" s="8">
        <v>5.4435886555801042E-3</v>
      </c>
      <c r="J63" s="8">
        <v>5.8818171589680515E-2</v>
      </c>
      <c r="K63" s="8">
        <v>4.2804453827722154E-2</v>
      </c>
      <c r="L63" s="8">
        <v>6.7553963937278555E-2</v>
      </c>
      <c r="N63" s="8">
        <v>0.24508785714285716</v>
      </c>
      <c r="O63" s="8"/>
      <c r="P63" s="8">
        <v>9.3103448275862075E-2</v>
      </c>
      <c r="Q63" s="20">
        <v>0</v>
      </c>
      <c r="R63" s="8">
        <v>0.36569716991407275</v>
      </c>
      <c r="S63" s="8">
        <v>0.72900028768256431</v>
      </c>
      <c r="T63" s="8">
        <v>0.2699819548885482</v>
      </c>
      <c r="U63" s="8">
        <v>0.41791009683485603</v>
      </c>
      <c r="V63" s="8">
        <v>4.9431272069423972E-2</v>
      </c>
      <c r="W63" s="8">
        <v>2.3537334427308682E-2</v>
      </c>
      <c r="X63" s="8">
        <v>3.6766003014139376E-2</v>
      </c>
      <c r="Z63" s="8">
        <v>0.24508785714285716</v>
      </c>
      <c r="AA63" s="8"/>
      <c r="AB63" s="20">
        <v>2.0092008824893509E-2</v>
      </c>
      <c r="AC63" s="8">
        <v>0</v>
      </c>
      <c r="AD63" s="8">
        <v>0.57178538480001773</v>
      </c>
      <c r="AE63" s="8">
        <v>0.24161925068359935</v>
      </c>
      <c r="AF63" s="8">
        <v>0.82038742532272979</v>
      </c>
      <c r="AG63" s="8">
        <v>0.75912409341059373</v>
      </c>
      <c r="AH63" s="8">
        <v>3.9341714945103849E-2</v>
      </c>
      <c r="AI63" s="8">
        <v>1.2432850420212133E-2</v>
      </c>
      <c r="AJ63" s="8">
        <v>0.19411017265710562</v>
      </c>
    </row>
    <row r="64" spans="1:36">
      <c r="A64" s="9" t="s">
        <v>26</v>
      </c>
      <c r="B64" s="8">
        <v>0.18987142857142858</v>
      </c>
      <c r="C64" s="8"/>
      <c r="D64" s="8">
        <v>7.7594902950535047E-2</v>
      </c>
      <c r="E64" s="8">
        <v>8.3818561197401484E-2</v>
      </c>
      <c r="F64" s="8">
        <v>0.13681986998860043</v>
      </c>
      <c r="G64" s="8">
        <v>0.1532200278059348</v>
      </c>
      <c r="H64" s="8">
        <v>6.3944199671123775E-2</v>
      </c>
      <c r="I64" s="8"/>
      <c r="J64" s="8">
        <v>1.3250609417039262E-2</v>
      </c>
      <c r="K64" s="8">
        <v>5.0430579459055679E-2</v>
      </c>
      <c r="L64" s="8">
        <v>0.27123925347291078</v>
      </c>
      <c r="N64" s="8">
        <v>0.18987142857142858</v>
      </c>
      <c r="O64" s="8"/>
      <c r="P64" s="8">
        <v>1.5517241379310346E-2</v>
      </c>
      <c r="Q64" s="20">
        <v>1.7624529198817931E-2</v>
      </c>
      <c r="R64" s="8">
        <v>0.15515503291281577</v>
      </c>
      <c r="S64" s="8">
        <v>0.18676692319282118</v>
      </c>
      <c r="T64" s="8">
        <v>0.11455787843224392</v>
      </c>
      <c r="U64" s="8">
        <v>5.1958921506187666E-2</v>
      </c>
      <c r="V64" s="8">
        <v>1.5412439762812459E-2</v>
      </c>
      <c r="W64" s="8">
        <v>3.5788816522163848E-2</v>
      </c>
      <c r="X64" s="8">
        <v>0.2110950166440268</v>
      </c>
      <c r="Z64" s="8">
        <v>0.18987142857142858</v>
      </c>
      <c r="AA64" s="8"/>
      <c r="AB64" s="20">
        <v>8.0268984637593931E-3</v>
      </c>
      <c r="AC64" s="8">
        <v>3.5524453230073021E-2</v>
      </c>
      <c r="AD64" s="8">
        <v>0.14123053780414424</v>
      </c>
      <c r="AE64" s="8">
        <v>6.8294338974956556E-2</v>
      </c>
      <c r="AF64" s="8">
        <v>0.17733414797722355</v>
      </c>
      <c r="AG64" s="8">
        <v>3.632318058221691E-2</v>
      </c>
      <c r="AH64" s="8">
        <v>6.8724976148192103E-3</v>
      </c>
      <c r="AI64" s="8">
        <v>6.5676325652038819E-2</v>
      </c>
      <c r="AJ64" s="8">
        <v>0.29513620993658879</v>
      </c>
    </row>
    <row r="65" spans="1:36">
      <c r="A65" s="11" t="s">
        <v>32</v>
      </c>
      <c r="B65" s="3">
        <f t="shared" ref="B65:L65" si="3">SUM(B38:B61)</f>
        <v>40.532311179947158</v>
      </c>
      <c r="C65" s="3">
        <f t="shared" si="3"/>
        <v>103.29647058883056</v>
      </c>
      <c r="D65" s="3">
        <f t="shared" si="3"/>
        <v>80.240373742169041</v>
      </c>
      <c r="E65" s="3">
        <f t="shared" si="3"/>
        <v>70.475533678862689</v>
      </c>
      <c r="F65" s="3">
        <f t="shared" si="3"/>
        <v>65.248038486145688</v>
      </c>
      <c r="G65" s="3">
        <f t="shared" si="3"/>
        <v>50.765686462304089</v>
      </c>
      <c r="H65" s="3">
        <f t="shared" si="3"/>
        <v>86.39115130342509</v>
      </c>
      <c r="I65" s="3">
        <f t="shared" si="3"/>
        <v>31.76229565007522</v>
      </c>
      <c r="J65" s="3">
        <f t="shared" si="3"/>
        <v>29.500892839046873</v>
      </c>
      <c r="K65" s="3">
        <f t="shared" si="3"/>
        <v>51.086158932541586</v>
      </c>
      <c r="L65" s="3">
        <f t="shared" si="3"/>
        <v>106.38151288713111</v>
      </c>
      <c r="N65" s="3">
        <f t="shared" ref="N65:X65" si="4">SUM(N38:N61)</f>
        <v>40.532311179947158</v>
      </c>
      <c r="O65" s="3">
        <f t="shared" si="4"/>
        <v>29.039080810161547</v>
      </c>
      <c r="P65" s="3">
        <f t="shared" si="4"/>
        <v>32.792440633981059</v>
      </c>
      <c r="Q65" s="17">
        <f t="shared" si="4"/>
        <v>69.205591186734864</v>
      </c>
      <c r="R65" s="3">
        <f t="shared" si="4"/>
        <v>65.328609155324031</v>
      </c>
      <c r="S65" s="3">
        <f t="shared" si="4"/>
        <v>72.673058241460382</v>
      </c>
      <c r="T65" s="3">
        <f t="shared" si="4"/>
        <v>91.692251642547021</v>
      </c>
      <c r="U65" s="3">
        <f t="shared" si="4"/>
        <v>34.235953151121933</v>
      </c>
      <c r="V65" s="3">
        <f t="shared" si="4"/>
        <v>48.461005733598618</v>
      </c>
      <c r="W65" s="3">
        <f t="shared" si="4"/>
        <v>68.500041304058854</v>
      </c>
      <c r="X65" s="3">
        <f t="shared" si="4"/>
        <v>61.724567654124236</v>
      </c>
      <c r="Z65" s="3">
        <f t="shared" ref="Z65:AJ65" si="5">SUM(Z38:Z61)</f>
        <v>40.532311179947158</v>
      </c>
      <c r="AA65" s="3">
        <f t="shared" si="5"/>
        <v>23.39122629920324</v>
      </c>
      <c r="AB65" s="17">
        <f t="shared" si="5"/>
        <v>25.875980255224167</v>
      </c>
      <c r="AC65" s="3">
        <f t="shared" si="5"/>
        <v>66.320387543814732</v>
      </c>
      <c r="AD65" s="3">
        <f t="shared" si="5"/>
        <v>74.649338592825032</v>
      </c>
      <c r="AE65" s="3">
        <f t="shared" si="5"/>
        <v>68.551126423604416</v>
      </c>
      <c r="AF65" s="3">
        <f t="shared" si="5"/>
        <v>57.991729820203346</v>
      </c>
      <c r="AG65" s="3">
        <f t="shared" si="5"/>
        <v>36.931446289475929</v>
      </c>
      <c r="AH65" s="3">
        <f t="shared" si="5"/>
        <v>23.819774866152326</v>
      </c>
      <c r="AI65" s="3">
        <f t="shared" si="5"/>
        <v>108.92774003958338</v>
      </c>
      <c r="AJ65" s="3">
        <f t="shared" si="5"/>
        <v>108.09256087903829</v>
      </c>
    </row>
    <row r="67" spans="1:36">
      <c r="A67" s="9" t="s">
        <v>24</v>
      </c>
      <c r="B67" s="8">
        <v>0.21326714285714285</v>
      </c>
      <c r="C67" s="8"/>
      <c r="D67" s="8">
        <v>0.30893127196593434</v>
      </c>
      <c r="E67" s="8">
        <v>0.44280861540991884</v>
      </c>
      <c r="F67" s="8">
        <v>6.1910404718312266E-2</v>
      </c>
      <c r="G67" s="8">
        <v>0.12229973008367473</v>
      </c>
      <c r="H67" s="8">
        <v>6.4077892663120459E-2</v>
      </c>
      <c r="I67" s="8">
        <v>3.6606737915336495E-3</v>
      </c>
      <c r="J67" s="8">
        <v>3.3598709176057761E-3</v>
      </c>
      <c r="K67" s="8">
        <v>7.3729562442400969E-3</v>
      </c>
      <c r="L67" s="8">
        <v>7.3982644988381349E-2</v>
      </c>
      <c r="N67" s="8">
        <v>0.21326714285714285</v>
      </c>
      <c r="O67" s="8"/>
      <c r="P67" s="8">
        <v>3.7931034482758627E-2</v>
      </c>
      <c r="Q67" s="20">
        <v>1.3072215428265402E-2</v>
      </c>
      <c r="R67" s="8">
        <v>0.15703000681571805</v>
      </c>
      <c r="S67" s="8">
        <v>0.31529277194766253</v>
      </c>
      <c r="T67" s="8">
        <v>0.12568337263081558</v>
      </c>
      <c r="U67" s="8">
        <v>8.8358232953758678E-2</v>
      </c>
      <c r="V67" s="8">
        <v>9.0749019015261036E-3</v>
      </c>
      <c r="W67" s="8">
        <v>1.8854626029743221E-2</v>
      </c>
      <c r="X67" s="8">
        <v>3.2082363944191637E-2</v>
      </c>
      <c r="Z67" s="8">
        <v>0.21326714285714285</v>
      </c>
      <c r="AA67" s="8"/>
      <c r="AB67" s="20">
        <v>2.2298926359840456E-2</v>
      </c>
      <c r="AC67" s="8">
        <v>1.1449654914310917E-2</v>
      </c>
      <c r="AD67" s="8">
        <v>0.48106060181554294</v>
      </c>
      <c r="AE67" s="8">
        <v>0.12753872190113252</v>
      </c>
      <c r="AF67" s="8">
        <v>0.2323073558498418</v>
      </c>
      <c r="AG67" s="8">
        <v>0.26927361034581493</v>
      </c>
      <c r="AH67" s="8">
        <v>8.1910587042385904E-3</v>
      </c>
      <c r="AI67" s="8">
        <v>7.8594811075563056E-3</v>
      </c>
      <c r="AJ67" s="8">
        <v>0.13504126623350862</v>
      </c>
    </row>
    <row r="68" spans="1:36">
      <c r="A68" s="9" t="s">
        <v>25</v>
      </c>
      <c r="B68" s="8">
        <v>0.24508785714285716</v>
      </c>
      <c r="C68" s="8"/>
      <c r="D68" s="8">
        <v>0.35506777978635445</v>
      </c>
      <c r="E68" s="8">
        <v>0.25022774691549482</v>
      </c>
      <c r="F68" s="8">
        <v>0.15523193204241725</v>
      </c>
      <c r="G68" s="8">
        <v>0.18808214090721384</v>
      </c>
      <c r="H68" s="8">
        <v>0.18875773324419251</v>
      </c>
      <c r="I68" s="8">
        <v>5.4435886555801042E-3</v>
      </c>
      <c r="J68" s="8">
        <v>5.8818171589680515E-2</v>
      </c>
      <c r="K68" s="8">
        <v>4.2804453827722154E-2</v>
      </c>
      <c r="L68" s="8">
        <v>6.7553963937278555E-2</v>
      </c>
      <c r="N68" s="8">
        <v>0.24508785714285716</v>
      </c>
      <c r="O68" s="8"/>
      <c r="P68" s="8">
        <v>9.3103448275862075E-2</v>
      </c>
      <c r="Q68" s="20">
        <v>0</v>
      </c>
      <c r="R68" s="8">
        <v>0.36569716991407275</v>
      </c>
      <c r="S68" s="8">
        <v>0.72900028768256431</v>
      </c>
      <c r="T68" s="8">
        <v>0.2699819548885482</v>
      </c>
      <c r="U68" s="8">
        <v>0.41791009683485603</v>
      </c>
      <c r="V68" s="8">
        <v>4.9431272069423972E-2</v>
      </c>
      <c r="W68" s="8">
        <v>2.3537334427308682E-2</v>
      </c>
      <c r="X68" s="8">
        <v>3.6766003014139376E-2</v>
      </c>
      <c r="Z68" s="8">
        <v>0.24508785714285716</v>
      </c>
      <c r="AA68" s="8"/>
      <c r="AB68" s="20">
        <v>2.0092008824893509E-2</v>
      </c>
      <c r="AC68" s="8">
        <v>0</v>
      </c>
      <c r="AD68" s="8">
        <v>0.57178538480001773</v>
      </c>
      <c r="AE68" s="8">
        <v>0.24161925068359935</v>
      </c>
      <c r="AF68" s="8">
        <v>0.82038742532272979</v>
      </c>
      <c r="AG68" s="8">
        <v>0.75912409341059373</v>
      </c>
      <c r="AH68" s="8">
        <v>3.9341714945103849E-2</v>
      </c>
      <c r="AI68" s="8">
        <v>1.2432850420212133E-2</v>
      </c>
      <c r="AJ68" s="8">
        <v>0.19411017265710562</v>
      </c>
    </row>
    <row r="69" spans="1:36">
      <c r="A69" s="9" t="s">
        <v>26</v>
      </c>
      <c r="B69" s="8">
        <v>0.18987142857142858</v>
      </c>
      <c r="C69" s="8"/>
      <c r="D69" s="8">
        <v>7.7594902950535047E-2</v>
      </c>
      <c r="E69" s="8">
        <v>8.3818561197401484E-2</v>
      </c>
      <c r="F69" s="8">
        <v>0.13681986998860043</v>
      </c>
      <c r="G69" s="8">
        <v>0.1532200278059348</v>
      </c>
      <c r="H69" s="8">
        <v>6.3944199671123775E-2</v>
      </c>
      <c r="I69" s="8"/>
      <c r="J69" s="8">
        <v>1.3250609417039262E-2</v>
      </c>
      <c r="K69" s="8">
        <v>5.0430579459055679E-2</v>
      </c>
      <c r="L69" s="8">
        <v>0.27123925347291078</v>
      </c>
      <c r="N69" s="8">
        <v>0.18987142857142858</v>
      </c>
      <c r="O69" s="8"/>
      <c r="P69" s="8">
        <v>1.5517241379310346E-2</v>
      </c>
      <c r="Q69" s="20">
        <v>1.7624529198817931E-2</v>
      </c>
      <c r="R69" s="8">
        <v>0.15515503291281577</v>
      </c>
      <c r="S69" s="8">
        <v>0.18676692319282118</v>
      </c>
      <c r="T69" s="8">
        <v>0.11455787843224392</v>
      </c>
      <c r="U69" s="8">
        <v>5.1958921506187666E-2</v>
      </c>
      <c r="V69" s="8">
        <v>1.5412439762812459E-2</v>
      </c>
      <c r="W69" s="8">
        <v>3.5788816522163848E-2</v>
      </c>
      <c r="X69" s="8">
        <v>0.2110950166440268</v>
      </c>
      <c r="Z69" s="8">
        <v>0.18987142857142858</v>
      </c>
      <c r="AA69" s="8"/>
      <c r="AB69" s="20">
        <v>8.0268984637593931E-3</v>
      </c>
      <c r="AC69" s="8">
        <v>3.5524453230073021E-2</v>
      </c>
      <c r="AD69" s="8">
        <v>0.14123053780414424</v>
      </c>
      <c r="AE69" s="8">
        <v>6.8294338974956556E-2</v>
      </c>
      <c r="AF69" s="8">
        <v>0.17733414797722355</v>
      </c>
      <c r="AG69" s="8">
        <v>3.632318058221691E-2</v>
      </c>
      <c r="AH69" s="8">
        <v>6.8724976148192103E-3</v>
      </c>
      <c r="AI69" s="8">
        <v>6.5676325652038819E-2</v>
      </c>
      <c r="AJ69" s="8">
        <v>0.29513620993658879</v>
      </c>
    </row>
    <row r="70" spans="1:36">
      <c r="B70" s="14">
        <f>SUM(B67:B69)</f>
        <v>0.64822642857142854</v>
      </c>
      <c r="C70" s="14">
        <f t="shared" ref="C70:AJ70" si="6">SUM(C67:C69)</f>
        <v>0</v>
      </c>
      <c r="D70" s="14">
        <f t="shared" si="6"/>
        <v>0.74159395470282385</v>
      </c>
      <c r="E70" s="14">
        <f t="shared" si="6"/>
        <v>0.77685492352281516</v>
      </c>
      <c r="F70" s="14">
        <f t="shared" si="6"/>
        <v>0.35396220674932999</v>
      </c>
      <c r="G70" s="14">
        <f t="shared" si="6"/>
        <v>0.46360189879682334</v>
      </c>
      <c r="H70" s="14">
        <f t="shared" si="6"/>
        <v>0.31677982557843676</v>
      </c>
      <c r="I70" s="14">
        <f t="shared" si="6"/>
        <v>9.1042624471137541E-3</v>
      </c>
      <c r="J70" s="14">
        <f t="shared" si="6"/>
        <v>7.542865192432556E-2</v>
      </c>
      <c r="K70" s="14">
        <f t="shared" si="6"/>
        <v>0.10060798953101793</v>
      </c>
      <c r="L70" s="14">
        <f t="shared" si="6"/>
        <v>0.41277586239857067</v>
      </c>
      <c r="M70" s="14">
        <f t="shared" si="6"/>
        <v>0</v>
      </c>
      <c r="N70" s="14">
        <f t="shared" si="6"/>
        <v>0.64822642857142854</v>
      </c>
      <c r="O70" s="14">
        <f t="shared" si="6"/>
        <v>0</v>
      </c>
      <c r="P70" s="14">
        <f t="shared" si="6"/>
        <v>0.14655172413793105</v>
      </c>
      <c r="Q70" s="21">
        <f t="shared" si="6"/>
        <v>3.0696744627083335E-2</v>
      </c>
      <c r="R70" s="14">
        <f t="shared" si="6"/>
        <v>0.67788220964260648</v>
      </c>
      <c r="S70" s="14">
        <f t="shared" si="6"/>
        <v>1.231059982823048</v>
      </c>
      <c r="T70" s="14">
        <f t="shared" si="6"/>
        <v>0.51022320595160775</v>
      </c>
      <c r="U70" s="14">
        <f t="shared" si="6"/>
        <v>0.55822725129480233</v>
      </c>
      <c r="V70" s="14">
        <f t="shared" si="6"/>
        <v>7.3918613733762545E-2</v>
      </c>
      <c r="W70" s="14">
        <f t="shared" si="6"/>
        <v>7.8180776979215744E-2</v>
      </c>
      <c r="X70" s="14">
        <f t="shared" si="6"/>
        <v>0.27994338360235782</v>
      </c>
      <c r="Y70" s="14">
        <f t="shared" si="6"/>
        <v>0</v>
      </c>
      <c r="Z70" s="14">
        <f t="shared" si="6"/>
        <v>0.64822642857142854</v>
      </c>
      <c r="AA70" s="14">
        <f t="shared" si="6"/>
        <v>0</v>
      </c>
      <c r="AB70" s="21">
        <f t="shared" si="6"/>
        <v>5.0417833648493365E-2</v>
      </c>
      <c r="AC70" s="14">
        <f t="shared" si="6"/>
        <v>4.6974108144383936E-2</v>
      </c>
      <c r="AD70" s="14">
        <f t="shared" si="6"/>
        <v>1.1940765244197049</v>
      </c>
      <c r="AE70" s="14">
        <f t="shared" si="6"/>
        <v>0.43745231155968844</v>
      </c>
      <c r="AF70" s="14">
        <f t="shared" si="6"/>
        <v>1.230028929149795</v>
      </c>
      <c r="AG70" s="14">
        <f t="shared" si="6"/>
        <v>1.0647208843386256</v>
      </c>
      <c r="AH70" s="14">
        <f t="shared" si="6"/>
        <v>5.4405271264161649E-2</v>
      </c>
      <c r="AI70" s="14">
        <f t="shared" si="6"/>
        <v>8.5968657179807256E-2</v>
      </c>
      <c r="AJ70" s="14">
        <f t="shared" si="6"/>
        <v>0.62428764882720311</v>
      </c>
    </row>
    <row r="77" spans="1:36">
      <c r="A77" s="9" t="s">
        <v>28</v>
      </c>
      <c r="B77" s="4" t="s">
        <v>31</v>
      </c>
      <c r="C77" s="4" t="s">
        <v>31</v>
      </c>
      <c r="D77" s="4" t="s">
        <v>31</v>
      </c>
      <c r="E77" s="4" t="s">
        <v>31</v>
      </c>
      <c r="F77" s="4" t="s">
        <v>31</v>
      </c>
      <c r="G77" s="4" t="s">
        <v>31</v>
      </c>
      <c r="H77" s="4" t="s">
        <v>31</v>
      </c>
      <c r="I77" s="4" t="s">
        <v>31</v>
      </c>
      <c r="J77" s="4" t="s">
        <v>31</v>
      </c>
      <c r="K77" s="4" t="s">
        <v>31</v>
      </c>
      <c r="L77" s="4" t="s">
        <v>31</v>
      </c>
      <c r="M77" s="2"/>
      <c r="N77" s="4" t="s">
        <v>29</v>
      </c>
      <c r="O77" s="4" t="s">
        <v>29</v>
      </c>
      <c r="P77" s="4" t="s">
        <v>29</v>
      </c>
      <c r="Q77" s="18" t="s">
        <v>29</v>
      </c>
      <c r="R77" s="4" t="s">
        <v>29</v>
      </c>
      <c r="S77" s="4" t="s">
        <v>29</v>
      </c>
      <c r="T77" s="4" t="s">
        <v>29</v>
      </c>
      <c r="U77" s="4" t="s">
        <v>29</v>
      </c>
      <c r="V77" s="4" t="s">
        <v>29</v>
      </c>
      <c r="W77" s="4" t="s">
        <v>29</v>
      </c>
      <c r="X77" s="4" t="s">
        <v>29</v>
      </c>
      <c r="Y77" s="2"/>
      <c r="Z77" s="4" t="s">
        <v>30</v>
      </c>
      <c r="AA77" s="4" t="s">
        <v>30</v>
      </c>
      <c r="AB77" s="18" t="s">
        <v>30</v>
      </c>
      <c r="AC77" s="4" t="s">
        <v>30</v>
      </c>
      <c r="AD77" s="4" t="s">
        <v>30</v>
      </c>
      <c r="AE77" s="4" t="s">
        <v>30</v>
      </c>
      <c r="AF77" s="4" t="s">
        <v>30</v>
      </c>
      <c r="AG77" s="4" t="s">
        <v>30</v>
      </c>
      <c r="AH77" s="4" t="s">
        <v>30</v>
      </c>
      <c r="AI77" s="4" t="s">
        <v>30</v>
      </c>
      <c r="AJ77" s="4" t="s">
        <v>30</v>
      </c>
    </row>
    <row r="78" spans="1:36">
      <c r="A78" s="9" t="s">
        <v>27</v>
      </c>
      <c r="B78" s="1">
        <v>0</v>
      </c>
      <c r="C78" s="1">
        <v>9</v>
      </c>
      <c r="D78" s="1">
        <v>13</v>
      </c>
      <c r="E78" s="1">
        <v>34</v>
      </c>
      <c r="F78" s="1">
        <v>43</v>
      </c>
      <c r="G78" s="1">
        <v>77</v>
      </c>
      <c r="H78" s="1">
        <v>91</v>
      </c>
      <c r="I78" s="1">
        <v>93</v>
      </c>
      <c r="J78" s="1">
        <v>97</v>
      </c>
      <c r="K78" s="1">
        <v>101</v>
      </c>
      <c r="L78" s="1">
        <v>113</v>
      </c>
      <c r="M78" s="2"/>
      <c r="N78" s="1">
        <v>0</v>
      </c>
      <c r="O78" s="1">
        <v>9</v>
      </c>
      <c r="P78" s="1">
        <v>13</v>
      </c>
      <c r="Q78" s="19">
        <v>34</v>
      </c>
      <c r="R78" s="1">
        <v>43</v>
      </c>
      <c r="S78" s="1">
        <v>77</v>
      </c>
      <c r="T78" s="1">
        <v>91</v>
      </c>
      <c r="U78" s="1">
        <v>93</v>
      </c>
      <c r="V78" s="1">
        <v>97</v>
      </c>
      <c r="W78" s="1">
        <v>101</v>
      </c>
      <c r="X78" s="1">
        <v>113</v>
      </c>
      <c r="Y78" s="2"/>
      <c r="Z78" s="1">
        <v>0</v>
      </c>
      <c r="AA78" s="1">
        <v>9</v>
      </c>
      <c r="AB78" s="19">
        <v>13</v>
      </c>
      <c r="AC78" s="1">
        <v>34</v>
      </c>
      <c r="AD78" s="1">
        <v>43</v>
      </c>
      <c r="AE78" s="1">
        <v>77</v>
      </c>
      <c r="AF78" s="1">
        <v>91</v>
      </c>
      <c r="AG78" s="1">
        <v>93</v>
      </c>
      <c r="AH78" s="1">
        <v>97</v>
      </c>
      <c r="AI78" s="1">
        <v>101</v>
      </c>
      <c r="AJ78" s="1">
        <v>113</v>
      </c>
    </row>
    <row r="79" spans="1:36">
      <c r="A79" s="9" t="s">
        <v>0</v>
      </c>
      <c r="B79">
        <f>B38/B$65*100</f>
        <v>1.8761426964933123</v>
      </c>
      <c r="C79" s="2">
        <f t="shared" ref="C79:L79" si="7">C38/C$65*100</f>
        <v>3.0965218320750472</v>
      </c>
      <c r="D79" s="2">
        <f t="shared" si="7"/>
        <v>0.76138483426835857</v>
      </c>
      <c r="E79" s="2">
        <f t="shared" si="7"/>
        <v>0.40442394364439466</v>
      </c>
      <c r="F79" s="2">
        <f t="shared" si="7"/>
        <v>0.49991465991973361</v>
      </c>
      <c r="G79" s="2">
        <f t="shared" si="7"/>
        <v>0.87443271089831143</v>
      </c>
      <c r="H79" s="2">
        <f t="shared" si="7"/>
        <v>1.0674078956575748</v>
      </c>
      <c r="I79" s="2">
        <f t="shared" si="7"/>
        <v>0.45388218579147671</v>
      </c>
      <c r="J79" s="2">
        <f t="shared" si="7"/>
        <v>0.95058445600852393</v>
      </c>
      <c r="K79" s="2">
        <f t="shared" si="7"/>
        <v>1.0778124938879758</v>
      </c>
      <c r="L79" s="2">
        <f t="shared" si="7"/>
        <v>0.82505978306483108</v>
      </c>
      <c r="M79" s="2"/>
      <c r="N79" s="2">
        <f t="shared" ref="N79:AJ79" si="8">N38/N$65*100</f>
        <v>1.8761426964933123</v>
      </c>
      <c r="O79" s="2">
        <f t="shared" si="8"/>
        <v>2.4188971751483517</v>
      </c>
      <c r="P79" s="2">
        <f t="shared" si="8"/>
        <v>0.76484647752986079</v>
      </c>
      <c r="Q79" s="22">
        <f t="shared" si="8"/>
        <v>0.36815634862804381</v>
      </c>
      <c r="R79" s="2">
        <f t="shared" si="8"/>
        <v>0.43487225292462311</v>
      </c>
      <c r="S79" s="2">
        <f t="shared" si="8"/>
        <v>0.90612575288032804</v>
      </c>
      <c r="T79" s="2">
        <f t="shared" si="8"/>
        <v>1.2009285576713888</v>
      </c>
      <c r="U79" s="2">
        <f t="shared" si="8"/>
        <v>0.4325923211189896</v>
      </c>
      <c r="V79" s="2">
        <f t="shared" si="8"/>
        <v>1.0738361086082451</v>
      </c>
      <c r="W79" s="2">
        <f t="shared" si="8"/>
        <v>1.4273787790068631</v>
      </c>
      <c r="X79" s="2">
        <f t="shared" si="8"/>
        <v>1.1959849466016259</v>
      </c>
      <c r="Y79" s="2"/>
      <c r="Z79" s="2">
        <f t="shared" si="8"/>
        <v>1.8761426964933123</v>
      </c>
      <c r="AA79" s="2">
        <f t="shared" si="8"/>
        <v>3.3941784004000017</v>
      </c>
      <c r="AB79" s="22">
        <f t="shared" si="8"/>
        <v>1.0798680361492918</v>
      </c>
      <c r="AC79" s="2">
        <f t="shared" si="8"/>
        <v>0.36142112265852994</v>
      </c>
      <c r="AD79" s="2">
        <f t="shared" si="8"/>
        <v>0.70861839203335752</v>
      </c>
      <c r="AE79" s="2">
        <f t="shared" si="8"/>
        <v>1.1159980347721377</v>
      </c>
      <c r="AF79" s="2">
        <f t="shared" si="8"/>
        <v>0.81908561514375477</v>
      </c>
      <c r="AG79" s="2">
        <f t="shared" si="8"/>
        <v>0.44814330844101907</v>
      </c>
      <c r="AH79" s="2">
        <f t="shared" si="8"/>
        <v>1.2845921710982864</v>
      </c>
      <c r="AI79" s="2">
        <f t="shared" si="8"/>
        <v>1.0650708486686644</v>
      </c>
      <c r="AJ79" s="2">
        <f t="shared" si="8"/>
        <v>0.91984963683800869</v>
      </c>
    </row>
    <row r="80" spans="1:36">
      <c r="A80" s="9" t="s">
        <v>1</v>
      </c>
      <c r="B80" s="2">
        <f t="shared" ref="B80:L102" si="9">B39/B$65*100</f>
        <v>0</v>
      </c>
      <c r="C80" s="2">
        <f t="shared" si="9"/>
        <v>0</v>
      </c>
      <c r="D80" s="2">
        <f t="shared" si="9"/>
        <v>0.67619133803903808</v>
      </c>
      <c r="E80" s="2">
        <f t="shared" si="9"/>
        <v>0</v>
      </c>
      <c r="F80" s="2">
        <f t="shared" si="9"/>
        <v>0</v>
      </c>
      <c r="G80" s="2">
        <f t="shared" si="9"/>
        <v>0</v>
      </c>
      <c r="H80" s="2">
        <f t="shared" si="9"/>
        <v>0</v>
      </c>
      <c r="I80" s="2">
        <f t="shared" si="9"/>
        <v>0</v>
      </c>
      <c r="J80" s="2">
        <f t="shared" si="9"/>
        <v>0</v>
      </c>
      <c r="K80" s="2">
        <f t="shared" si="9"/>
        <v>0</v>
      </c>
      <c r="L80" s="2">
        <f t="shared" si="9"/>
        <v>0</v>
      </c>
      <c r="M80" s="2"/>
      <c r="N80" s="2">
        <f t="shared" ref="N80:AJ80" si="10">N39/N$65*100</f>
        <v>0</v>
      </c>
      <c r="O80" s="2">
        <f t="shared" si="10"/>
        <v>0</v>
      </c>
      <c r="P80" s="2">
        <f t="shared" si="10"/>
        <v>0</v>
      </c>
      <c r="Q80" s="22">
        <f t="shared" si="10"/>
        <v>0</v>
      </c>
      <c r="R80" s="2">
        <f t="shared" si="10"/>
        <v>0</v>
      </c>
      <c r="S80" s="2">
        <f t="shared" si="10"/>
        <v>0.38627151500611984</v>
      </c>
      <c r="T80" s="2">
        <f t="shared" si="10"/>
        <v>0</v>
      </c>
      <c r="U80" s="2">
        <f t="shared" si="10"/>
        <v>0</v>
      </c>
      <c r="V80" s="2">
        <f t="shared" si="10"/>
        <v>0</v>
      </c>
      <c r="W80" s="2">
        <f t="shared" si="10"/>
        <v>0</v>
      </c>
      <c r="X80" s="2">
        <f t="shared" si="10"/>
        <v>0</v>
      </c>
      <c r="Y80" s="2"/>
      <c r="Z80" s="2">
        <f t="shared" si="10"/>
        <v>0</v>
      </c>
      <c r="AA80" s="2">
        <f t="shared" si="10"/>
        <v>0</v>
      </c>
      <c r="AB80" s="22">
        <f t="shared" si="10"/>
        <v>1.5372786686807602</v>
      </c>
      <c r="AC80" s="2">
        <f t="shared" si="10"/>
        <v>0</v>
      </c>
      <c r="AD80" s="2">
        <f t="shared" si="10"/>
        <v>0</v>
      </c>
      <c r="AE80" s="2">
        <f t="shared" si="10"/>
        <v>0</v>
      </c>
      <c r="AF80" s="2">
        <f t="shared" si="10"/>
        <v>0</v>
      </c>
      <c r="AG80" s="2">
        <f t="shared" si="10"/>
        <v>0</v>
      </c>
      <c r="AH80" s="2">
        <f t="shared" si="10"/>
        <v>0</v>
      </c>
      <c r="AI80" s="2">
        <f t="shared" si="10"/>
        <v>0</v>
      </c>
      <c r="AJ80" s="2">
        <f t="shared" si="10"/>
        <v>0</v>
      </c>
    </row>
    <row r="81" spans="1:36">
      <c r="A81" s="9" t="s">
        <v>2</v>
      </c>
      <c r="B81" s="2">
        <f t="shared" si="9"/>
        <v>0</v>
      </c>
      <c r="C81" s="2">
        <f t="shared" si="9"/>
        <v>0</v>
      </c>
      <c r="D81" s="2">
        <f t="shared" si="9"/>
        <v>0</v>
      </c>
      <c r="E81" s="2">
        <f t="shared" si="9"/>
        <v>0</v>
      </c>
      <c r="F81" s="2">
        <f t="shared" si="9"/>
        <v>0</v>
      </c>
      <c r="G81" s="2">
        <f t="shared" si="9"/>
        <v>0</v>
      </c>
      <c r="H81" s="2">
        <f t="shared" si="9"/>
        <v>0</v>
      </c>
      <c r="I81" s="2">
        <f t="shared" si="9"/>
        <v>0</v>
      </c>
      <c r="J81" s="2">
        <f t="shared" si="9"/>
        <v>0</v>
      </c>
      <c r="K81" s="2">
        <f t="shared" si="9"/>
        <v>0</v>
      </c>
      <c r="L81" s="2">
        <f t="shared" si="9"/>
        <v>0</v>
      </c>
      <c r="M81" s="2"/>
      <c r="N81" s="2">
        <f t="shared" ref="N81:AJ81" si="11">N40/N$65*100</f>
        <v>0</v>
      </c>
      <c r="O81" s="2">
        <f t="shared" si="11"/>
        <v>0</v>
      </c>
      <c r="P81" s="2">
        <f t="shared" si="11"/>
        <v>0.79057822426223823</v>
      </c>
      <c r="Q81" s="22">
        <f t="shared" si="11"/>
        <v>0</v>
      </c>
      <c r="R81" s="2">
        <f t="shared" si="11"/>
        <v>0</v>
      </c>
      <c r="S81" s="2">
        <f t="shared" si="11"/>
        <v>0</v>
      </c>
      <c r="T81" s="2">
        <f t="shared" si="11"/>
        <v>0</v>
      </c>
      <c r="U81" s="2">
        <f t="shared" si="11"/>
        <v>0</v>
      </c>
      <c r="V81" s="2">
        <f t="shared" si="11"/>
        <v>0</v>
      </c>
      <c r="W81" s="2">
        <f t="shared" si="11"/>
        <v>0</v>
      </c>
      <c r="X81" s="2">
        <f t="shared" si="11"/>
        <v>0</v>
      </c>
      <c r="Y81" s="2"/>
      <c r="Z81" s="2">
        <f t="shared" si="11"/>
        <v>0</v>
      </c>
      <c r="AA81" s="2">
        <f t="shared" si="11"/>
        <v>0</v>
      </c>
      <c r="AB81" s="22">
        <f t="shared" si="11"/>
        <v>0</v>
      </c>
      <c r="AC81" s="2">
        <f t="shared" si="11"/>
        <v>0</v>
      </c>
      <c r="AD81" s="2">
        <f t="shared" si="11"/>
        <v>0</v>
      </c>
      <c r="AE81" s="2">
        <f t="shared" si="11"/>
        <v>0</v>
      </c>
      <c r="AF81" s="2">
        <f t="shared" si="11"/>
        <v>0</v>
      </c>
      <c r="AG81" s="2">
        <f t="shared" si="11"/>
        <v>0</v>
      </c>
      <c r="AH81" s="2">
        <f t="shared" si="11"/>
        <v>0</v>
      </c>
      <c r="AI81" s="2">
        <f t="shared" si="11"/>
        <v>0</v>
      </c>
      <c r="AJ81" s="2">
        <f t="shared" si="11"/>
        <v>0</v>
      </c>
    </row>
    <row r="82" spans="1:36">
      <c r="A82" s="9" t="s">
        <v>3</v>
      </c>
      <c r="B82" s="2">
        <f t="shared" si="9"/>
        <v>6.9172533820569773E-2</v>
      </c>
      <c r="C82" s="2">
        <f t="shared" si="9"/>
        <v>0.40156876469285674</v>
      </c>
      <c r="D82" s="2">
        <f t="shared" si="9"/>
        <v>8.9652053571010498E-2</v>
      </c>
      <c r="E82" s="2">
        <f t="shared" si="9"/>
        <v>0.10410399432905712</v>
      </c>
      <c r="F82" s="2">
        <f t="shared" si="9"/>
        <v>0.12145913683167127</v>
      </c>
      <c r="G82" s="2">
        <f t="shared" si="9"/>
        <v>0.17103212589314282</v>
      </c>
      <c r="H82" s="2">
        <f t="shared" si="9"/>
        <v>0.16052647352993588</v>
      </c>
      <c r="I82" s="2">
        <f t="shared" si="9"/>
        <v>0.17511931880240514</v>
      </c>
      <c r="J82" s="2">
        <f t="shared" si="9"/>
        <v>0.31506418483861598</v>
      </c>
      <c r="K82" s="2">
        <f t="shared" si="9"/>
        <v>0.28577673074965737</v>
      </c>
      <c r="L82" s="2">
        <f t="shared" si="9"/>
        <v>0.23261293770163405</v>
      </c>
      <c r="M82" s="2"/>
      <c r="N82" s="2">
        <f t="shared" ref="N82:AJ82" si="12">N41/N$65*100</f>
        <v>6.9172533820569773E-2</v>
      </c>
      <c r="O82" s="2">
        <f t="shared" si="12"/>
        <v>0.186522445219412</v>
      </c>
      <c r="P82" s="2">
        <f t="shared" si="12"/>
        <v>0.11891600158166601</v>
      </c>
      <c r="Q82" s="22">
        <f t="shared" si="12"/>
        <v>8.1301541458176349E-2</v>
      </c>
      <c r="R82" s="2">
        <f t="shared" si="12"/>
        <v>6.7494847253818588E-2</v>
      </c>
      <c r="S82" s="2">
        <f t="shared" si="12"/>
        <v>0.11618074117155486</v>
      </c>
      <c r="T82" s="2">
        <f t="shared" si="12"/>
        <v>0.10654672278010976</v>
      </c>
      <c r="U82" s="2">
        <f t="shared" si="12"/>
        <v>9.2043480468078448E-2</v>
      </c>
      <c r="V82" s="2">
        <f t="shared" si="12"/>
        <v>0.21308958180394547</v>
      </c>
      <c r="W82" s="2">
        <f t="shared" si="12"/>
        <v>0.17011550140974677</v>
      </c>
      <c r="X82" s="2">
        <f t="shared" si="12"/>
        <v>0.10159949230641771</v>
      </c>
      <c r="Y82" s="2"/>
      <c r="Z82" s="2">
        <f t="shared" si="12"/>
        <v>6.9172533820569773E-2</v>
      </c>
      <c r="AA82" s="2">
        <f t="shared" si="12"/>
        <v>0.31159639155782543</v>
      </c>
      <c r="AB82" s="22">
        <f t="shared" si="12"/>
        <v>0.15086017642570973</v>
      </c>
      <c r="AC82" s="2">
        <f t="shared" si="12"/>
        <v>4.7137810958134706E-2</v>
      </c>
      <c r="AD82" s="2">
        <f t="shared" si="12"/>
        <v>0.12257224666687123</v>
      </c>
      <c r="AE82" s="2">
        <f t="shared" si="12"/>
        <v>0.13548340435222272</v>
      </c>
      <c r="AF82" s="2">
        <f t="shared" si="12"/>
        <v>0.14864508604659532</v>
      </c>
      <c r="AG82" s="2">
        <f t="shared" si="12"/>
        <v>0.13821847827511294</v>
      </c>
      <c r="AH82" s="2">
        <f t="shared" si="12"/>
        <v>0.11308358474176519</v>
      </c>
      <c r="AI82" s="2">
        <f t="shared" si="12"/>
        <v>0.13019167915540719</v>
      </c>
      <c r="AJ82" s="2">
        <f t="shared" si="12"/>
        <v>0.21355005775540037</v>
      </c>
    </row>
    <row r="83" spans="1:36">
      <c r="A83" s="9" t="s">
        <v>4</v>
      </c>
      <c r="B83" s="2">
        <f t="shared" si="9"/>
        <v>0</v>
      </c>
      <c r="C83" s="2">
        <f t="shared" si="9"/>
        <v>0</v>
      </c>
      <c r="D83" s="2">
        <f t="shared" si="9"/>
        <v>4.7187466914154527E-2</v>
      </c>
      <c r="E83" s="2">
        <f t="shared" si="9"/>
        <v>1.8862334893081527E-2</v>
      </c>
      <c r="F83" s="2">
        <f t="shared" si="9"/>
        <v>5.7517424512220069E-2</v>
      </c>
      <c r="G83" s="2">
        <f t="shared" si="9"/>
        <v>6.9080503808526358E-2</v>
      </c>
      <c r="H83" s="2">
        <f t="shared" si="9"/>
        <v>8.7303061630364914E-2</v>
      </c>
      <c r="I83" s="2">
        <f t="shared" si="9"/>
        <v>6.6475418020377819E-2</v>
      </c>
      <c r="J83" s="2">
        <f t="shared" si="9"/>
        <v>9.5926457060136888E-2</v>
      </c>
      <c r="K83" s="2">
        <f t="shared" si="9"/>
        <v>0.13611259278544136</v>
      </c>
      <c r="L83" s="2">
        <f t="shared" si="9"/>
        <v>4.5196905406105589E-2</v>
      </c>
      <c r="M83" s="2"/>
      <c r="N83" s="2">
        <f t="shared" ref="N83:AJ83" si="13">N42/N$65*100</f>
        <v>0</v>
      </c>
      <c r="O83" s="2">
        <f t="shared" si="13"/>
        <v>7.7327930870244893E-2</v>
      </c>
      <c r="P83" s="2">
        <f t="shared" si="13"/>
        <v>9.7762146341273351E-2</v>
      </c>
      <c r="Q83" s="22">
        <f t="shared" si="13"/>
        <v>6.3163642994599437E-2</v>
      </c>
      <c r="R83" s="2">
        <f t="shared" si="13"/>
        <v>6.5898432362548109E-2</v>
      </c>
      <c r="S83" s="2">
        <f t="shared" si="13"/>
        <v>6.185973899634567E-2</v>
      </c>
      <c r="T83" s="2">
        <f t="shared" si="13"/>
        <v>0.16321960909215832</v>
      </c>
      <c r="U83" s="2">
        <f t="shared" si="13"/>
        <v>6.7569181194434183E-2</v>
      </c>
      <c r="V83" s="2">
        <f t="shared" si="13"/>
        <v>5.3864973859157436E-2</v>
      </c>
      <c r="W83" s="2">
        <f t="shared" si="13"/>
        <v>4.6915323264680175E-2</v>
      </c>
      <c r="X83" s="2">
        <f t="shared" si="13"/>
        <v>5.0875850414741762E-2</v>
      </c>
      <c r="Y83" s="2"/>
      <c r="Z83" s="2">
        <f t="shared" si="13"/>
        <v>0</v>
      </c>
      <c r="AA83" s="2">
        <f t="shared" si="13"/>
        <v>0</v>
      </c>
      <c r="AB83" s="22">
        <f t="shared" si="13"/>
        <v>6.4437927809600781E-2</v>
      </c>
      <c r="AC83" s="2">
        <f t="shared" si="13"/>
        <v>1.8007258016111395E-2</v>
      </c>
      <c r="AD83" s="2">
        <f t="shared" si="13"/>
        <v>5.4284497862404892E-2</v>
      </c>
      <c r="AE83" s="2">
        <f t="shared" si="13"/>
        <v>6.2956280482808907E-2</v>
      </c>
      <c r="AF83" s="2">
        <f t="shared" si="13"/>
        <v>0.11599614237285402</v>
      </c>
      <c r="AG83" s="2">
        <f t="shared" si="13"/>
        <v>4.1610761713151173E-2</v>
      </c>
      <c r="AH83" s="2">
        <f t="shared" si="13"/>
        <v>8.1559594888564541E-2</v>
      </c>
      <c r="AI83" s="2">
        <f t="shared" si="13"/>
        <v>5.718712184805487E-2</v>
      </c>
      <c r="AJ83" s="2">
        <f t="shared" si="13"/>
        <v>9.1456842696138074E-2</v>
      </c>
    </row>
    <row r="84" spans="1:36">
      <c r="A84" s="9" t="s">
        <v>5</v>
      </c>
      <c r="B84" s="2">
        <f t="shared" si="9"/>
        <v>0</v>
      </c>
      <c r="C84" s="2">
        <f t="shared" si="9"/>
        <v>0</v>
      </c>
      <c r="D84" s="2">
        <f t="shared" si="9"/>
        <v>0</v>
      </c>
      <c r="E84" s="2">
        <f t="shared" si="9"/>
        <v>0</v>
      </c>
      <c r="F84" s="2">
        <f t="shared" si="9"/>
        <v>0</v>
      </c>
      <c r="G84" s="2">
        <f t="shared" si="9"/>
        <v>0</v>
      </c>
      <c r="H84" s="2">
        <f t="shared" si="9"/>
        <v>0</v>
      </c>
      <c r="I84" s="2">
        <f t="shared" si="9"/>
        <v>0</v>
      </c>
      <c r="J84" s="2">
        <f t="shared" si="9"/>
        <v>0</v>
      </c>
      <c r="K84" s="2">
        <f t="shared" si="9"/>
        <v>0</v>
      </c>
      <c r="L84" s="2">
        <f t="shared" si="9"/>
        <v>0</v>
      </c>
      <c r="M84" s="2"/>
      <c r="N84" s="2">
        <f t="shared" ref="N84:AJ84" si="14">N43/N$65*100</f>
        <v>0</v>
      </c>
      <c r="O84" s="2">
        <f t="shared" si="14"/>
        <v>0</v>
      </c>
      <c r="P84" s="2">
        <f t="shared" si="14"/>
        <v>0</v>
      </c>
      <c r="Q84" s="22">
        <f t="shared" si="14"/>
        <v>1.1926908431139518</v>
      </c>
      <c r="R84" s="2">
        <f t="shared" si="14"/>
        <v>0</v>
      </c>
      <c r="S84" s="2">
        <f t="shared" si="14"/>
        <v>0</v>
      </c>
      <c r="T84" s="2">
        <f t="shared" si="14"/>
        <v>0</v>
      </c>
      <c r="U84" s="2">
        <f t="shared" si="14"/>
        <v>0</v>
      </c>
      <c r="V84" s="2">
        <f t="shared" si="14"/>
        <v>0</v>
      </c>
      <c r="W84" s="2">
        <f t="shared" si="14"/>
        <v>0</v>
      </c>
      <c r="X84" s="2">
        <f t="shared" si="14"/>
        <v>0</v>
      </c>
      <c r="Y84" s="2"/>
      <c r="Z84" s="2">
        <f t="shared" si="14"/>
        <v>0</v>
      </c>
      <c r="AA84" s="2">
        <f t="shared" si="14"/>
        <v>0</v>
      </c>
      <c r="AB84" s="22">
        <f t="shared" si="14"/>
        <v>0</v>
      </c>
      <c r="AC84" s="2">
        <f t="shared" si="14"/>
        <v>0</v>
      </c>
      <c r="AD84" s="2">
        <f t="shared" si="14"/>
        <v>0</v>
      </c>
      <c r="AE84" s="2">
        <f t="shared" si="14"/>
        <v>0</v>
      </c>
      <c r="AF84" s="2">
        <f t="shared" si="14"/>
        <v>0</v>
      </c>
      <c r="AG84" s="2">
        <f t="shared" si="14"/>
        <v>0</v>
      </c>
      <c r="AH84" s="2">
        <f t="shared" si="14"/>
        <v>0</v>
      </c>
      <c r="AI84" s="2">
        <f t="shared" si="14"/>
        <v>0</v>
      </c>
      <c r="AJ84" s="2">
        <f t="shared" si="14"/>
        <v>0</v>
      </c>
    </row>
    <row r="85" spans="1:36">
      <c r="A85" s="9" t="s">
        <v>6</v>
      </c>
      <c r="B85" s="2">
        <f t="shared" si="9"/>
        <v>2.3288278859070428</v>
      </c>
      <c r="C85" s="2">
        <f t="shared" si="9"/>
        <v>5.8030642799518155</v>
      </c>
      <c r="D85" s="2">
        <f t="shared" si="9"/>
        <v>3.7239339999166212</v>
      </c>
      <c r="E85" s="2">
        <f t="shared" si="9"/>
        <v>3.5790757096847434</v>
      </c>
      <c r="F85" s="2">
        <f t="shared" si="9"/>
        <v>3.2322355445635607</v>
      </c>
      <c r="G85" s="2">
        <f t="shared" si="9"/>
        <v>3.6881776269749449</v>
      </c>
      <c r="H85" s="2">
        <f t="shared" si="9"/>
        <v>3.4188082144834007</v>
      </c>
      <c r="I85" s="2">
        <f t="shared" si="9"/>
        <v>4.7258755140519026</v>
      </c>
      <c r="J85" s="2">
        <f t="shared" si="9"/>
        <v>3.5545489617160317</v>
      </c>
      <c r="K85" s="2">
        <f t="shared" si="9"/>
        <v>4.3946477401435633</v>
      </c>
      <c r="L85" s="2">
        <f t="shared" si="9"/>
        <v>3.3259906745305425</v>
      </c>
      <c r="M85" s="2"/>
      <c r="N85" s="2">
        <f t="shared" ref="N85:AJ85" si="15">N44/N$65*100</f>
        <v>2.3288278859070428</v>
      </c>
      <c r="O85" s="2">
        <f t="shared" si="15"/>
        <v>3.5276154013251451</v>
      </c>
      <c r="P85" s="2">
        <f t="shared" si="15"/>
        <v>4.0775798866925683</v>
      </c>
      <c r="Q85" s="22">
        <f t="shared" si="15"/>
        <v>3.3557397909046958</v>
      </c>
      <c r="R85" s="2">
        <f t="shared" si="15"/>
        <v>3.5983834096732568</v>
      </c>
      <c r="S85" s="2">
        <f t="shared" si="15"/>
        <v>3.0928536909550335</v>
      </c>
      <c r="T85" s="2">
        <f t="shared" si="15"/>
        <v>3.621998623770347</v>
      </c>
      <c r="U85" s="2">
        <f t="shared" si="15"/>
        <v>4.1416620534151027</v>
      </c>
      <c r="V85" s="2">
        <f t="shared" si="15"/>
        <v>5.8053030579836902</v>
      </c>
      <c r="W85" s="2">
        <f t="shared" si="15"/>
        <v>3.4576159675201619</v>
      </c>
      <c r="X85" s="2">
        <f t="shared" si="15"/>
        <v>5.2179911806298973</v>
      </c>
      <c r="Y85" s="2"/>
      <c r="Z85" s="2">
        <f t="shared" si="15"/>
        <v>2.3288278859070428</v>
      </c>
      <c r="AA85" s="2">
        <f t="shared" si="15"/>
        <v>5.8098455086981167</v>
      </c>
      <c r="AB85" s="22">
        <f t="shared" si="15"/>
        <v>4.5221179819341977</v>
      </c>
      <c r="AC85" s="2">
        <f t="shared" si="15"/>
        <v>3.4206646022301181</v>
      </c>
      <c r="AD85" s="2">
        <f t="shared" si="15"/>
        <v>4.3222533773612497</v>
      </c>
      <c r="AE85" s="2">
        <f t="shared" si="15"/>
        <v>3.3133748637824074</v>
      </c>
      <c r="AF85" s="2">
        <f t="shared" si="15"/>
        <v>3.3019469995644424</v>
      </c>
      <c r="AG85" s="2">
        <f t="shared" si="15"/>
        <v>4.0393177752484588</v>
      </c>
      <c r="AH85" s="2">
        <f t="shared" si="15"/>
        <v>3.2878964153254713</v>
      </c>
      <c r="AI85" s="2">
        <f t="shared" si="15"/>
        <v>3.2778527160800555</v>
      </c>
      <c r="AJ85" s="2">
        <f t="shared" si="15"/>
        <v>3.4218314297552412</v>
      </c>
    </row>
    <row r="86" spans="1:36">
      <c r="A86" s="9" t="s">
        <v>7</v>
      </c>
      <c r="B86" s="2">
        <f t="shared" si="9"/>
        <v>11.916125364607954</v>
      </c>
      <c r="C86" s="2">
        <f t="shared" si="9"/>
        <v>11.158357753245268</v>
      </c>
      <c r="D86" s="2">
        <f t="shared" si="9"/>
        <v>12.127097551857139</v>
      </c>
      <c r="E86" s="2">
        <f t="shared" si="9"/>
        <v>9.3615879535184927</v>
      </c>
      <c r="F86" s="2">
        <f t="shared" si="9"/>
        <v>9.3922518593936584</v>
      </c>
      <c r="G86" s="2">
        <f t="shared" si="9"/>
        <v>10.688075713703892</v>
      </c>
      <c r="H86" s="2">
        <f t="shared" si="9"/>
        <v>10.627598764727249</v>
      </c>
      <c r="I86" s="2">
        <f t="shared" si="9"/>
        <v>10.493782767383921</v>
      </c>
      <c r="J86" s="2">
        <f t="shared" si="9"/>
        <v>11.085102841805726</v>
      </c>
      <c r="K86" s="2">
        <f t="shared" si="9"/>
        <v>12.420740896067118</v>
      </c>
      <c r="L86" s="2">
        <f t="shared" si="9"/>
        <v>9.284729489212209</v>
      </c>
      <c r="M86" s="2"/>
      <c r="N86" s="2">
        <f t="shared" ref="N86:AJ86" si="16">N45/N$65*100</f>
        <v>11.916125364607954</v>
      </c>
      <c r="O86" s="2">
        <f t="shared" si="16"/>
        <v>13.534119464613845</v>
      </c>
      <c r="P86" s="2">
        <f t="shared" si="16"/>
        <v>10.502637670948284</v>
      </c>
      <c r="Q86" s="22">
        <f t="shared" si="16"/>
        <v>8.6919207377358347</v>
      </c>
      <c r="R86" s="2">
        <f t="shared" si="16"/>
        <v>9.5553520382383361</v>
      </c>
      <c r="S86" s="2">
        <f t="shared" si="16"/>
        <v>10.470486860122405</v>
      </c>
      <c r="T86" s="2">
        <f t="shared" si="16"/>
        <v>10.683798147686769</v>
      </c>
      <c r="U86" s="2">
        <f t="shared" si="16"/>
        <v>11.128571450138782</v>
      </c>
      <c r="V86" s="2">
        <f t="shared" si="16"/>
        <v>8.4793258270274485</v>
      </c>
      <c r="W86" s="2">
        <f t="shared" si="16"/>
        <v>9.1571148461710337</v>
      </c>
      <c r="X86" s="2">
        <f t="shared" si="16"/>
        <v>9.4781630215789061</v>
      </c>
      <c r="Y86" s="2"/>
      <c r="Z86" s="2">
        <f t="shared" si="16"/>
        <v>11.916125364607954</v>
      </c>
      <c r="AA86" s="2">
        <f t="shared" si="16"/>
        <v>11.68060867619818</v>
      </c>
      <c r="AB86" s="22">
        <f t="shared" si="16"/>
        <v>10.69254333421372</v>
      </c>
      <c r="AC86" s="2">
        <f t="shared" si="16"/>
        <v>8.6421341258348985</v>
      </c>
      <c r="AD86" s="2">
        <f t="shared" si="16"/>
        <v>9.2753325774491415</v>
      </c>
      <c r="AE86" s="2">
        <f t="shared" si="16"/>
        <v>10.50202979291562</v>
      </c>
      <c r="AF86" s="2">
        <f t="shared" si="16"/>
        <v>10.801681415759306</v>
      </c>
      <c r="AG86" s="2">
        <f t="shared" si="16"/>
        <v>10.060494147394069</v>
      </c>
      <c r="AH86" s="2">
        <f t="shared" si="16"/>
        <v>10.092774891720069</v>
      </c>
      <c r="AI86" s="2">
        <f t="shared" si="16"/>
        <v>9.5778441663378295</v>
      </c>
      <c r="AJ86" s="2">
        <f t="shared" si="16"/>
        <v>11.11954831113743</v>
      </c>
    </row>
    <row r="87" spans="1:36">
      <c r="A87" s="9" t="s">
        <v>8</v>
      </c>
      <c r="B87" s="2">
        <f t="shared" si="9"/>
        <v>10.002927274652189</v>
      </c>
      <c r="C87" s="2">
        <f t="shared" si="9"/>
        <v>8.3750723284101714</v>
      </c>
      <c r="D87" s="2">
        <f t="shared" si="9"/>
        <v>10.49790833238716</v>
      </c>
      <c r="E87" s="2">
        <f t="shared" si="9"/>
        <v>8.4730589931090048</v>
      </c>
      <c r="F87" s="2">
        <f t="shared" si="9"/>
        <v>9.6106478433147799</v>
      </c>
      <c r="G87" s="2">
        <f t="shared" si="9"/>
        <v>10.48799360326036</v>
      </c>
      <c r="H87" s="2">
        <f t="shared" si="9"/>
        <v>11.557753469121817</v>
      </c>
      <c r="I87" s="2">
        <f t="shared" si="9"/>
        <v>11.025556617086949</v>
      </c>
      <c r="J87" s="2">
        <f t="shared" si="9"/>
        <v>10.818017976256817</v>
      </c>
      <c r="K87" s="2">
        <f t="shared" si="9"/>
        <v>11.768106479402254</v>
      </c>
      <c r="L87" s="2">
        <f t="shared" si="9"/>
        <v>9.5729823852599019</v>
      </c>
      <c r="M87" s="2"/>
      <c r="N87" s="2">
        <f t="shared" ref="N87:AJ87" si="17">N46/N$65*100</f>
        <v>10.002927274652189</v>
      </c>
      <c r="O87" s="2">
        <f t="shared" si="17"/>
        <v>10.294878496169458</v>
      </c>
      <c r="P87" s="2">
        <f t="shared" si="17"/>
        <v>11.222121663553187</v>
      </c>
      <c r="Q87" s="22">
        <f t="shared" si="17"/>
        <v>9.5770564372167435</v>
      </c>
      <c r="R87" s="2">
        <f t="shared" si="17"/>
        <v>9.8641286617900512</v>
      </c>
      <c r="S87" s="2">
        <f t="shared" si="17"/>
        <v>10.624064040210834</v>
      </c>
      <c r="T87" s="2">
        <f t="shared" si="17"/>
        <v>10.454550216206963</v>
      </c>
      <c r="U87" s="2">
        <f t="shared" si="17"/>
        <v>10.52973415881565</v>
      </c>
      <c r="V87" s="2">
        <f t="shared" si="17"/>
        <v>8.4832509882741025</v>
      </c>
      <c r="W87" s="2">
        <f t="shared" si="17"/>
        <v>10.144962099006149</v>
      </c>
      <c r="X87" s="2">
        <f t="shared" si="17"/>
        <v>9.9288870022658404</v>
      </c>
      <c r="Y87" s="2"/>
      <c r="Z87" s="2">
        <f t="shared" si="17"/>
        <v>10.002927274652189</v>
      </c>
      <c r="AA87" s="2">
        <f t="shared" si="17"/>
        <v>8.9697596558684261</v>
      </c>
      <c r="AB87" s="22">
        <f t="shared" si="17"/>
        <v>10.971033451834209</v>
      </c>
      <c r="AC87" s="2">
        <f t="shared" si="17"/>
        <v>10.207551634784059</v>
      </c>
      <c r="AD87" s="2">
        <f t="shared" si="17"/>
        <v>10.169977184872794</v>
      </c>
      <c r="AE87" s="2">
        <f t="shared" si="17"/>
        <v>10.988086803542226</v>
      </c>
      <c r="AF87" s="2">
        <f t="shared" si="17"/>
        <v>10.242147659559533</v>
      </c>
      <c r="AG87" s="2">
        <f t="shared" si="17"/>
        <v>10.075697194603389</v>
      </c>
      <c r="AH87" s="2">
        <f t="shared" si="17"/>
        <v>10.48071313578002</v>
      </c>
      <c r="AI87" s="2">
        <f t="shared" si="17"/>
        <v>10.889923944550986</v>
      </c>
      <c r="AJ87" s="2">
        <f t="shared" si="17"/>
        <v>10.729519356621225</v>
      </c>
    </row>
    <row r="88" spans="1:36">
      <c r="A88" s="9" t="s">
        <v>9</v>
      </c>
      <c r="B88" s="2">
        <f t="shared" si="9"/>
        <v>1.9813167655952706</v>
      </c>
      <c r="C88" s="2">
        <f t="shared" si="9"/>
        <v>2.2562433430586131</v>
      </c>
      <c r="D88" s="2">
        <f t="shared" si="9"/>
        <v>1.6178142321215438</v>
      </c>
      <c r="E88" s="2">
        <f t="shared" si="9"/>
        <v>1.5039236544546186</v>
      </c>
      <c r="F88" s="2">
        <f t="shared" si="9"/>
        <v>1.6816806681225465</v>
      </c>
      <c r="G88" s="2">
        <f t="shared" si="9"/>
        <v>1.6451414250969663</v>
      </c>
      <c r="H88" s="2">
        <f t="shared" si="9"/>
        <v>2.0412746798287209</v>
      </c>
      <c r="I88" s="2">
        <f t="shared" si="9"/>
        <v>1.9075559065759005</v>
      </c>
      <c r="J88" s="2">
        <f t="shared" si="9"/>
        <v>1.6500326879635607</v>
      </c>
      <c r="K88" s="2">
        <f t="shared" si="9"/>
        <v>2.0334170797057833</v>
      </c>
      <c r="L88" s="2">
        <f t="shared" si="9"/>
        <v>1.6045999123042543</v>
      </c>
      <c r="M88" s="2"/>
      <c r="N88" s="2">
        <f t="shared" ref="N88:AJ88" si="18">N47/N$65*100</f>
        <v>1.9813167655952706</v>
      </c>
      <c r="O88" s="2">
        <f t="shared" si="18"/>
        <v>2.0405208099630796</v>
      </c>
      <c r="P88" s="2">
        <f t="shared" si="18"/>
        <v>1.6211463924201481</v>
      </c>
      <c r="Q88" s="22">
        <f t="shared" si="18"/>
        <v>1.6344706389350934</v>
      </c>
      <c r="R88" s="2">
        <f t="shared" si="18"/>
        <v>1.5041324197335388</v>
      </c>
      <c r="S88" s="2">
        <f t="shared" si="18"/>
        <v>1.5303786404728004</v>
      </c>
      <c r="T88" s="2">
        <f t="shared" si="18"/>
        <v>1.645055222808377</v>
      </c>
      <c r="U88" s="2">
        <f t="shared" si="18"/>
        <v>1.8162154349630273</v>
      </c>
      <c r="V88" s="2">
        <f t="shared" si="18"/>
        <v>1.2663683052357073</v>
      </c>
      <c r="W88" s="2">
        <f t="shared" si="18"/>
        <v>1.6398854157880296</v>
      </c>
      <c r="X88" s="2">
        <f t="shared" si="18"/>
        <v>1.6126540481989866</v>
      </c>
      <c r="Y88" s="2"/>
      <c r="Z88" s="2">
        <f t="shared" si="18"/>
        <v>1.9813167655952706</v>
      </c>
      <c r="AA88" s="2">
        <f t="shared" si="18"/>
        <v>2.1370910457859438</v>
      </c>
      <c r="AB88" s="22">
        <f t="shared" si="18"/>
        <v>1.6063794945546896</v>
      </c>
      <c r="AC88" s="2">
        <f t="shared" si="18"/>
        <v>1.5995105341591438</v>
      </c>
      <c r="AD88" s="2">
        <f t="shared" si="18"/>
        <v>1.5320145314074969</v>
      </c>
      <c r="AE88" s="2">
        <f t="shared" si="18"/>
        <v>1.5590182922190476</v>
      </c>
      <c r="AF88" s="2">
        <f t="shared" si="18"/>
        <v>1.82029037965033</v>
      </c>
      <c r="AG88" s="2">
        <f t="shared" si="18"/>
        <v>1.7200324487826431</v>
      </c>
      <c r="AH88" s="2">
        <f t="shared" si="18"/>
        <v>1.5463414040849375</v>
      </c>
      <c r="AI88" s="2">
        <f t="shared" si="18"/>
        <v>1.6811906731110202</v>
      </c>
      <c r="AJ88" s="2">
        <f t="shared" si="18"/>
        <v>1.790883780261564</v>
      </c>
    </row>
    <row r="89" spans="1:36">
      <c r="A89" s="9" t="s">
        <v>10</v>
      </c>
      <c r="B89" s="2">
        <f t="shared" si="9"/>
        <v>1.6169875902657185</v>
      </c>
      <c r="C89" s="2">
        <f t="shared" si="9"/>
        <v>1.8802932106574601</v>
      </c>
      <c r="D89" s="2">
        <f t="shared" si="9"/>
        <v>2.4065301736174165</v>
      </c>
      <c r="E89" s="2">
        <f t="shared" si="9"/>
        <v>0</v>
      </c>
      <c r="F89" s="2">
        <f t="shared" si="9"/>
        <v>0.72429751613538174</v>
      </c>
      <c r="G89" s="2">
        <f t="shared" si="9"/>
        <v>1.5067021073227316</v>
      </c>
      <c r="H89" s="2">
        <f t="shared" si="9"/>
        <v>1.640000623897828</v>
      </c>
      <c r="I89" s="2">
        <f t="shared" si="9"/>
        <v>0</v>
      </c>
      <c r="J89" s="2">
        <f t="shared" si="9"/>
        <v>1.2472070175323764</v>
      </c>
      <c r="K89" s="2">
        <f t="shared" si="9"/>
        <v>1.7845960080184013</v>
      </c>
      <c r="L89" s="2">
        <f t="shared" si="9"/>
        <v>1.4402384041321856</v>
      </c>
      <c r="M89" s="2"/>
      <c r="N89" s="2">
        <f t="shared" ref="N89:AJ89" si="19">N48/N$65*100</f>
        <v>1.6169875902657185</v>
      </c>
      <c r="O89" s="2">
        <f t="shared" si="19"/>
        <v>2.355039079769822</v>
      </c>
      <c r="P89" s="2">
        <f t="shared" si="19"/>
        <v>1.1995558758648037</v>
      </c>
      <c r="Q89" s="22">
        <f t="shared" si="19"/>
        <v>0</v>
      </c>
      <c r="R89" s="2">
        <f t="shared" si="19"/>
        <v>0.4616964126184851</v>
      </c>
      <c r="S89" s="2">
        <f t="shared" si="19"/>
        <v>1.3178390811275411</v>
      </c>
      <c r="T89" s="2">
        <f t="shared" si="19"/>
        <v>1.7946441986494952</v>
      </c>
      <c r="U89" s="2">
        <f t="shared" si="19"/>
        <v>0</v>
      </c>
      <c r="V89" s="2">
        <f t="shared" si="19"/>
        <v>0.36297693271237708</v>
      </c>
      <c r="W89" s="2">
        <f t="shared" si="19"/>
        <v>1.8150048387562001</v>
      </c>
      <c r="X89" s="2">
        <f t="shared" si="19"/>
        <v>1.0404965786806855</v>
      </c>
      <c r="Y89" s="2"/>
      <c r="Z89" s="2">
        <f t="shared" si="19"/>
        <v>1.6169875902657185</v>
      </c>
      <c r="AA89" s="2">
        <f t="shared" si="19"/>
        <v>0.8972180853587699</v>
      </c>
      <c r="AB89" s="22">
        <f t="shared" si="19"/>
        <v>1.8790280504738928</v>
      </c>
      <c r="AC89" s="2">
        <f t="shared" si="19"/>
        <v>2.1861505377625332</v>
      </c>
      <c r="AD89" s="2">
        <f t="shared" si="19"/>
        <v>0.5372873699282168</v>
      </c>
      <c r="AE89" s="2">
        <f t="shared" si="19"/>
        <v>1.8265989825529652</v>
      </c>
      <c r="AF89" s="2">
        <f t="shared" si="19"/>
        <v>1.9062563791301101</v>
      </c>
      <c r="AG89" s="2">
        <f t="shared" si="19"/>
        <v>0.98938084593090525</v>
      </c>
      <c r="AH89" s="2">
        <f t="shared" si="19"/>
        <v>0.63777071863518553</v>
      </c>
      <c r="AI89" s="2">
        <f t="shared" si="19"/>
        <v>1.744294692767542</v>
      </c>
      <c r="AJ89" s="2">
        <f t="shared" si="19"/>
        <v>1.212483980251269</v>
      </c>
    </row>
    <row r="90" spans="1:36">
      <c r="A90" s="9" t="s">
        <v>11</v>
      </c>
      <c r="B90" s="2">
        <f t="shared" si="9"/>
        <v>2.1490828065735141</v>
      </c>
      <c r="C90" s="2">
        <f t="shared" si="9"/>
        <v>4.9092846288816316</v>
      </c>
      <c r="D90" s="2">
        <f t="shared" si="9"/>
        <v>0</v>
      </c>
      <c r="E90" s="2">
        <f t="shared" si="9"/>
        <v>1.7277369481032319</v>
      </c>
      <c r="F90" s="2">
        <f t="shared" si="9"/>
        <v>1.5952906222038716</v>
      </c>
      <c r="G90" s="2">
        <f t="shared" si="9"/>
        <v>0.66514132950931026</v>
      </c>
      <c r="H90" s="2">
        <f t="shared" si="9"/>
        <v>0.50107209016464338</v>
      </c>
      <c r="I90" s="2">
        <f t="shared" si="9"/>
        <v>1.6688512422669535</v>
      </c>
      <c r="J90" s="2">
        <f t="shared" si="9"/>
        <v>1.0792838357793213</v>
      </c>
      <c r="K90" s="2">
        <f t="shared" si="9"/>
        <v>0</v>
      </c>
      <c r="L90" s="2">
        <f t="shared" si="9"/>
        <v>1.2653770573331309</v>
      </c>
      <c r="M90" s="2"/>
      <c r="N90" s="2">
        <f t="shared" ref="N90:AJ90" si="20">N49/N$65*100</f>
        <v>2.1490828065735141</v>
      </c>
      <c r="O90" s="2">
        <f t="shared" si="20"/>
        <v>0.84097318752586714</v>
      </c>
      <c r="P90" s="2">
        <f t="shared" si="20"/>
        <v>0.61199860310781873</v>
      </c>
      <c r="Q90" s="22">
        <f t="shared" si="20"/>
        <v>4.0545366440588291</v>
      </c>
      <c r="R90" s="2">
        <f t="shared" si="20"/>
        <v>1.3451678028874479</v>
      </c>
      <c r="S90" s="2">
        <f t="shared" si="20"/>
        <v>0.62164689975719778</v>
      </c>
      <c r="T90" s="2">
        <f t="shared" si="20"/>
        <v>0</v>
      </c>
      <c r="U90" s="2">
        <f t="shared" si="20"/>
        <v>1.4553828282249746</v>
      </c>
      <c r="V90" s="2">
        <f t="shared" si="20"/>
        <v>2.0141952621210732</v>
      </c>
      <c r="W90" s="2">
        <f t="shared" si="20"/>
        <v>0.46152854619392014</v>
      </c>
      <c r="X90" s="2">
        <f t="shared" si="20"/>
        <v>0.48720733941521371</v>
      </c>
      <c r="Y90" s="2"/>
      <c r="Z90" s="2">
        <f t="shared" si="20"/>
        <v>2.1490828065735141</v>
      </c>
      <c r="AA90" s="2">
        <f t="shared" si="20"/>
        <v>2.0090695950757302</v>
      </c>
      <c r="AB90" s="22">
        <f t="shared" si="20"/>
        <v>0</v>
      </c>
      <c r="AC90" s="2">
        <f t="shared" si="20"/>
        <v>1.2732982250886493</v>
      </c>
      <c r="AD90" s="2">
        <f t="shared" si="20"/>
        <v>1.2026369037113647</v>
      </c>
      <c r="AE90" s="2">
        <f t="shared" si="20"/>
        <v>0</v>
      </c>
      <c r="AF90" s="2">
        <f t="shared" si="20"/>
        <v>0</v>
      </c>
      <c r="AG90" s="2">
        <f t="shared" si="20"/>
        <v>0.6523319044430681</v>
      </c>
      <c r="AH90" s="2">
        <f t="shared" si="20"/>
        <v>1.8032958272322925</v>
      </c>
      <c r="AI90" s="2">
        <f t="shared" si="20"/>
        <v>0.30952779866652569</v>
      </c>
      <c r="AJ90" s="2">
        <f t="shared" si="20"/>
        <v>0.4245059253907808</v>
      </c>
    </row>
    <row r="91" spans="1:36">
      <c r="A91" s="9" t="s">
        <v>12</v>
      </c>
      <c r="B91" s="2">
        <f t="shared" si="9"/>
        <v>14.448175620453869</v>
      </c>
      <c r="C91" s="2">
        <f t="shared" si="9"/>
        <v>9.7756492260780945</v>
      </c>
      <c r="D91" s="2">
        <f t="shared" si="9"/>
        <v>15.036439635901729</v>
      </c>
      <c r="E91" s="2">
        <f t="shared" si="9"/>
        <v>17.882699280156185</v>
      </c>
      <c r="F91" s="2">
        <f t="shared" si="9"/>
        <v>16.259233876723105</v>
      </c>
      <c r="G91" s="2">
        <f t="shared" si="9"/>
        <v>15.6109100253843</v>
      </c>
      <c r="H91" s="2">
        <f t="shared" si="9"/>
        <v>15.591574536828304</v>
      </c>
      <c r="I91" s="2">
        <f t="shared" si="9"/>
        <v>17.497118479878278</v>
      </c>
      <c r="J91" s="2">
        <f t="shared" si="9"/>
        <v>17.14084929049698</v>
      </c>
      <c r="K91" s="2">
        <f t="shared" si="9"/>
        <v>13.567063540727919</v>
      </c>
      <c r="L91" s="2">
        <f t="shared" si="9"/>
        <v>18.456524870884433</v>
      </c>
      <c r="M91" s="2"/>
      <c r="N91" s="2">
        <f t="shared" ref="N91:AJ91" si="21">N50/N$65*100</f>
        <v>14.448175620453869</v>
      </c>
      <c r="O91" s="2">
        <f t="shared" si="21"/>
        <v>15.746319009445312</v>
      </c>
      <c r="P91" s="2">
        <f t="shared" si="21"/>
        <v>16.479876843429516</v>
      </c>
      <c r="Q91" s="22">
        <f t="shared" si="21"/>
        <v>16.147788413862667</v>
      </c>
      <c r="R91" s="2">
        <f t="shared" si="21"/>
        <v>16.321633697132103</v>
      </c>
      <c r="S91" s="2">
        <f t="shared" si="21"/>
        <v>16.479578501351941</v>
      </c>
      <c r="T91" s="2">
        <f t="shared" si="21"/>
        <v>15.076283894485801</v>
      </c>
      <c r="U91" s="2">
        <f t="shared" si="21"/>
        <v>15.416727421080187</v>
      </c>
      <c r="V91" s="2">
        <f t="shared" si="21"/>
        <v>16.084913118048288</v>
      </c>
      <c r="W91" s="2">
        <f t="shared" si="21"/>
        <v>15.40797137360112</v>
      </c>
      <c r="X91" s="2">
        <f t="shared" si="21"/>
        <v>14.785058151506714</v>
      </c>
      <c r="Y91" s="2"/>
      <c r="Z91" s="2">
        <f t="shared" si="21"/>
        <v>14.448175620453869</v>
      </c>
      <c r="AA91" s="2">
        <f t="shared" si="21"/>
        <v>14.65423296681481</v>
      </c>
      <c r="AB91" s="22">
        <f t="shared" si="21"/>
        <v>14.995330336099746</v>
      </c>
      <c r="AC91" s="2">
        <f t="shared" si="21"/>
        <v>17.532904466149578</v>
      </c>
      <c r="AD91" s="2">
        <f t="shared" si="21"/>
        <v>16.814253631055259</v>
      </c>
      <c r="AE91" s="2">
        <f t="shared" si="21"/>
        <v>16.218069149924887</v>
      </c>
      <c r="AF91" s="2">
        <f t="shared" si="21"/>
        <v>15.696062055033824</v>
      </c>
      <c r="AG91" s="2">
        <f t="shared" si="21"/>
        <v>15.25366687853777</v>
      </c>
      <c r="AH91" s="2">
        <f t="shared" si="21"/>
        <v>16.922748776040386</v>
      </c>
      <c r="AI91" s="2">
        <f t="shared" si="21"/>
        <v>16.708716247360559</v>
      </c>
      <c r="AJ91" s="2">
        <f t="shared" si="21"/>
        <v>15.201946402715278</v>
      </c>
    </row>
    <row r="92" spans="1:36">
      <c r="A92" s="9" t="s">
        <v>13</v>
      </c>
      <c r="B92" s="2">
        <f t="shared" si="9"/>
        <v>19.302074548123386</v>
      </c>
      <c r="C92" s="2">
        <f t="shared" si="9"/>
        <v>16.617974326921541</v>
      </c>
      <c r="D92" s="2">
        <f t="shared" si="9"/>
        <v>16.474488692116118</v>
      </c>
      <c r="E92" s="2">
        <f t="shared" si="9"/>
        <v>17.885666524588018</v>
      </c>
      <c r="F92" s="2">
        <f t="shared" si="9"/>
        <v>17.060429343479715</v>
      </c>
      <c r="G92" s="2">
        <f t="shared" si="9"/>
        <v>15.964778087710821</v>
      </c>
      <c r="H92" s="2">
        <f t="shared" si="9"/>
        <v>15.400733436329633</v>
      </c>
      <c r="I92" s="2">
        <f t="shared" si="9"/>
        <v>7.8770381895976485</v>
      </c>
      <c r="J92" s="2">
        <f t="shared" si="9"/>
        <v>17.32575953405232</v>
      </c>
      <c r="K92" s="2">
        <f t="shared" si="9"/>
        <v>13.586503524086869</v>
      </c>
      <c r="L92" s="2">
        <f t="shared" si="9"/>
        <v>19.383308709296763</v>
      </c>
      <c r="M92" s="2"/>
      <c r="N92" s="2">
        <f t="shared" ref="N92:AJ92" si="22">N51/N$65*100</f>
        <v>19.302074548123386</v>
      </c>
      <c r="O92" s="2">
        <f t="shared" si="22"/>
        <v>18.564648228769318</v>
      </c>
      <c r="P92" s="2">
        <f t="shared" si="22"/>
        <v>18.555078989467731</v>
      </c>
      <c r="Q92" s="22">
        <f t="shared" si="22"/>
        <v>19.171942309958869</v>
      </c>
      <c r="R92" s="2">
        <f t="shared" si="22"/>
        <v>18.767639920329742</v>
      </c>
      <c r="S92" s="2">
        <f t="shared" si="22"/>
        <v>16.347061846311085</v>
      </c>
      <c r="T92" s="2">
        <f t="shared" si="22"/>
        <v>14.345482527602037</v>
      </c>
      <c r="U92" s="2">
        <f t="shared" si="22"/>
        <v>18.44768061941793</v>
      </c>
      <c r="V92" s="2">
        <f t="shared" si="22"/>
        <v>16.377720729477204</v>
      </c>
      <c r="W92" s="2">
        <f t="shared" si="22"/>
        <v>16.536166767503925</v>
      </c>
      <c r="X92" s="2">
        <f t="shared" si="22"/>
        <v>12.601817691277844</v>
      </c>
      <c r="Y92" s="2"/>
      <c r="Z92" s="2">
        <f t="shared" si="22"/>
        <v>19.302074548123386</v>
      </c>
      <c r="AA92" s="2">
        <f t="shared" si="22"/>
        <v>17.306502132551813</v>
      </c>
      <c r="AB92" s="22">
        <f t="shared" si="22"/>
        <v>16.583670746389174</v>
      </c>
      <c r="AC92" s="2">
        <f t="shared" si="22"/>
        <v>17.944710439102028</v>
      </c>
      <c r="AD92" s="2">
        <f t="shared" si="22"/>
        <v>18.103267034505993</v>
      </c>
      <c r="AE92" s="2">
        <f t="shared" si="22"/>
        <v>16.277593756696312</v>
      </c>
      <c r="AF92" s="2">
        <f t="shared" si="22"/>
        <v>16.704460908315397</v>
      </c>
      <c r="AG92" s="2">
        <f t="shared" si="22"/>
        <v>16.742764990530851</v>
      </c>
      <c r="AH92" s="2">
        <f t="shared" si="22"/>
        <v>16.851719404959713</v>
      </c>
      <c r="AI92" s="2">
        <f t="shared" si="22"/>
        <v>16.988136778466831</v>
      </c>
      <c r="AJ92" s="2">
        <f t="shared" si="22"/>
        <v>13.322229868041491</v>
      </c>
    </row>
    <row r="93" spans="1:36">
      <c r="A93" s="9" t="s">
        <v>14</v>
      </c>
      <c r="B93" s="2">
        <f t="shared" si="9"/>
        <v>1.231054184327339</v>
      </c>
      <c r="C93" s="2">
        <f t="shared" si="9"/>
        <v>1.2005210291630599</v>
      </c>
      <c r="D93" s="2">
        <f t="shared" si="9"/>
        <v>0.7692313268647929</v>
      </c>
      <c r="E93" s="2">
        <f t="shared" si="9"/>
        <v>1.3590681903856869</v>
      </c>
      <c r="F93" s="2">
        <f t="shared" si="9"/>
        <v>1.2724974413994532</v>
      </c>
      <c r="G93" s="2">
        <f t="shared" si="9"/>
        <v>1.0376054353651123</v>
      </c>
      <c r="H93" s="2">
        <f t="shared" si="9"/>
        <v>1.0358734020285916</v>
      </c>
      <c r="I93" s="2">
        <f t="shared" si="9"/>
        <v>11.773687244988071</v>
      </c>
      <c r="J93" s="2">
        <f t="shared" si="9"/>
        <v>1.2383367153885627</v>
      </c>
      <c r="K93" s="2">
        <f t="shared" si="9"/>
        <v>1.1078132573744341</v>
      </c>
      <c r="L93" s="2">
        <f t="shared" si="9"/>
        <v>1.133792947866191</v>
      </c>
      <c r="M93" s="2"/>
      <c r="N93" s="2">
        <f t="shared" ref="N93:AJ93" si="23">N52/N$65*100</f>
        <v>1.231054184327339</v>
      </c>
      <c r="O93" s="2">
        <f t="shared" si="23"/>
        <v>1.3428985833262388</v>
      </c>
      <c r="P93" s="2">
        <f t="shared" si="23"/>
        <v>1.0790904360585343</v>
      </c>
      <c r="Q93" s="22">
        <f t="shared" si="23"/>
        <v>1.3502395221868617</v>
      </c>
      <c r="R93" s="2">
        <f t="shared" si="23"/>
        <v>0.90439594935081935</v>
      </c>
      <c r="S93" s="2">
        <f t="shared" si="23"/>
        <v>1.0395186512877201</v>
      </c>
      <c r="T93" s="2">
        <f t="shared" si="23"/>
        <v>0.75607059050063308</v>
      </c>
      <c r="U93" s="2">
        <f t="shared" si="23"/>
        <v>0.74480094684379827</v>
      </c>
      <c r="V93" s="2">
        <f t="shared" si="23"/>
        <v>0.86810516097510992</v>
      </c>
      <c r="W93" s="2">
        <f t="shared" si="23"/>
        <v>1.087602358879014</v>
      </c>
      <c r="X93" s="2">
        <f t="shared" si="23"/>
        <v>1.1817334145906992</v>
      </c>
      <c r="Y93" s="2"/>
      <c r="Z93" s="2">
        <f t="shared" si="23"/>
        <v>1.231054184327339</v>
      </c>
      <c r="AA93" s="2">
        <f t="shared" si="23"/>
        <v>1.245041285680734</v>
      </c>
      <c r="AB93" s="22">
        <f t="shared" si="23"/>
        <v>0.62727681697768056</v>
      </c>
      <c r="AC93" s="2">
        <f t="shared" si="23"/>
        <v>0.75234236288295475</v>
      </c>
      <c r="AD93" s="2">
        <f t="shared" si="23"/>
        <v>0.84423034449533496</v>
      </c>
      <c r="AE93" s="2">
        <f t="shared" si="23"/>
        <v>0.8718230119905449</v>
      </c>
      <c r="AF93" s="2">
        <f t="shared" si="23"/>
        <v>1.1931821697884142</v>
      </c>
      <c r="AG93" s="2">
        <f t="shared" si="23"/>
        <v>0.81360503388889627</v>
      </c>
      <c r="AH93" s="2">
        <f t="shared" si="23"/>
        <v>1.2430164817086267</v>
      </c>
      <c r="AI93" s="2">
        <f t="shared" si="23"/>
        <v>1.3157926953727672</v>
      </c>
      <c r="AJ93" s="2">
        <f t="shared" si="23"/>
        <v>1.1363005473982806</v>
      </c>
    </row>
    <row r="94" spans="1:36">
      <c r="A94" s="9" t="s">
        <v>15</v>
      </c>
      <c r="B94" s="2">
        <f t="shared" si="9"/>
        <v>0</v>
      </c>
      <c r="C94" s="2">
        <f t="shared" si="9"/>
        <v>0</v>
      </c>
      <c r="D94" s="2">
        <f t="shared" si="9"/>
        <v>0</v>
      </c>
      <c r="E94" s="2">
        <f t="shared" si="9"/>
        <v>1.2735052976230885</v>
      </c>
      <c r="F94" s="2">
        <f t="shared" si="9"/>
        <v>0</v>
      </c>
      <c r="G94" s="2">
        <f t="shared" si="9"/>
        <v>0</v>
      </c>
      <c r="H94" s="2">
        <f t="shared" si="9"/>
        <v>0</v>
      </c>
      <c r="I94" s="2">
        <f t="shared" si="9"/>
        <v>0.88007906518947576</v>
      </c>
      <c r="J94" s="2">
        <f t="shared" si="9"/>
        <v>0</v>
      </c>
      <c r="K94" s="2">
        <f t="shared" si="9"/>
        <v>0</v>
      </c>
      <c r="L94" s="2">
        <f t="shared" si="9"/>
        <v>0</v>
      </c>
      <c r="M94" s="2"/>
      <c r="N94" s="2">
        <f t="shared" ref="N94:AJ94" si="24">N53/N$65*100</f>
        <v>0</v>
      </c>
      <c r="O94" s="2">
        <f t="shared" si="24"/>
        <v>0</v>
      </c>
      <c r="P94" s="2">
        <f t="shared" si="24"/>
        <v>0</v>
      </c>
      <c r="Q94" s="22">
        <f t="shared" si="24"/>
        <v>0.99275613517963257</v>
      </c>
      <c r="R94" s="2">
        <f t="shared" si="24"/>
        <v>0.23078441776765946</v>
      </c>
      <c r="S94" s="2">
        <f t="shared" si="24"/>
        <v>0</v>
      </c>
      <c r="T94" s="2">
        <f t="shared" si="24"/>
        <v>0</v>
      </c>
      <c r="U94" s="2">
        <f t="shared" si="24"/>
        <v>0</v>
      </c>
      <c r="V94" s="2">
        <f t="shared" si="24"/>
        <v>0</v>
      </c>
      <c r="W94" s="2">
        <f t="shared" si="24"/>
        <v>0</v>
      </c>
      <c r="X94" s="2">
        <f t="shared" si="24"/>
        <v>0</v>
      </c>
      <c r="Y94" s="2"/>
      <c r="Z94" s="2">
        <f t="shared" si="24"/>
        <v>0</v>
      </c>
      <c r="AA94" s="2">
        <f t="shared" si="24"/>
        <v>0</v>
      </c>
      <c r="AB94" s="22">
        <f t="shared" si="24"/>
        <v>0</v>
      </c>
      <c r="AC94" s="2">
        <f t="shared" si="24"/>
        <v>0</v>
      </c>
      <c r="AD94" s="2">
        <f t="shared" si="24"/>
        <v>0</v>
      </c>
      <c r="AE94" s="2">
        <f t="shared" si="24"/>
        <v>0</v>
      </c>
      <c r="AF94" s="2">
        <f t="shared" si="24"/>
        <v>0</v>
      </c>
      <c r="AG94" s="2">
        <f t="shared" si="24"/>
        <v>0.93501300418242839</v>
      </c>
      <c r="AH94" s="2">
        <f t="shared" si="24"/>
        <v>0</v>
      </c>
      <c r="AI94" s="2">
        <f t="shared" si="24"/>
        <v>0</v>
      </c>
      <c r="AJ94" s="2">
        <f t="shared" si="24"/>
        <v>0</v>
      </c>
    </row>
    <row r="95" spans="1:36">
      <c r="A95" s="9" t="s">
        <v>16</v>
      </c>
      <c r="B95" s="2">
        <f t="shared" si="9"/>
        <v>0.70887905639643767</v>
      </c>
      <c r="C95" s="2">
        <f t="shared" si="9"/>
        <v>0.74662434247250908</v>
      </c>
      <c r="D95" s="2">
        <f t="shared" si="9"/>
        <v>0.54930585572837121</v>
      </c>
      <c r="E95" s="2">
        <f t="shared" si="9"/>
        <v>0.55994103645702087</v>
      </c>
      <c r="F95" s="2">
        <f t="shared" si="9"/>
        <v>0.61983981310860581</v>
      </c>
      <c r="G95" s="2">
        <f t="shared" si="9"/>
        <v>0.62534411649295685</v>
      </c>
      <c r="H95" s="2">
        <f t="shared" si="9"/>
        <v>0.53789254701611133</v>
      </c>
      <c r="I95" s="2">
        <f t="shared" si="9"/>
        <v>0.63712037746302519</v>
      </c>
      <c r="J95" s="2">
        <f t="shared" si="9"/>
        <v>0.56977650281166636</v>
      </c>
      <c r="K95" s="2">
        <f t="shared" si="9"/>
        <v>0.64505983175096326</v>
      </c>
      <c r="L95" s="2">
        <f t="shared" si="9"/>
        <v>0.66872720963412524</v>
      </c>
      <c r="M95" s="2"/>
      <c r="N95" s="2">
        <f t="shared" ref="N95:AJ95" si="25">N54/N$65*100</f>
        <v>0.70887905639643767</v>
      </c>
      <c r="O95" s="2">
        <f t="shared" si="25"/>
        <v>0.9577508090300958</v>
      </c>
      <c r="P95" s="2">
        <f t="shared" si="25"/>
        <v>0.60019944639217759</v>
      </c>
      <c r="Q95" s="22">
        <f t="shared" si="25"/>
        <v>0.52197181902511747</v>
      </c>
      <c r="R95" s="2">
        <f t="shared" si="25"/>
        <v>0.44182197713770899</v>
      </c>
      <c r="S95" s="2">
        <f t="shared" si="25"/>
        <v>0.62575458981261012</v>
      </c>
      <c r="T95" s="2">
        <f t="shared" si="25"/>
        <v>0.62584808491799659</v>
      </c>
      <c r="U95" s="2">
        <f t="shared" si="25"/>
        <v>0.70009487815576843</v>
      </c>
      <c r="V95" s="2">
        <f t="shared" si="25"/>
        <v>0.5062577110703812</v>
      </c>
      <c r="W95" s="2">
        <f t="shared" si="25"/>
        <v>0.61360291434792791</v>
      </c>
      <c r="X95" s="2">
        <f t="shared" si="25"/>
        <v>0.83669602191249004</v>
      </c>
      <c r="Y95" s="2"/>
      <c r="Z95" s="2">
        <f t="shared" si="25"/>
        <v>0.70887905639643767</v>
      </c>
      <c r="AA95" s="2">
        <f t="shared" si="25"/>
        <v>0.74540490574428886</v>
      </c>
      <c r="AB95" s="22">
        <f t="shared" si="25"/>
        <v>0.53909136806180225</v>
      </c>
      <c r="AC95" s="2">
        <f t="shared" si="25"/>
        <v>0.50029215608691358</v>
      </c>
      <c r="AD95" s="2">
        <f t="shared" si="25"/>
        <v>0.5525897584495254</v>
      </c>
      <c r="AE95" s="2">
        <f t="shared" si="25"/>
        <v>0.56472050916648775</v>
      </c>
      <c r="AF95" s="2">
        <f t="shared" si="25"/>
        <v>0.64521563958546013</v>
      </c>
      <c r="AG95" s="2">
        <f t="shared" si="25"/>
        <v>0.59089716431598338</v>
      </c>
      <c r="AH95" s="2">
        <f t="shared" si="25"/>
        <v>0.70473976257035242</v>
      </c>
      <c r="AI95" s="2">
        <f t="shared" si="25"/>
        <v>0.5149504844563465</v>
      </c>
      <c r="AJ95" s="2">
        <f t="shared" si="25"/>
        <v>0.63165792311978119</v>
      </c>
    </row>
    <row r="96" spans="1:36">
      <c r="A96" s="9" t="s">
        <v>17</v>
      </c>
      <c r="B96" s="2">
        <f t="shared" si="9"/>
        <v>0</v>
      </c>
      <c r="C96" s="2">
        <f t="shared" si="9"/>
        <v>0</v>
      </c>
      <c r="D96" s="2">
        <f t="shared" si="9"/>
        <v>1.3812075405107209</v>
      </c>
      <c r="E96" s="2">
        <f t="shared" si="9"/>
        <v>0</v>
      </c>
      <c r="F96" s="2">
        <f t="shared" si="9"/>
        <v>0</v>
      </c>
      <c r="G96" s="2">
        <f t="shared" si="9"/>
        <v>0</v>
      </c>
      <c r="H96" s="2">
        <f t="shared" si="9"/>
        <v>0</v>
      </c>
      <c r="I96" s="2">
        <f t="shared" si="9"/>
        <v>0.51386035097003979</v>
      </c>
      <c r="J96" s="2">
        <f t="shared" si="9"/>
        <v>0</v>
      </c>
      <c r="K96" s="2">
        <f t="shared" si="9"/>
        <v>0</v>
      </c>
      <c r="L96" s="2">
        <f t="shared" si="9"/>
        <v>0</v>
      </c>
      <c r="M96" s="2"/>
      <c r="N96" s="2">
        <f t="shared" ref="N96:AJ96" si="26">N55/N$65*100</f>
        <v>0</v>
      </c>
      <c r="O96" s="2">
        <f t="shared" si="26"/>
        <v>0</v>
      </c>
      <c r="P96" s="2">
        <f t="shared" si="26"/>
        <v>0</v>
      </c>
      <c r="Q96" s="22">
        <f t="shared" si="26"/>
        <v>1.8340833680251096</v>
      </c>
      <c r="R96" s="2">
        <f t="shared" si="26"/>
        <v>0</v>
      </c>
      <c r="S96" s="2">
        <f t="shared" si="26"/>
        <v>0</v>
      </c>
      <c r="T96" s="2">
        <f t="shared" si="26"/>
        <v>1.7766429468934375</v>
      </c>
      <c r="U96" s="2">
        <f t="shared" si="26"/>
        <v>0</v>
      </c>
      <c r="V96" s="2">
        <f t="shared" si="26"/>
        <v>0</v>
      </c>
      <c r="W96" s="2">
        <f t="shared" si="26"/>
        <v>1.2128235257812905</v>
      </c>
      <c r="X96" s="2">
        <f t="shared" si="26"/>
        <v>0</v>
      </c>
      <c r="Y96" s="2"/>
      <c r="Z96" s="2">
        <f t="shared" si="26"/>
        <v>0</v>
      </c>
      <c r="AA96" s="2">
        <f t="shared" si="26"/>
        <v>0</v>
      </c>
      <c r="AB96" s="22">
        <f t="shared" si="26"/>
        <v>2.5027880142298828</v>
      </c>
      <c r="AC96" s="2">
        <f t="shared" si="26"/>
        <v>0</v>
      </c>
      <c r="AD96" s="2">
        <f t="shared" si="26"/>
        <v>0</v>
      </c>
      <c r="AE96" s="2">
        <f t="shared" si="26"/>
        <v>0.7293314945844831</v>
      </c>
      <c r="AF96" s="2">
        <f t="shared" si="26"/>
        <v>0.65037326119459427</v>
      </c>
      <c r="AG96" s="2">
        <f t="shared" si="26"/>
        <v>1.1689897529220896</v>
      </c>
      <c r="AH96" s="2">
        <f t="shared" si="26"/>
        <v>0</v>
      </c>
      <c r="AI96" s="2">
        <f t="shared" si="26"/>
        <v>0</v>
      </c>
      <c r="AJ96" s="2">
        <f t="shared" si="26"/>
        <v>0</v>
      </c>
    </row>
    <row r="97" spans="1:36">
      <c r="A97" s="9" t="s">
        <v>18</v>
      </c>
      <c r="B97" s="2">
        <f t="shared" si="9"/>
        <v>0</v>
      </c>
      <c r="C97" s="2">
        <f t="shared" si="9"/>
        <v>10.470585385136472</v>
      </c>
      <c r="D97" s="2">
        <f t="shared" si="9"/>
        <v>5.724247247650168</v>
      </c>
      <c r="E97" s="2">
        <f t="shared" si="9"/>
        <v>2.4099935757347866</v>
      </c>
      <c r="F97" s="2">
        <f t="shared" si="9"/>
        <v>3.5320296252707282</v>
      </c>
      <c r="G97" s="2">
        <f t="shared" si="9"/>
        <v>3.1732137900736346</v>
      </c>
      <c r="H97" s="2">
        <f t="shared" si="9"/>
        <v>3.5175230028318039</v>
      </c>
      <c r="I97" s="2">
        <f t="shared" si="9"/>
        <v>4.1174602081225542</v>
      </c>
      <c r="J97" s="2">
        <f t="shared" si="9"/>
        <v>3.7096479607966839</v>
      </c>
      <c r="K97" s="2">
        <f t="shared" si="9"/>
        <v>3.225623160656979</v>
      </c>
      <c r="L97" s="2">
        <f t="shared" si="9"/>
        <v>2.7690624134841109</v>
      </c>
      <c r="M97" s="2"/>
      <c r="N97" s="2">
        <f t="shared" ref="N97:AJ97" si="27">N56/N$65*100</f>
        <v>0</v>
      </c>
      <c r="O97" s="2">
        <f t="shared" si="27"/>
        <v>9.1863024999960192</v>
      </c>
      <c r="P97" s="2">
        <f t="shared" si="27"/>
        <v>3.2976533685102374</v>
      </c>
      <c r="Q97" s="22">
        <f t="shared" si="27"/>
        <v>1.2581884631344209</v>
      </c>
      <c r="R97" s="2">
        <f t="shared" si="27"/>
        <v>3.3206081446006523</v>
      </c>
      <c r="S97" s="2">
        <f t="shared" si="27"/>
        <v>3.184275259564147</v>
      </c>
      <c r="T97" s="2">
        <f t="shared" si="27"/>
        <v>3.483371925946118</v>
      </c>
      <c r="U97" s="2">
        <f t="shared" si="27"/>
        <v>2.9746873445860191</v>
      </c>
      <c r="V97" s="2">
        <f t="shared" si="27"/>
        <v>3.9354271471118003</v>
      </c>
      <c r="W97" s="2">
        <f t="shared" si="27"/>
        <v>3.410407524884544</v>
      </c>
      <c r="X97" s="2">
        <f t="shared" si="27"/>
        <v>3.9026938494851762</v>
      </c>
      <c r="Y97" s="2"/>
      <c r="Z97" s="2">
        <f t="shared" si="27"/>
        <v>0</v>
      </c>
      <c r="AA97" s="2">
        <f t="shared" si="27"/>
        <v>11.154037489253877</v>
      </c>
      <c r="AB97" s="22">
        <f t="shared" si="27"/>
        <v>9.3909238530565435</v>
      </c>
      <c r="AC97" s="2">
        <f t="shared" si="27"/>
        <v>3.6346802848267217</v>
      </c>
      <c r="AD97" s="2">
        <f t="shared" si="27"/>
        <v>3.5128563519542557</v>
      </c>
      <c r="AE97" s="2">
        <f t="shared" si="27"/>
        <v>3.2239323975610792</v>
      </c>
      <c r="AF97" s="2">
        <f t="shared" si="27"/>
        <v>3.2430207364630053</v>
      </c>
      <c r="AG97" s="2">
        <f t="shared" si="27"/>
        <v>3.8479516643876348</v>
      </c>
      <c r="AH97" s="2">
        <f t="shared" si="27"/>
        <v>2.9799520627197018</v>
      </c>
      <c r="AI97" s="2">
        <f t="shared" si="27"/>
        <v>3.3400119544742424</v>
      </c>
      <c r="AJ97" s="2">
        <f t="shared" si="27"/>
        <v>3.9390619186081479</v>
      </c>
    </row>
    <row r="98" spans="1:36">
      <c r="A98" s="9" t="s">
        <v>19</v>
      </c>
      <c r="B98" s="2">
        <f t="shared" si="9"/>
        <v>12.703674253132089</v>
      </c>
      <c r="C98" s="2">
        <f t="shared" si="9"/>
        <v>12.15157539881386</v>
      </c>
      <c r="D98" s="2">
        <f t="shared" si="9"/>
        <v>10.664932538362027</v>
      </c>
      <c r="E98" s="2">
        <f t="shared" si="9"/>
        <v>12.586812323305994</v>
      </c>
      <c r="F98" s="2">
        <f t="shared" si="9"/>
        <v>12.619983183118464</v>
      </c>
      <c r="G98" s="2">
        <f t="shared" si="9"/>
        <v>11.69696738627669</v>
      </c>
      <c r="H98" s="2">
        <f t="shared" si="9"/>
        <v>11.968351819476574</v>
      </c>
      <c r="I98" s="2">
        <f t="shared" si="9"/>
        <v>13.890013280223929</v>
      </c>
      <c r="J98" s="2">
        <f t="shared" si="9"/>
        <v>12.54091630083963</v>
      </c>
      <c r="K98" s="2">
        <f t="shared" si="9"/>
        <v>13.31288403630416</v>
      </c>
      <c r="L98" s="2">
        <f t="shared" si="9"/>
        <v>11.039845342859339</v>
      </c>
      <c r="M98" s="2"/>
      <c r="N98" s="2">
        <f t="shared" ref="N98:AJ98" si="28">N57/N$65*100</f>
        <v>12.703674253132089</v>
      </c>
      <c r="O98" s="2">
        <f t="shared" si="28"/>
        <v>13.171681202210403</v>
      </c>
      <c r="P98" s="2">
        <f t="shared" si="28"/>
        <v>11.372783246520674</v>
      </c>
      <c r="Q98" s="22">
        <f t="shared" si="28"/>
        <v>10.378110601486078</v>
      </c>
      <c r="R98" s="2">
        <f t="shared" si="28"/>
        <v>11.543082703443497</v>
      </c>
      <c r="S98" s="2">
        <f t="shared" si="28"/>
        <v>11.424546474424972</v>
      </c>
      <c r="T98" s="2">
        <f t="shared" si="28"/>
        <v>13.742774522396525</v>
      </c>
      <c r="U98" s="2">
        <f t="shared" si="28"/>
        <v>11.377410161147582</v>
      </c>
      <c r="V98" s="2">
        <f t="shared" si="28"/>
        <v>12.854628596971979</v>
      </c>
      <c r="W98" s="2">
        <f t="shared" si="28"/>
        <v>13.036855587132438</v>
      </c>
      <c r="X98" s="2">
        <f t="shared" si="28"/>
        <v>13.983207638846931</v>
      </c>
      <c r="Y98" s="2"/>
      <c r="Z98" s="2">
        <f t="shared" si="28"/>
        <v>12.703674253132089</v>
      </c>
      <c r="AA98" s="2">
        <f t="shared" si="28"/>
        <v>13.984925939007301</v>
      </c>
      <c r="AB98" s="22">
        <f t="shared" si="28"/>
        <v>10.813379928474774</v>
      </c>
      <c r="AC98" s="2">
        <f t="shared" si="28"/>
        <v>11.579396703889715</v>
      </c>
      <c r="AD98" s="2">
        <f t="shared" si="28"/>
        <v>11.302662893168193</v>
      </c>
      <c r="AE98" s="2">
        <f t="shared" si="28"/>
        <v>12.413758752503671</v>
      </c>
      <c r="AF98" s="2">
        <f t="shared" si="28"/>
        <v>12.491919981956087</v>
      </c>
      <c r="AG98" s="2">
        <f t="shared" si="28"/>
        <v>12.937329006750135</v>
      </c>
      <c r="AH98" s="2">
        <f t="shared" si="28"/>
        <v>12.538989047703222</v>
      </c>
      <c r="AI98" s="2">
        <f t="shared" si="28"/>
        <v>11.892356381567108</v>
      </c>
      <c r="AJ98" s="2">
        <f t="shared" si="28"/>
        <v>13.95171330072222</v>
      </c>
    </row>
    <row r="99" spans="1:36">
      <c r="A99" s="9" t="s">
        <v>20</v>
      </c>
      <c r="B99" s="2">
        <f t="shared" si="9"/>
        <v>14.139808286025168</v>
      </c>
      <c r="C99" s="2">
        <f t="shared" si="9"/>
        <v>5.9466545616172342</v>
      </c>
      <c r="D99" s="2">
        <f t="shared" si="9"/>
        <v>10.085227194256282</v>
      </c>
      <c r="E99" s="2">
        <f t="shared" si="9"/>
        <v>12.196750971764263</v>
      </c>
      <c r="F99" s="2">
        <f t="shared" si="9"/>
        <v>11.952656506561681</v>
      </c>
      <c r="G99" s="2">
        <f t="shared" si="9"/>
        <v>11.230113610662544</v>
      </c>
      <c r="H99" s="2">
        <f t="shared" si="9"/>
        <v>10.953666676028584</v>
      </c>
      <c r="I99" s="2">
        <f t="shared" si="9"/>
        <v>0.85699451791385761</v>
      </c>
      <c r="J99" s="2">
        <f t="shared" si="9"/>
        <v>6.172742683358293</v>
      </c>
      <c r="K99" s="2">
        <f t="shared" si="9"/>
        <v>10.307259930551371</v>
      </c>
      <c r="L99" s="2">
        <f t="shared" si="9"/>
        <v>9.7267300673490951</v>
      </c>
      <c r="M99" s="2"/>
      <c r="N99" s="2">
        <f t="shared" ref="N99:AJ99" si="29">N58/N$65*100</f>
        <v>14.139808286025168</v>
      </c>
      <c r="O99" s="2">
        <f t="shared" si="29"/>
        <v>0</v>
      </c>
      <c r="P99" s="2">
        <f t="shared" si="29"/>
        <v>8.209475837922092</v>
      </c>
      <c r="Q99" s="22">
        <f t="shared" si="29"/>
        <v>10.089493559410798</v>
      </c>
      <c r="R99" s="2">
        <f t="shared" si="29"/>
        <v>10.685838281179546</v>
      </c>
      <c r="S99" s="2">
        <f t="shared" si="29"/>
        <v>11.563594986065203</v>
      </c>
      <c r="T99" s="2">
        <f t="shared" si="29"/>
        <v>11.36924455014082</v>
      </c>
      <c r="U99" s="2">
        <f t="shared" si="29"/>
        <v>9.7613300497658049</v>
      </c>
      <c r="V99" s="2">
        <f t="shared" si="29"/>
        <v>11.572021077712355</v>
      </c>
      <c r="W99" s="2">
        <f t="shared" si="29"/>
        <v>10.938532222920909</v>
      </c>
      <c r="X99" s="2">
        <f t="shared" si="29"/>
        <v>12.69331770929959</v>
      </c>
      <c r="Y99" s="2"/>
      <c r="Z99" s="2">
        <f t="shared" si="29"/>
        <v>14.139808286025168</v>
      </c>
      <c r="AA99" s="2">
        <f t="shared" si="29"/>
        <v>0</v>
      </c>
      <c r="AB99" s="22">
        <f t="shared" si="29"/>
        <v>4.0133472211048709</v>
      </c>
      <c r="AC99" s="2">
        <f t="shared" si="29"/>
        <v>11.702298059699562</v>
      </c>
      <c r="AD99" s="2">
        <f t="shared" si="29"/>
        <v>11.130919603771613</v>
      </c>
      <c r="AE99" s="2">
        <f t="shared" si="29"/>
        <v>10.772604390269242</v>
      </c>
      <c r="AF99" s="2">
        <f t="shared" si="29"/>
        <v>10.67643304669773</v>
      </c>
      <c r="AG99" s="2">
        <f t="shared" si="29"/>
        <v>10.347763998319374</v>
      </c>
      <c r="AH99" s="2">
        <f t="shared" si="29"/>
        <v>9.9492296572178471</v>
      </c>
      <c r="AI99" s="2">
        <f t="shared" si="29"/>
        <v>10.721407164356352</v>
      </c>
      <c r="AJ99" s="2">
        <f t="shared" si="29"/>
        <v>11.388339060470013</v>
      </c>
    </row>
    <row r="100" spans="1:36">
      <c r="A100" s="9" t="s">
        <v>21</v>
      </c>
      <c r="B100" s="2">
        <f t="shared" si="9"/>
        <v>4.6402586019654324</v>
      </c>
      <c r="C100" s="2">
        <f t="shared" si="9"/>
        <v>4.4154950661822401</v>
      </c>
      <c r="D100" s="2">
        <f t="shared" si="9"/>
        <v>6.7177969212926607</v>
      </c>
      <c r="E100" s="2">
        <f t="shared" si="9"/>
        <v>8.0199451495650518</v>
      </c>
      <c r="F100" s="2">
        <f t="shared" si="9"/>
        <v>9.0106163837299622</v>
      </c>
      <c r="G100" s="2">
        <f t="shared" si="9"/>
        <v>9.8255122619865638</v>
      </c>
      <c r="H100" s="2">
        <f t="shared" si="9"/>
        <v>9.0724752960639954</v>
      </c>
      <c r="I100" s="2">
        <f t="shared" si="9"/>
        <v>10.335484404719578</v>
      </c>
      <c r="J100" s="2">
        <f t="shared" si="9"/>
        <v>9.580415384825832</v>
      </c>
      <c r="K100" s="2">
        <f t="shared" si="9"/>
        <v>9.5206634027051926</v>
      </c>
      <c r="L100" s="2">
        <f t="shared" si="9"/>
        <v>8.2204252014807544</v>
      </c>
      <c r="M100" s="2"/>
      <c r="N100" s="2">
        <f t="shared" ref="N100:AJ100" si="30">N59/N$65*100</f>
        <v>4.6402586019654324</v>
      </c>
      <c r="O100" s="2">
        <f t="shared" si="30"/>
        <v>5.1021818110094985</v>
      </c>
      <c r="P100" s="2">
        <f t="shared" si="30"/>
        <v>8.7508217966223931</v>
      </c>
      <c r="Q100" s="22">
        <f t="shared" si="30"/>
        <v>8.7104740650689827</v>
      </c>
      <c r="R100" s="2">
        <f t="shared" si="30"/>
        <v>10.299047286957398</v>
      </c>
      <c r="S100" s="2">
        <f t="shared" si="30"/>
        <v>9.3546157630095514</v>
      </c>
      <c r="T100" s="2">
        <f t="shared" si="30"/>
        <v>8.3701281132793905</v>
      </c>
      <c r="U100" s="2">
        <f t="shared" si="30"/>
        <v>10.170656941316109</v>
      </c>
      <c r="V100" s="2">
        <f t="shared" si="30"/>
        <v>9.4168388041636693</v>
      </c>
      <c r="W100" s="2">
        <f t="shared" si="30"/>
        <v>8.6325897113903682</v>
      </c>
      <c r="X100" s="2">
        <f t="shared" si="30"/>
        <v>10.191904188270682</v>
      </c>
      <c r="Y100" s="2"/>
      <c r="Z100" s="2">
        <f t="shared" si="30"/>
        <v>4.6402586019654324</v>
      </c>
      <c r="AA100" s="2">
        <f t="shared" si="30"/>
        <v>4.9760470749739483</v>
      </c>
      <c r="AB100" s="22">
        <f t="shared" si="30"/>
        <v>7.4043429460433838</v>
      </c>
      <c r="AC100" s="2">
        <f t="shared" si="30"/>
        <v>8.0424251654108723</v>
      </c>
      <c r="AD100" s="2">
        <f t="shared" si="30"/>
        <v>9.2722994536177179</v>
      </c>
      <c r="AE100" s="2">
        <f t="shared" si="30"/>
        <v>8.6378318804580072</v>
      </c>
      <c r="AF100" s="2">
        <f t="shared" si="30"/>
        <v>8.7688320503739785</v>
      </c>
      <c r="AG100" s="2">
        <f t="shared" si="30"/>
        <v>8.3913496811081423</v>
      </c>
      <c r="AH100" s="2">
        <f t="shared" si="30"/>
        <v>8.554812695011055</v>
      </c>
      <c r="AI100" s="2">
        <f t="shared" si="30"/>
        <v>8.9365108153231887</v>
      </c>
      <c r="AJ100" s="2">
        <f t="shared" si="30"/>
        <v>9.8739493796626938</v>
      </c>
    </row>
    <row r="101" spans="1:36">
      <c r="A101" s="9" t="s">
        <v>22</v>
      </c>
      <c r="B101" s="2">
        <f t="shared" si="9"/>
        <v>0.60238927052355307</v>
      </c>
      <c r="C101" s="2">
        <f t="shared" si="9"/>
        <v>0.59201095327965725</v>
      </c>
      <c r="D101" s="2">
        <f t="shared" si="9"/>
        <v>0.42760818504102877</v>
      </c>
      <c r="E101" s="2">
        <f t="shared" si="9"/>
        <v>0.41617796768000648</v>
      </c>
      <c r="F101" s="2">
        <f t="shared" si="9"/>
        <v>0.44664785008115271</v>
      </c>
      <c r="G101" s="2">
        <f t="shared" si="9"/>
        <v>0.52968739084308736</v>
      </c>
      <c r="H101" s="2">
        <f t="shared" si="9"/>
        <v>0.35834422359530321</v>
      </c>
      <c r="I101" s="2">
        <f t="shared" si="9"/>
        <v>0.58690976620330715</v>
      </c>
      <c r="J101" s="2">
        <f t="shared" si="9"/>
        <v>0.4706224296528565</v>
      </c>
      <c r="K101" s="2">
        <f t="shared" si="9"/>
        <v>0.34034132607052342</v>
      </c>
      <c r="L101" s="2">
        <f t="shared" si="9"/>
        <v>0.43926764087767339</v>
      </c>
      <c r="M101" s="2"/>
      <c r="N101" s="2">
        <f t="shared" ref="N101:AJ101" si="31">N60/N$65*100</f>
        <v>0.60238927052355307</v>
      </c>
      <c r="O101" s="2">
        <f t="shared" si="31"/>
        <v>0.45092557421192386</v>
      </c>
      <c r="P101" s="2">
        <f t="shared" si="31"/>
        <v>0.44558525625163953</v>
      </c>
      <c r="Q101" s="22">
        <f t="shared" si="31"/>
        <v>0.34496454295980972</v>
      </c>
      <c r="R101" s="2">
        <f t="shared" si="31"/>
        <v>0.36342340333925299</v>
      </c>
      <c r="S101" s="2">
        <f t="shared" si="31"/>
        <v>0.52323634113989193</v>
      </c>
      <c r="T101" s="2">
        <f t="shared" si="31"/>
        <v>0.49100446223926458</v>
      </c>
      <c r="U101" s="2">
        <f t="shared" si="31"/>
        <v>0.48615622825959515</v>
      </c>
      <c r="V101" s="2">
        <f t="shared" si="31"/>
        <v>0.33469938521928239</v>
      </c>
      <c r="W101" s="2">
        <f t="shared" si="31"/>
        <v>0.40384501618172836</v>
      </c>
      <c r="X101" s="2">
        <f t="shared" si="31"/>
        <v>0.32069419124759357</v>
      </c>
      <c r="Y101" s="2"/>
      <c r="Z101" s="2">
        <f t="shared" si="31"/>
        <v>0.60238927052355307</v>
      </c>
      <c r="AA101" s="2">
        <f t="shared" si="31"/>
        <v>0.52420787372018907</v>
      </c>
      <c r="AB101" s="22">
        <f t="shared" si="31"/>
        <v>0.4341179505037821</v>
      </c>
      <c r="AC101" s="2">
        <f t="shared" si="31"/>
        <v>0.35467342059636109</v>
      </c>
      <c r="AD101" s="2">
        <f t="shared" si="31"/>
        <v>0.33161789950729681</v>
      </c>
      <c r="AE101" s="2">
        <f t="shared" si="31"/>
        <v>0.47392451272908093</v>
      </c>
      <c r="AF101" s="2">
        <f t="shared" si="31"/>
        <v>0.37931217233770931</v>
      </c>
      <c r="AG101" s="2">
        <f t="shared" si="31"/>
        <v>0.50087017557044378</v>
      </c>
      <c r="AH101" s="2">
        <f t="shared" si="31"/>
        <v>0.44475391892633725</v>
      </c>
      <c r="AI101" s="2">
        <f t="shared" si="31"/>
        <v>0.39939112886702016</v>
      </c>
      <c r="AJ101" s="2">
        <f t="shared" si="31"/>
        <v>0.31152624148440466</v>
      </c>
    </row>
    <row r="102" spans="1:36">
      <c r="A102" s="9" t="s">
        <v>23</v>
      </c>
      <c r="B102" s="2">
        <f t="shared" si="9"/>
        <v>0.28310326113716822</v>
      </c>
      <c r="C102" s="2">
        <f t="shared" si="9"/>
        <v>0.20250356936244557</v>
      </c>
      <c r="D102" s="2">
        <f t="shared" si="9"/>
        <v>0.22181487958364063</v>
      </c>
      <c r="E102" s="2">
        <f t="shared" si="9"/>
        <v>0.23666615100327476</v>
      </c>
      <c r="F102" s="2">
        <f t="shared" si="9"/>
        <v>0.31077070152969261</v>
      </c>
      <c r="G102" s="2">
        <f t="shared" si="9"/>
        <v>0.51009074873612814</v>
      </c>
      <c r="H102" s="2">
        <f t="shared" si="9"/>
        <v>0.46181978675954671</v>
      </c>
      <c r="I102" s="2">
        <f t="shared" si="9"/>
        <v>0.51713514475034816</v>
      </c>
      <c r="J102" s="2">
        <f t="shared" si="9"/>
        <v>0.45516477881605522</v>
      </c>
      <c r="K102" s="2">
        <f t="shared" si="9"/>
        <v>0.48557796901140243</v>
      </c>
      <c r="L102" s="2">
        <f t="shared" si="9"/>
        <v>0.56552804732272899</v>
      </c>
      <c r="M102" s="2"/>
      <c r="N102" s="2">
        <f t="shared" ref="N102:AJ102" si="32">N61/N$65*100</f>
        <v>0.28310326113716822</v>
      </c>
      <c r="O102" s="2">
        <f t="shared" si="32"/>
        <v>0.20139829139594867</v>
      </c>
      <c r="P102" s="2">
        <f t="shared" si="32"/>
        <v>0.20229183652317401</v>
      </c>
      <c r="Q102" s="22">
        <f t="shared" si="32"/>
        <v>0.18095057465569811</v>
      </c>
      <c r="R102" s="2">
        <f t="shared" si="32"/>
        <v>0.22459794127951083</v>
      </c>
      <c r="S102" s="2">
        <f t="shared" si="32"/>
        <v>0.33011062633268884</v>
      </c>
      <c r="T102" s="2">
        <f t="shared" si="32"/>
        <v>0.2924070829323433</v>
      </c>
      <c r="U102" s="2">
        <f t="shared" si="32"/>
        <v>0.25668450108814023</v>
      </c>
      <c r="V102" s="2">
        <f t="shared" si="32"/>
        <v>0.29717723162418902</v>
      </c>
      <c r="W102" s="2">
        <f t="shared" si="32"/>
        <v>0.39908168025994939</v>
      </c>
      <c r="X102" s="2">
        <f t="shared" si="32"/>
        <v>0.38901768346997045</v>
      </c>
      <c r="Y102" s="2"/>
      <c r="Z102" s="2">
        <f t="shared" si="32"/>
        <v>0.28310326113716822</v>
      </c>
      <c r="AA102" s="2">
        <f t="shared" si="32"/>
        <v>0.20023297331007117</v>
      </c>
      <c r="AB102" s="22">
        <f t="shared" si="32"/>
        <v>0.19218369698228299</v>
      </c>
      <c r="AC102" s="2">
        <f t="shared" si="32"/>
        <v>0.2004010898631079</v>
      </c>
      <c r="AD102" s="2">
        <f t="shared" si="32"/>
        <v>0.21032594818190301</v>
      </c>
      <c r="AE102" s="2">
        <f t="shared" si="32"/>
        <v>0.31286368949675075</v>
      </c>
      <c r="AF102" s="2">
        <f t="shared" si="32"/>
        <v>0.39513830102688685</v>
      </c>
      <c r="AG102" s="2">
        <f t="shared" si="32"/>
        <v>0.30457178465445112</v>
      </c>
      <c r="AH102" s="2">
        <f t="shared" si="32"/>
        <v>0.48201044963617978</v>
      </c>
      <c r="AI102" s="2">
        <f t="shared" si="32"/>
        <v>0.449642708569503</v>
      </c>
      <c r="AJ102" s="2">
        <f t="shared" si="32"/>
        <v>0.31964603707063971</v>
      </c>
    </row>
    <row r="103" spans="1:36">
      <c r="A103" s="11" t="s">
        <v>82</v>
      </c>
      <c r="C103" s="2">
        <v>20.133333333333333</v>
      </c>
      <c r="D103" s="2">
        <v>40.366666666666667</v>
      </c>
      <c r="E103" s="2">
        <v>63.133333333333333</v>
      </c>
      <c r="F103" s="2">
        <v>57.333333333333336</v>
      </c>
      <c r="G103" s="2">
        <v>67.833333333333329</v>
      </c>
      <c r="H103" s="2">
        <v>67.766666666666666</v>
      </c>
      <c r="I103" s="2">
        <v>61.70000000000001</v>
      </c>
      <c r="J103" s="2">
        <v>24.766666666666666</v>
      </c>
      <c r="K103" s="2">
        <v>36.333333333333336</v>
      </c>
      <c r="L103" s="2">
        <v>70.2</v>
      </c>
      <c r="O103" s="2">
        <v>52.699999999999996</v>
      </c>
      <c r="P103" s="2">
        <v>79.8</v>
      </c>
      <c r="Q103" s="22">
        <v>72.933333333333323</v>
      </c>
      <c r="R103" s="2">
        <v>70.833333333333329</v>
      </c>
      <c r="S103" s="2">
        <v>69.466666666666654</v>
      </c>
      <c r="T103" s="2">
        <v>69.5</v>
      </c>
      <c r="U103" s="2">
        <v>41.4</v>
      </c>
      <c r="V103" s="2">
        <v>47.65</v>
      </c>
      <c r="W103" s="2">
        <v>21.099999999999998</v>
      </c>
      <c r="X103" s="2">
        <v>51.15</v>
      </c>
      <c r="AA103" s="2">
        <v>14.366666666666667</v>
      </c>
      <c r="AB103" s="22">
        <v>29.900000000000002</v>
      </c>
      <c r="AC103" s="2">
        <v>56.133333333333326</v>
      </c>
      <c r="AD103" s="2">
        <v>52.333333333333336</v>
      </c>
      <c r="AE103" s="2">
        <v>68.033333333333346</v>
      </c>
      <c r="AF103" s="2">
        <v>75.266666666666666</v>
      </c>
      <c r="AG103" s="2">
        <v>62.633333333333333</v>
      </c>
      <c r="AH103" s="2">
        <v>19.633333333333333</v>
      </c>
      <c r="AI103" s="2">
        <v>40</v>
      </c>
      <c r="AJ103" s="2">
        <v>78.233333333333334</v>
      </c>
    </row>
    <row r="104" spans="1:36">
      <c r="A104" s="11" t="s">
        <v>83</v>
      </c>
      <c r="B104" s="2">
        <f>LOG((B65*1000)*59000)</f>
        <v>9.3786533798565834</v>
      </c>
      <c r="C104" s="2">
        <f t="shared" ref="C104:AJ104" si="33">LOG((C65*1000)*59000)</f>
        <v>9.7849374945365835</v>
      </c>
      <c r="D104" s="2">
        <f t="shared" si="33"/>
        <v>9.6752449545082406</v>
      </c>
      <c r="E104" s="2">
        <f t="shared" si="33"/>
        <v>9.6188903849109728</v>
      </c>
      <c r="F104" s="2">
        <f t="shared" si="33"/>
        <v>9.585419471906139</v>
      </c>
      <c r="G104" s="2">
        <f t="shared" si="33"/>
        <v>9.476422274806346</v>
      </c>
      <c r="H104" s="2">
        <f t="shared" si="33"/>
        <v>9.7073212733699243</v>
      </c>
      <c r="I104" s="2">
        <f t="shared" si="33"/>
        <v>9.2727638955776204</v>
      </c>
      <c r="J104" s="2">
        <f t="shared" si="33"/>
        <v>9.2406871716611061</v>
      </c>
      <c r="K104" s="2">
        <f t="shared" si="33"/>
        <v>9.4791552618070298</v>
      </c>
      <c r="L104" s="2">
        <f t="shared" si="33"/>
        <v>9.797718173917934</v>
      </c>
      <c r="M104" s="2"/>
      <c r="N104" s="2">
        <f t="shared" si="33"/>
        <v>9.3786533798565834</v>
      </c>
      <c r="O104" s="2">
        <f t="shared" si="33"/>
        <v>9.2338348769280305</v>
      </c>
      <c r="P104" s="2">
        <f t="shared" si="33"/>
        <v>9.286625752630659</v>
      </c>
      <c r="Q104" s="22">
        <f t="shared" si="33"/>
        <v>9.6109931945881275</v>
      </c>
      <c r="R104" s="2">
        <f t="shared" si="33"/>
        <v>9.5859554238102529</v>
      </c>
      <c r="S104" s="2">
        <f t="shared" si="33"/>
        <v>9.6322254482829592</v>
      </c>
      <c r="T104" s="2">
        <f t="shared" si="33"/>
        <v>9.7331846492635012</v>
      </c>
      <c r="U104" s="2">
        <f t="shared" si="33"/>
        <v>9.3053344350536111</v>
      </c>
      <c r="V104" s="2">
        <f t="shared" si="33"/>
        <v>9.4562444346508077</v>
      </c>
      <c r="W104" s="2">
        <f t="shared" si="33"/>
        <v>9.6065428450049257</v>
      </c>
      <c r="X104" s="2">
        <f t="shared" si="33"/>
        <v>9.5613100682682166</v>
      </c>
      <c r="Y104" s="2"/>
      <c r="Z104" s="2">
        <f t="shared" si="33"/>
        <v>9.3786533798565834</v>
      </c>
      <c r="AA104" s="2">
        <f t="shared" si="33"/>
        <v>9.1399050021993347</v>
      </c>
      <c r="AB104" s="22">
        <f t="shared" si="33"/>
        <v>9.1837488227204851</v>
      </c>
      <c r="AC104" s="2">
        <f t="shared" si="33"/>
        <v>9.5924990669957069</v>
      </c>
      <c r="AD104" s="2">
        <f t="shared" si="33"/>
        <v>9.6438779757894721</v>
      </c>
      <c r="AE104" s="2">
        <f t="shared" si="33"/>
        <v>9.6068666070993523</v>
      </c>
      <c r="AF104" s="2">
        <f t="shared" si="33"/>
        <v>9.534218075040549</v>
      </c>
      <c r="AG104" s="2">
        <f t="shared" si="33"/>
        <v>9.3382483272335381</v>
      </c>
      <c r="AH104" s="2">
        <f t="shared" si="33"/>
        <v>9.147789664051297</v>
      </c>
      <c r="AI104" s="2">
        <f t="shared" si="33"/>
        <v>9.8079905049146525</v>
      </c>
      <c r="AJ104" s="2">
        <f t="shared" si="33"/>
        <v>9.8046478177105794</v>
      </c>
    </row>
    <row r="105" spans="1:36">
      <c r="A105" s="9"/>
    </row>
    <row r="106" spans="1:36">
      <c r="A106" s="9" t="s">
        <v>24</v>
      </c>
      <c r="B106" s="1">
        <f>B67/B$70*100</f>
        <v>32.900099943031371</v>
      </c>
      <c r="C106" s="1"/>
      <c r="D106" s="1">
        <f t="shared" ref="D106:AJ108" si="34">D67/D$70*100</f>
        <v>41.657738713597148</v>
      </c>
      <c r="E106" s="1">
        <f t="shared" si="34"/>
        <v>57.000168500176109</v>
      </c>
      <c r="F106" s="1">
        <f t="shared" si="34"/>
        <v>17.490682207820047</v>
      </c>
      <c r="G106" s="1">
        <f t="shared" si="34"/>
        <v>26.380334161934353</v>
      </c>
      <c r="H106" s="1">
        <f t="shared" si="34"/>
        <v>20.22789568310257</v>
      </c>
      <c r="I106" s="1">
        <f t="shared" si="34"/>
        <v>40.208350899354414</v>
      </c>
      <c r="J106" s="1">
        <f t="shared" si="34"/>
        <v>4.4543695689757197</v>
      </c>
      <c r="K106" s="1">
        <f t="shared" si="34"/>
        <v>7.3284003373976363</v>
      </c>
      <c r="L106" s="1">
        <f t="shared" si="34"/>
        <v>17.923200392213033</v>
      </c>
      <c r="M106" s="1"/>
      <c r="N106" s="1">
        <f t="shared" si="34"/>
        <v>32.900099943031371</v>
      </c>
      <c r="O106" s="1"/>
      <c r="P106" s="1">
        <f t="shared" si="34"/>
        <v>25.882352941176475</v>
      </c>
      <c r="Q106" s="19">
        <f t="shared" si="34"/>
        <v>42.585021920311242</v>
      </c>
      <c r="R106" s="1">
        <f t="shared" si="34"/>
        <v>23.164792434736931</v>
      </c>
      <c r="S106" s="1">
        <f t="shared" si="34"/>
        <v>25.611487364298689</v>
      </c>
      <c r="T106" s="1">
        <f t="shared" si="34"/>
        <v>24.633017699852729</v>
      </c>
      <c r="U106" s="1">
        <f t="shared" si="34"/>
        <v>15.828362508066862</v>
      </c>
      <c r="V106" s="1">
        <f t="shared" si="34"/>
        <v>12.276883241089672</v>
      </c>
      <c r="W106" s="1">
        <f t="shared" si="34"/>
        <v>24.11670331027242</v>
      </c>
      <c r="X106" s="1">
        <f t="shared" si="34"/>
        <v>11.460304412753203</v>
      </c>
      <c r="Y106" s="1"/>
      <c r="Z106" s="1">
        <f t="shared" si="34"/>
        <v>32.900099943031371</v>
      </c>
      <c r="AA106" s="1"/>
      <c r="AB106" s="19">
        <f t="shared" si="34"/>
        <v>44.228251684326011</v>
      </c>
      <c r="AC106" s="1">
        <f t="shared" si="34"/>
        <v>24.374395526825555</v>
      </c>
      <c r="AD106" s="1">
        <f t="shared" si="34"/>
        <v>40.287250605594807</v>
      </c>
      <c r="AE106" s="1">
        <f t="shared" si="34"/>
        <v>29.154885808331233</v>
      </c>
      <c r="AF106" s="1">
        <f t="shared" si="34"/>
        <v>18.886332698728829</v>
      </c>
      <c r="AG106" s="1">
        <f t="shared" si="34"/>
        <v>25.290535229153516</v>
      </c>
      <c r="AH106" s="1">
        <f t="shared" si="34"/>
        <v>15.055634341877239</v>
      </c>
      <c r="AI106" s="1">
        <f t="shared" si="34"/>
        <v>9.1422634310989093</v>
      </c>
      <c r="AJ106" s="1">
        <f t="shared" si="34"/>
        <v>21.63125707952085</v>
      </c>
    </row>
    <row r="107" spans="1:36">
      <c r="A107" s="9" t="s">
        <v>25</v>
      </c>
      <c r="B107" s="1">
        <f t="shared" ref="B107:Q108" si="35">B68/B$70*100</f>
        <v>37.80898870214002</v>
      </c>
      <c r="C107" s="1"/>
      <c r="D107" s="1">
        <f t="shared" si="35"/>
        <v>47.879001377329111</v>
      </c>
      <c r="E107" s="1">
        <f t="shared" si="35"/>
        <v>32.210357344558425</v>
      </c>
      <c r="F107" s="1">
        <f t="shared" si="35"/>
        <v>43.855510300948559</v>
      </c>
      <c r="G107" s="1">
        <f t="shared" si="35"/>
        <v>40.569752064290427</v>
      </c>
      <c r="H107" s="1">
        <f t="shared" si="35"/>
        <v>59.586412392115818</v>
      </c>
      <c r="I107" s="1">
        <f t="shared" si="35"/>
        <v>59.791649100645586</v>
      </c>
      <c r="J107" s="1">
        <f t="shared" si="35"/>
        <v>77.978553360187789</v>
      </c>
      <c r="K107" s="1">
        <f t="shared" si="35"/>
        <v>42.545779939798251</v>
      </c>
      <c r="L107" s="1">
        <f t="shared" si="35"/>
        <v>16.365773799062257</v>
      </c>
      <c r="M107" s="1"/>
      <c r="N107" s="1">
        <f t="shared" si="35"/>
        <v>37.80898870214002</v>
      </c>
      <c r="O107" s="1"/>
      <c r="P107" s="1">
        <f t="shared" si="35"/>
        <v>63.529411764705877</v>
      </c>
      <c r="Q107" s="19">
        <f t="shared" si="35"/>
        <v>0</v>
      </c>
      <c r="R107" s="1">
        <f t="shared" si="34"/>
        <v>53.947008007021736</v>
      </c>
      <c r="S107" s="1">
        <f t="shared" si="34"/>
        <v>59.217284117288258</v>
      </c>
      <c r="T107" s="1">
        <f t="shared" si="34"/>
        <v>52.91447972951562</v>
      </c>
      <c r="U107" s="1">
        <f t="shared" si="34"/>
        <v>74.86379352952008</v>
      </c>
      <c r="V107" s="1">
        <f t="shared" si="34"/>
        <v>66.872563719151685</v>
      </c>
      <c r="W107" s="1">
        <f t="shared" si="34"/>
        <v>30.106293818960189</v>
      </c>
      <c r="X107" s="1">
        <f t="shared" si="34"/>
        <v>13.133370948449777</v>
      </c>
      <c r="Y107" s="1"/>
      <c r="Z107" s="1">
        <f t="shared" si="34"/>
        <v>37.80898870214002</v>
      </c>
      <c r="AA107" s="1"/>
      <c r="AB107" s="19">
        <f t="shared" si="34"/>
        <v>39.850995909448237</v>
      </c>
      <c r="AC107" s="1">
        <f t="shared" si="34"/>
        <v>0</v>
      </c>
      <c r="AD107" s="1">
        <f t="shared" si="34"/>
        <v>47.885154184560569</v>
      </c>
      <c r="AE107" s="1">
        <f t="shared" si="34"/>
        <v>55.233277845105512</v>
      </c>
      <c r="AF107" s="1">
        <f t="shared" si="34"/>
        <v>66.696595980859371</v>
      </c>
      <c r="AG107" s="1">
        <f t="shared" si="34"/>
        <v>71.297943393130694</v>
      </c>
      <c r="AH107" s="1">
        <f t="shared" si="34"/>
        <v>72.312322006598279</v>
      </c>
      <c r="AI107" s="1">
        <f t="shared" si="34"/>
        <v>14.462073537112804</v>
      </c>
      <c r="AJ107" s="1">
        <f t="shared" si="34"/>
        <v>31.093066316747436</v>
      </c>
    </row>
    <row r="108" spans="1:36">
      <c r="A108" s="9" t="s">
        <v>26</v>
      </c>
      <c r="B108" s="1">
        <f t="shared" si="35"/>
        <v>29.290911354828619</v>
      </c>
      <c r="C108" s="1"/>
      <c r="D108" s="1">
        <f t="shared" si="34"/>
        <v>10.463259909073741</v>
      </c>
      <c r="E108" s="1">
        <f t="shared" si="34"/>
        <v>10.789474155265472</v>
      </c>
      <c r="F108" s="1">
        <f t="shared" si="34"/>
        <v>38.653807491231383</v>
      </c>
      <c r="G108" s="1">
        <f t="shared" si="34"/>
        <v>33.049913773775224</v>
      </c>
      <c r="H108" s="1">
        <f t="shared" si="34"/>
        <v>20.185691924781608</v>
      </c>
      <c r="I108" s="1">
        <f t="shared" si="34"/>
        <v>0</v>
      </c>
      <c r="J108" s="1">
        <f t="shared" si="34"/>
        <v>17.56707707083649</v>
      </c>
      <c r="K108" s="1">
        <f t="shared" si="34"/>
        <v>50.12581972280411</v>
      </c>
      <c r="L108" s="1">
        <f t="shared" si="34"/>
        <v>65.711025808724713</v>
      </c>
      <c r="M108" s="1"/>
      <c r="N108" s="1">
        <f t="shared" si="34"/>
        <v>29.290911354828619</v>
      </c>
      <c r="O108" s="1"/>
      <c r="P108" s="1">
        <f t="shared" si="34"/>
        <v>10.588235294117647</v>
      </c>
      <c r="Q108" s="19">
        <f t="shared" si="34"/>
        <v>57.414978079688751</v>
      </c>
      <c r="R108" s="1">
        <f t="shared" si="34"/>
        <v>22.88819955824135</v>
      </c>
      <c r="S108" s="1">
        <f t="shared" si="34"/>
        <v>15.171228518413059</v>
      </c>
      <c r="T108" s="1">
        <f t="shared" si="34"/>
        <v>22.452502570631644</v>
      </c>
      <c r="U108" s="1">
        <f t="shared" si="34"/>
        <v>9.3078439624130649</v>
      </c>
      <c r="V108" s="1">
        <f t="shared" si="34"/>
        <v>20.850553039758619</v>
      </c>
      <c r="W108" s="1">
        <f t="shared" si="34"/>
        <v>45.777002870767397</v>
      </c>
      <c r="X108" s="1">
        <f t="shared" si="34"/>
        <v>75.406324638797017</v>
      </c>
      <c r="Y108" s="1"/>
      <c r="Z108" s="1">
        <f t="shared" si="34"/>
        <v>29.290911354828619</v>
      </c>
      <c r="AA108" s="1"/>
      <c r="AB108" s="19">
        <f t="shared" si="34"/>
        <v>15.920752406225731</v>
      </c>
      <c r="AC108" s="1">
        <f t="shared" si="34"/>
        <v>75.625604473174448</v>
      </c>
      <c r="AD108" s="1">
        <f t="shared" si="34"/>
        <v>11.827595209844628</v>
      </c>
      <c r="AE108" s="1">
        <f t="shared" si="34"/>
        <v>15.611836346563251</v>
      </c>
      <c r="AF108" s="1">
        <f t="shared" si="34"/>
        <v>14.417071320411806</v>
      </c>
      <c r="AG108" s="1">
        <f t="shared" si="34"/>
        <v>3.4115213777157982</v>
      </c>
      <c r="AH108" s="1">
        <f t="shared" si="34"/>
        <v>12.632043651524491</v>
      </c>
      <c r="AI108" s="1">
        <f t="shared" si="34"/>
        <v>76.395663031788288</v>
      </c>
      <c r="AJ108" s="1">
        <f t="shared" si="34"/>
        <v>47.275676603731704</v>
      </c>
    </row>
    <row r="109" spans="1:36">
      <c r="A109" s="5" t="s">
        <v>82</v>
      </c>
      <c r="B109" s="2"/>
      <c r="C109" s="2">
        <v>20.133333333333333</v>
      </c>
      <c r="D109" s="2">
        <v>40.366666666666667</v>
      </c>
      <c r="E109" s="2">
        <v>63.133333333333333</v>
      </c>
      <c r="F109" s="2">
        <v>57.333333333333336</v>
      </c>
      <c r="G109" s="2">
        <v>67.833333333333329</v>
      </c>
      <c r="H109" s="2">
        <v>67.766666666666666</v>
      </c>
      <c r="I109" s="2">
        <v>61.70000000000001</v>
      </c>
      <c r="J109" s="2">
        <v>24.766666666666666</v>
      </c>
      <c r="K109" s="2">
        <v>36.333333333333336</v>
      </c>
      <c r="L109" s="2">
        <v>70.2</v>
      </c>
      <c r="M109" s="2"/>
      <c r="N109" s="2"/>
      <c r="O109" s="2">
        <v>52.699999999999996</v>
      </c>
      <c r="P109" s="2">
        <v>79.8</v>
      </c>
      <c r="Q109" s="22">
        <v>72.933333333333323</v>
      </c>
      <c r="R109" s="2">
        <v>70.833333333333329</v>
      </c>
      <c r="S109" s="2">
        <v>69.466666666666654</v>
      </c>
      <c r="T109" s="2">
        <v>69.5</v>
      </c>
      <c r="U109" s="2">
        <v>41.4</v>
      </c>
      <c r="V109" s="2">
        <v>47.65</v>
      </c>
      <c r="W109" s="2">
        <v>21.099999999999998</v>
      </c>
      <c r="X109" s="2">
        <v>51.15</v>
      </c>
      <c r="Y109" s="2"/>
      <c r="Z109" s="2"/>
      <c r="AA109" s="2">
        <v>14.366666666666667</v>
      </c>
      <c r="AB109" s="22">
        <v>29.900000000000002</v>
      </c>
      <c r="AC109" s="2">
        <v>56.133333333333326</v>
      </c>
      <c r="AD109" s="2">
        <v>52.333333333333336</v>
      </c>
      <c r="AE109" s="2">
        <v>68.033333333333346</v>
      </c>
      <c r="AF109" s="2">
        <v>75.266666666666666</v>
      </c>
      <c r="AG109" s="2">
        <v>62.633333333333333</v>
      </c>
      <c r="AH109" s="2">
        <v>19.633333333333333</v>
      </c>
      <c r="AI109" s="2">
        <v>40</v>
      </c>
      <c r="AJ109" s="2">
        <v>78.233333333333334</v>
      </c>
    </row>
    <row r="110" spans="1:36">
      <c r="A110" s="5" t="s">
        <v>85</v>
      </c>
      <c r="B110" s="14">
        <v>0.64822642857142854</v>
      </c>
      <c r="C110" s="14"/>
      <c r="D110" s="14">
        <v>0.74159395470282385</v>
      </c>
      <c r="E110" s="14">
        <v>0.77685492352281516</v>
      </c>
      <c r="F110" s="14">
        <v>0.35396220674932999</v>
      </c>
      <c r="G110" s="14">
        <v>0.46360189879682334</v>
      </c>
      <c r="H110" s="14">
        <v>0.31677982557843676</v>
      </c>
      <c r="I110" s="14">
        <v>9.1042624471137541E-3</v>
      </c>
      <c r="J110" s="14">
        <v>7.542865192432556E-2</v>
      </c>
      <c r="K110" s="14">
        <v>0.10060798953101793</v>
      </c>
      <c r="L110" s="14">
        <v>0.41277586239857067</v>
      </c>
      <c r="M110" s="14"/>
      <c r="N110" s="14">
        <v>0.64822642857142854</v>
      </c>
      <c r="O110" s="14"/>
      <c r="P110" s="14">
        <v>0.14655172413793105</v>
      </c>
      <c r="Q110" s="21">
        <v>3.0696744627083335E-2</v>
      </c>
      <c r="R110" s="14">
        <v>0.67788220964260648</v>
      </c>
      <c r="S110" s="14">
        <v>1.231059982823048</v>
      </c>
      <c r="T110" s="14">
        <v>0.51022320595160775</v>
      </c>
      <c r="U110" s="14">
        <v>0.55822725129480233</v>
      </c>
      <c r="V110" s="14">
        <v>7.3918613733762545E-2</v>
      </c>
      <c r="W110" s="14">
        <v>7.8180776979215744E-2</v>
      </c>
      <c r="X110" s="14">
        <v>0.27994338360235782</v>
      </c>
      <c r="Y110" s="14"/>
      <c r="Z110" s="14">
        <v>0.64822642857142854</v>
      </c>
      <c r="AA110" s="14"/>
      <c r="AB110" s="21">
        <v>5.0417833648493365E-2</v>
      </c>
      <c r="AC110" s="14">
        <v>4.6974108144383936E-2</v>
      </c>
      <c r="AD110" s="14">
        <v>1.1940765244197049</v>
      </c>
      <c r="AE110" s="14">
        <v>0.43745231155968844</v>
      </c>
      <c r="AF110" s="14">
        <v>1.230028929149795</v>
      </c>
      <c r="AG110" s="14">
        <v>1.0647208843386256</v>
      </c>
      <c r="AH110" s="14">
        <v>5.4405271264161649E-2</v>
      </c>
      <c r="AI110" s="14">
        <v>8.5968657179807256E-2</v>
      </c>
      <c r="AJ110" s="14">
        <v>0.62428764882720311</v>
      </c>
    </row>
    <row r="111" spans="1:36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</row>
    <row r="112" spans="1:36">
      <c r="A112" s="2"/>
    </row>
    <row r="113" spans="1:37">
      <c r="A113" s="2"/>
      <c r="B113" s="9" t="s">
        <v>24</v>
      </c>
      <c r="C113" s="8">
        <v>0.21326714285714285</v>
      </c>
      <c r="D113" s="8"/>
      <c r="E113" s="8">
        <v>0.30893127196593434</v>
      </c>
      <c r="F113" s="8">
        <v>0.44280861540991884</v>
      </c>
      <c r="G113" s="8">
        <v>6.1910404718312266E-2</v>
      </c>
      <c r="H113" s="8">
        <v>0.12229973008367473</v>
      </c>
      <c r="I113" s="8">
        <v>6.4077892663120459E-2</v>
      </c>
      <c r="J113" s="8">
        <v>3.6606737915336495E-3</v>
      </c>
      <c r="K113" s="8">
        <v>3.3598709176057761E-3</v>
      </c>
      <c r="L113" s="8">
        <v>7.3729562442400969E-3</v>
      </c>
      <c r="M113" s="8">
        <v>7.3982644988381349E-2</v>
      </c>
      <c r="N113" s="2"/>
      <c r="O113" s="8">
        <v>0.21326714285714285</v>
      </c>
      <c r="P113" s="8"/>
      <c r="Q113" s="20">
        <v>3.7931034482758627E-2</v>
      </c>
      <c r="R113" s="8">
        <v>1.3072215428265402E-2</v>
      </c>
      <c r="S113" s="8">
        <v>0.15703000681571805</v>
      </c>
      <c r="T113" s="8">
        <v>0.31529277194766253</v>
      </c>
      <c r="U113" s="8">
        <v>0.12568337263081558</v>
      </c>
      <c r="V113" s="8">
        <v>8.8358232953758678E-2</v>
      </c>
      <c r="W113" s="8">
        <v>9.0749019015261036E-3</v>
      </c>
      <c r="X113" s="8">
        <v>1.8854626029743221E-2</v>
      </c>
      <c r="Y113" s="8">
        <v>3.2082363944191637E-2</v>
      </c>
      <c r="Z113" s="2"/>
      <c r="AA113" s="8">
        <v>0.21326714285714285</v>
      </c>
      <c r="AB113" s="20"/>
      <c r="AC113" s="8">
        <v>2.2298926359840456E-2</v>
      </c>
      <c r="AD113" s="8">
        <v>1.1449654914310917E-2</v>
      </c>
      <c r="AE113" s="8">
        <v>0.48106060181554294</v>
      </c>
      <c r="AF113" s="8">
        <v>0.12753872190113252</v>
      </c>
      <c r="AG113" s="8">
        <v>0.2323073558498418</v>
      </c>
      <c r="AH113" s="8">
        <v>0.26927361034581493</v>
      </c>
      <c r="AI113" s="8">
        <v>8.1910587042385904E-3</v>
      </c>
      <c r="AJ113" s="8">
        <v>7.8594811075563056E-3</v>
      </c>
      <c r="AK113" s="8">
        <v>0.13504126623350862</v>
      </c>
    </row>
    <row r="114" spans="1:37">
      <c r="B114" s="9" t="s">
        <v>25</v>
      </c>
      <c r="C114" s="8">
        <v>0.24508785714285716</v>
      </c>
      <c r="D114" s="8"/>
      <c r="E114" s="8">
        <v>0.35506777978635445</v>
      </c>
      <c r="F114" s="8">
        <v>0.25022774691549482</v>
      </c>
      <c r="G114" s="8">
        <v>0.15523193204241725</v>
      </c>
      <c r="H114" s="8">
        <v>0.18808214090721384</v>
      </c>
      <c r="I114" s="8">
        <v>0.18875773324419251</v>
      </c>
      <c r="J114" s="8">
        <v>5.4435886555801042E-3</v>
      </c>
      <c r="K114" s="8">
        <v>5.8818171589680515E-2</v>
      </c>
      <c r="L114" s="8">
        <v>4.2804453827722154E-2</v>
      </c>
      <c r="M114" s="8">
        <v>6.7553963937278555E-2</v>
      </c>
      <c r="N114" s="2"/>
      <c r="O114" s="8">
        <v>0.24508785714285716</v>
      </c>
      <c r="P114" s="8"/>
      <c r="Q114" s="20">
        <v>9.3103448275862075E-2</v>
      </c>
      <c r="R114" s="8">
        <v>0</v>
      </c>
      <c r="S114" s="8">
        <v>0.36569716991407275</v>
      </c>
      <c r="T114" s="8">
        <v>0.72900028768256431</v>
      </c>
      <c r="U114" s="8">
        <v>0.2699819548885482</v>
      </c>
      <c r="V114" s="8">
        <v>0.41791009683485603</v>
      </c>
      <c r="W114" s="8">
        <v>4.9431272069423972E-2</v>
      </c>
      <c r="X114" s="8">
        <v>2.3537334427308682E-2</v>
      </c>
      <c r="Y114" s="8">
        <v>3.6766003014139376E-2</v>
      </c>
      <c r="Z114" s="2"/>
      <c r="AA114" s="8">
        <v>0.24508785714285716</v>
      </c>
      <c r="AB114" s="20"/>
      <c r="AC114" s="8">
        <v>2.0092008824893509E-2</v>
      </c>
      <c r="AD114" s="8">
        <v>0</v>
      </c>
      <c r="AE114" s="8">
        <v>0.57178538480001773</v>
      </c>
      <c r="AF114" s="8">
        <v>0.24161925068359935</v>
      </c>
      <c r="AG114" s="8">
        <v>0.82038742532272979</v>
      </c>
      <c r="AH114" s="8">
        <v>0.75912409341059373</v>
      </c>
      <c r="AI114" s="8">
        <v>3.9341714945103849E-2</v>
      </c>
      <c r="AJ114" s="8">
        <v>1.2432850420212133E-2</v>
      </c>
      <c r="AK114" s="8">
        <v>0.19411017265710562</v>
      </c>
    </row>
    <row r="115" spans="1:37">
      <c r="B115" s="9" t="s">
        <v>26</v>
      </c>
      <c r="C115" s="8">
        <v>0.18987142857142858</v>
      </c>
      <c r="D115" s="8"/>
      <c r="E115" s="8">
        <v>7.7594902950535047E-2</v>
      </c>
      <c r="F115" s="8">
        <v>8.3818561197401484E-2</v>
      </c>
      <c r="G115" s="8">
        <v>0.13681986998860043</v>
      </c>
      <c r="H115" s="8">
        <v>0.1532200278059348</v>
      </c>
      <c r="I115" s="8">
        <v>6.3944199671123775E-2</v>
      </c>
      <c r="J115" s="8"/>
      <c r="K115" s="8">
        <v>1.3250609417039262E-2</v>
      </c>
      <c r="L115" s="8">
        <v>5.0430579459055679E-2</v>
      </c>
      <c r="M115" s="8">
        <v>0.27123925347291078</v>
      </c>
      <c r="N115" s="2"/>
      <c r="O115" s="8">
        <v>0.18987142857142858</v>
      </c>
      <c r="P115" s="8"/>
      <c r="Q115" s="20">
        <v>1.5517241379310346E-2</v>
      </c>
      <c r="R115" s="8">
        <v>1.7624529198817931E-2</v>
      </c>
      <c r="S115" s="8">
        <v>0.15515503291281577</v>
      </c>
      <c r="T115" s="8">
        <v>0.18676692319282118</v>
      </c>
      <c r="U115" s="8">
        <v>0.11455787843224392</v>
      </c>
      <c r="V115" s="8">
        <v>5.1958921506187666E-2</v>
      </c>
      <c r="W115" s="8">
        <v>1.5412439762812459E-2</v>
      </c>
      <c r="X115" s="8">
        <v>3.5788816522163848E-2</v>
      </c>
      <c r="Y115" s="8">
        <v>0.2110950166440268</v>
      </c>
      <c r="Z115" s="2"/>
      <c r="AA115" s="8">
        <v>0.18987142857142858</v>
      </c>
      <c r="AB115" s="20"/>
      <c r="AC115" s="8">
        <v>8.0268984637593931E-3</v>
      </c>
      <c r="AD115" s="8">
        <v>3.5524453230073021E-2</v>
      </c>
      <c r="AE115" s="8">
        <v>0.14123053780414424</v>
      </c>
      <c r="AF115" s="8">
        <v>6.8294338974956556E-2</v>
      </c>
      <c r="AG115" s="8">
        <v>0.17733414797722355</v>
      </c>
      <c r="AH115" s="8">
        <v>3.632318058221691E-2</v>
      </c>
      <c r="AI115" s="8">
        <v>6.8724976148192103E-3</v>
      </c>
      <c r="AJ115" s="8">
        <v>6.5676325652038819E-2</v>
      </c>
      <c r="AK115" s="8">
        <v>0.29513620993658879</v>
      </c>
    </row>
    <row r="116" spans="1:37">
      <c r="B116" s="2"/>
      <c r="C116" s="14">
        <f>SUM(C113:C115)</f>
        <v>0.64822642857142854</v>
      </c>
      <c r="D116" s="14">
        <f t="shared" ref="D116" si="36">SUM(D113:D115)</f>
        <v>0</v>
      </c>
      <c r="E116" s="14">
        <f t="shared" ref="E116" si="37">SUM(E113:E115)</f>
        <v>0.74159395470282385</v>
      </c>
      <c r="F116" s="14">
        <f t="shared" ref="F116" si="38">SUM(F113:F115)</f>
        <v>0.77685492352281516</v>
      </c>
      <c r="G116" s="14">
        <f t="shared" ref="G116" si="39">SUM(G113:G115)</f>
        <v>0.35396220674932999</v>
      </c>
      <c r="H116" s="14">
        <f t="shared" ref="H116" si="40">SUM(H113:H115)</f>
        <v>0.46360189879682334</v>
      </c>
      <c r="I116" s="14">
        <f t="shared" ref="I116" si="41">SUM(I113:I115)</f>
        <v>0.31677982557843676</v>
      </c>
      <c r="J116" s="14">
        <f t="shared" ref="J116" si="42">SUM(J113:J115)</f>
        <v>9.1042624471137541E-3</v>
      </c>
      <c r="K116" s="14">
        <f t="shared" ref="K116" si="43">SUM(K113:K115)</f>
        <v>7.542865192432556E-2</v>
      </c>
      <c r="L116" s="14">
        <f t="shared" ref="L116" si="44">SUM(L113:L115)</f>
        <v>0.10060798953101793</v>
      </c>
      <c r="M116" s="14">
        <f t="shared" ref="M116" si="45">SUM(M113:M115)</f>
        <v>0.41277586239857067</v>
      </c>
      <c r="N116" s="14">
        <f t="shared" ref="N116" si="46">SUM(N113:N115)</f>
        <v>0</v>
      </c>
      <c r="O116" s="14">
        <f t="shared" ref="O116" si="47">SUM(O113:O115)</f>
        <v>0.64822642857142854</v>
      </c>
      <c r="P116" s="14">
        <f t="shared" ref="P116" si="48">SUM(P113:P115)</f>
        <v>0</v>
      </c>
      <c r="Q116" s="21">
        <f t="shared" ref="Q116" si="49">SUM(Q113:Q115)</f>
        <v>0.14655172413793105</v>
      </c>
      <c r="R116" s="14">
        <f t="shared" ref="R116" si="50">SUM(R113:R115)</f>
        <v>3.0696744627083335E-2</v>
      </c>
      <c r="S116" s="14">
        <f t="shared" ref="S116" si="51">SUM(S113:S115)</f>
        <v>0.67788220964260648</v>
      </c>
      <c r="T116" s="14">
        <f t="shared" ref="T116" si="52">SUM(T113:T115)</f>
        <v>1.231059982823048</v>
      </c>
      <c r="U116" s="14">
        <f t="shared" ref="U116" si="53">SUM(U113:U115)</f>
        <v>0.51022320595160775</v>
      </c>
      <c r="V116" s="14">
        <f t="shared" ref="V116" si="54">SUM(V113:V115)</f>
        <v>0.55822725129480233</v>
      </c>
      <c r="W116" s="14">
        <f t="shared" ref="W116" si="55">SUM(W113:W115)</f>
        <v>7.3918613733762545E-2</v>
      </c>
      <c r="X116" s="14">
        <f t="shared" ref="X116" si="56">SUM(X113:X115)</f>
        <v>7.8180776979215744E-2</v>
      </c>
      <c r="Y116" s="14">
        <f t="shared" ref="Y116" si="57">SUM(Y113:Y115)</f>
        <v>0.27994338360235782</v>
      </c>
      <c r="Z116" s="14">
        <f t="shared" ref="Z116" si="58">SUM(Z113:Z115)</f>
        <v>0</v>
      </c>
      <c r="AA116" s="14">
        <f t="shared" ref="AA116" si="59">SUM(AA113:AA115)</f>
        <v>0.64822642857142854</v>
      </c>
      <c r="AB116" s="21">
        <f t="shared" ref="AB116" si="60">SUM(AB113:AB115)</f>
        <v>0</v>
      </c>
      <c r="AC116" s="14">
        <f t="shared" ref="AC116" si="61">SUM(AC113:AC115)</f>
        <v>5.0417833648493365E-2</v>
      </c>
      <c r="AD116" s="14">
        <f t="shared" ref="AD116" si="62">SUM(AD113:AD115)</f>
        <v>4.6974108144383936E-2</v>
      </c>
      <c r="AE116" s="14">
        <f t="shared" ref="AE116" si="63">SUM(AE113:AE115)</f>
        <v>1.1940765244197049</v>
      </c>
      <c r="AF116" s="14">
        <f t="shared" ref="AF116" si="64">SUM(AF113:AF115)</f>
        <v>0.43745231155968844</v>
      </c>
      <c r="AG116" s="14">
        <f t="shared" ref="AG116" si="65">SUM(AG113:AG115)</f>
        <v>1.230028929149795</v>
      </c>
      <c r="AH116" s="14">
        <f t="shared" ref="AH116" si="66">SUM(AH113:AH115)</f>
        <v>1.0647208843386256</v>
      </c>
      <c r="AI116" s="14">
        <f t="shared" ref="AI116" si="67">SUM(AI113:AI115)</f>
        <v>5.4405271264161649E-2</v>
      </c>
      <c r="AJ116" s="14">
        <f t="shared" ref="AJ116" si="68">SUM(AJ113:AJ115)</f>
        <v>8.5968657179807256E-2</v>
      </c>
      <c r="AK116" s="14">
        <f t="shared" ref="AK116" si="69">SUM(AK113:AK115)</f>
        <v>0.62428764882720311</v>
      </c>
    </row>
    <row r="120" spans="1:37">
      <c r="C120" s="1">
        <v>0</v>
      </c>
      <c r="D120" s="1">
        <v>13</v>
      </c>
      <c r="E120" s="1">
        <v>34</v>
      </c>
      <c r="F120" s="1">
        <v>43</v>
      </c>
      <c r="G120" s="1">
        <v>77</v>
      </c>
      <c r="H120" s="1">
        <v>91</v>
      </c>
      <c r="I120" s="1">
        <v>93</v>
      </c>
      <c r="J120" s="1">
        <v>97</v>
      </c>
      <c r="K120" s="1">
        <v>101</v>
      </c>
      <c r="L120" s="1">
        <v>113</v>
      </c>
      <c r="N120" s="1">
        <v>0</v>
      </c>
      <c r="O120" s="1">
        <v>13</v>
      </c>
      <c r="P120" s="1">
        <v>34</v>
      </c>
      <c r="Q120" s="19">
        <v>43</v>
      </c>
      <c r="R120" s="1">
        <v>77</v>
      </c>
      <c r="S120" s="1">
        <v>91</v>
      </c>
      <c r="T120" s="1">
        <v>93</v>
      </c>
      <c r="U120" s="1">
        <v>97</v>
      </c>
      <c r="V120" s="1">
        <v>101</v>
      </c>
      <c r="W120" s="1">
        <v>113</v>
      </c>
      <c r="X120" s="1"/>
      <c r="Y120" s="1">
        <v>0</v>
      </c>
      <c r="Z120" s="1">
        <v>13</v>
      </c>
      <c r="AA120" s="1">
        <v>34</v>
      </c>
      <c r="AB120" s="19">
        <v>43</v>
      </c>
      <c r="AC120" s="1">
        <v>77</v>
      </c>
      <c r="AD120" s="1">
        <v>91</v>
      </c>
      <c r="AE120" s="1">
        <v>93</v>
      </c>
      <c r="AF120" s="1">
        <v>97</v>
      </c>
      <c r="AG120" s="1">
        <v>101</v>
      </c>
      <c r="AH120" s="1">
        <v>113</v>
      </c>
      <c r="AI120" s="1"/>
      <c r="AJ120" s="1"/>
      <c r="AK120" s="1"/>
    </row>
    <row r="121" spans="1:37">
      <c r="B121" s="9" t="s">
        <v>24</v>
      </c>
      <c r="C121" s="8">
        <v>0.21326714285714285</v>
      </c>
      <c r="D121" s="8">
        <v>0.30893127196593434</v>
      </c>
      <c r="E121" s="8">
        <v>0.44280861540991884</v>
      </c>
      <c r="F121" s="8">
        <v>6.1910404718312266E-2</v>
      </c>
      <c r="G121" s="8">
        <v>0.12229973008367473</v>
      </c>
      <c r="H121" s="8">
        <v>6.4077892663120459E-2</v>
      </c>
      <c r="I121" s="8">
        <v>3.6606737915336495E-3</v>
      </c>
      <c r="J121" s="8">
        <v>3.3598709176057761E-3</v>
      </c>
      <c r="K121" s="8">
        <v>7.3729562442400969E-3</v>
      </c>
      <c r="L121" s="8">
        <v>7.3982644988381349E-2</v>
      </c>
      <c r="N121" s="8">
        <v>0.21326714285714285</v>
      </c>
      <c r="O121" s="8">
        <v>3.7931034482758627E-2</v>
      </c>
      <c r="P121" s="8">
        <v>1.3072215428265402E-2</v>
      </c>
      <c r="Q121" s="20">
        <v>0.15703000681571805</v>
      </c>
      <c r="R121" s="8">
        <v>0.31529277194766253</v>
      </c>
      <c r="S121" s="8">
        <v>0.12568337263081558</v>
      </c>
      <c r="T121" s="8">
        <v>8.8358232953758678E-2</v>
      </c>
      <c r="U121" s="8">
        <v>9.0749019015261036E-3</v>
      </c>
      <c r="V121" s="8">
        <v>1.8854626029743221E-2</v>
      </c>
      <c r="W121" s="8">
        <v>3.2082363944191637E-2</v>
      </c>
      <c r="Y121" s="8">
        <v>0.21326714285714285</v>
      </c>
      <c r="Z121" s="8">
        <v>2.2298926359840456E-2</v>
      </c>
      <c r="AA121" s="8">
        <v>1.1449654914310917E-2</v>
      </c>
      <c r="AB121" s="20">
        <v>0.48106060181554294</v>
      </c>
      <c r="AC121" s="8">
        <v>0.12753872190113252</v>
      </c>
      <c r="AD121" s="8">
        <v>0.2323073558498418</v>
      </c>
      <c r="AE121" s="8">
        <v>0.26927361034581493</v>
      </c>
      <c r="AF121" s="8">
        <v>8.1910587042385904E-3</v>
      </c>
      <c r="AG121" s="8">
        <v>7.8594811075563056E-3</v>
      </c>
      <c r="AH121" s="8">
        <v>0.13504126623350862</v>
      </c>
    </row>
    <row r="122" spans="1:37">
      <c r="B122" s="9" t="s">
        <v>25</v>
      </c>
      <c r="C122" s="8">
        <v>0.24508785714285716</v>
      </c>
      <c r="D122" s="8">
        <v>0.35506777978635445</v>
      </c>
      <c r="E122" s="8">
        <v>0.25022774691549482</v>
      </c>
      <c r="F122" s="8">
        <v>0.15523193204241725</v>
      </c>
      <c r="G122" s="8">
        <v>0.18808214090721384</v>
      </c>
      <c r="H122" s="8">
        <v>0.18875773324419251</v>
      </c>
      <c r="I122" s="8">
        <v>5.4435886555801042E-3</v>
      </c>
      <c r="J122" s="8">
        <v>5.8818171589680515E-2</v>
      </c>
      <c r="K122" s="8">
        <v>4.2804453827722154E-2</v>
      </c>
      <c r="L122" s="8">
        <v>6.7553963937278555E-2</v>
      </c>
      <c r="N122" s="8">
        <v>0.24508785714285716</v>
      </c>
      <c r="O122" s="8">
        <v>9.3103448275862075E-2</v>
      </c>
      <c r="P122" s="8">
        <v>0</v>
      </c>
      <c r="Q122" s="20">
        <v>0.36569716991407275</v>
      </c>
      <c r="R122" s="8">
        <v>0.72900028768256431</v>
      </c>
      <c r="S122" s="8">
        <v>0.2699819548885482</v>
      </c>
      <c r="T122" s="8">
        <v>0.41791009683485603</v>
      </c>
      <c r="U122" s="8">
        <v>4.9431272069423972E-2</v>
      </c>
      <c r="V122" s="8">
        <v>2.3537334427308682E-2</v>
      </c>
      <c r="W122" s="8">
        <v>3.6766003014139376E-2</v>
      </c>
      <c r="Y122" s="8">
        <v>0.24508785714285716</v>
      </c>
      <c r="Z122" s="8">
        <v>2.0092008824893509E-2</v>
      </c>
      <c r="AA122" s="8">
        <v>0</v>
      </c>
      <c r="AB122" s="20">
        <v>0.57178538480001773</v>
      </c>
      <c r="AC122" s="8">
        <v>0.24161925068359935</v>
      </c>
      <c r="AD122" s="8">
        <v>0.82038742532272979</v>
      </c>
      <c r="AE122" s="8">
        <v>0.75912409341059373</v>
      </c>
      <c r="AF122" s="8">
        <v>3.9341714945103849E-2</v>
      </c>
      <c r="AG122" s="8">
        <v>1.2432850420212133E-2</v>
      </c>
      <c r="AH122" s="8">
        <v>0.19411017265710562</v>
      </c>
    </row>
    <row r="123" spans="1:37">
      <c r="B123" s="9" t="s">
        <v>26</v>
      </c>
      <c r="C123" s="8">
        <v>0.18987142857142858</v>
      </c>
      <c r="D123" s="8">
        <v>7.7594902950535047E-2</v>
      </c>
      <c r="E123" s="8">
        <v>8.3818561197401484E-2</v>
      </c>
      <c r="F123" s="8">
        <v>0.13681986998860043</v>
      </c>
      <c r="G123" s="8">
        <v>0.1532200278059348</v>
      </c>
      <c r="H123" s="8">
        <v>6.3944199671123775E-2</v>
      </c>
      <c r="I123" s="8"/>
      <c r="J123" s="8">
        <v>1.3250609417039262E-2</v>
      </c>
      <c r="K123" s="8">
        <v>5.0430579459055679E-2</v>
      </c>
      <c r="L123" s="8">
        <v>0.27123925347291078</v>
      </c>
      <c r="N123" s="8">
        <v>0.18987142857142858</v>
      </c>
      <c r="O123" s="8">
        <v>1.5517241379310346E-2</v>
      </c>
      <c r="P123" s="8">
        <v>1.7624529198817931E-2</v>
      </c>
      <c r="Q123" s="20">
        <v>0.15515503291281577</v>
      </c>
      <c r="R123" s="8">
        <v>0.18676692319282118</v>
      </c>
      <c r="S123" s="8">
        <v>0.11455787843224392</v>
      </c>
      <c r="T123" s="8">
        <v>5.1958921506187666E-2</v>
      </c>
      <c r="U123" s="8">
        <v>1.5412439762812459E-2</v>
      </c>
      <c r="V123" s="8">
        <v>3.5788816522163848E-2</v>
      </c>
      <c r="W123" s="8">
        <v>0.2110950166440268</v>
      </c>
      <c r="Y123" s="8">
        <v>0.18987142857142858</v>
      </c>
      <c r="Z123" s="8">
        <v>8.0268984637593931E-3</v>
      </c>
      <c r="AA123" s="8">
        <v>3.5524453230073021E-2</v>
      </c>
      <c r="AB123" s="20">
        <v>0.14123053780414424</v>
      </c>
      <c r="AC123" s="8">
        <v>6.8294338974956556E-2</v>
      </c>
      <c r="AD123" s="8">
        <v>0.17733414797722355</v>
      </c>
      <c r="AE123" s="8">
        <v>3.632318058221691E-2</v>
      </c>
      <c r="AF123" s="8">
        <v>6.8724976148192103E-3</v>
      </c>
      <c r="AG123" s="8">
        <v>6.5676325652038819E-2</v>
      </c>
      <c r="AH123" s="8">
        <v>0.29513620993658879</v>
      </c>
    </row>
  </sheetData>
  <pageMargins left="0.7" right="0.7" top="0.75" bottom="0.75" header="0.3" footer="0.3"/>
  <pageSetup paperSize="9" orientation="portrait" horizontalDpi="300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1"/>
  <sheetViews>
    <sheetView topLeftCell="A49" zoomScale="70" zoomScaleNormal="70" zoomScalePageLayoutView="70" workbookViewId="0">
      <selection activeCell="A45" sqref="A45:A46"/>
    </sheetView>
  </sheetViews>
  <sheetFormatPr baseColWidth="10" defaultColWidth="8.83203125" defaultRowHeight="14" x14ac:dyDescent="0"/>
  <cols>
    <col min="1" max="1" width="8.83203125" style="2"/>
  </cols>
  <sheetData>
    <row r="1" spans="1:31">
      <c r="A1" s="9" t="s">
        <v>28</v>
      </c>
      <c r="B1" s="9" t="s">
        <v>27</v>
      </c>
      <c r="C1" s="9" t="s">
        <v>0</v>
      </c>
      <c r="D1" s="9" t="s">
        <v>1</v>
      </c>
      <c r="E1" s="9" t="s">
        <v>2</v>
      </c>
      <c r="F1" s="9" t="s">
        <v>3</v>
      </c>
      <c r="G1" s="9" t="s">
        <v>4</v>
      </c>
      <c r="H1" s="9" t="s">
        <v>5</v>
      </c>
      <c r="I1" s="9" t="s">
        <v>6</v>
      </c>
      <c r="J1" s="9" t="s">
        <v>7</v>
      </c>
      <c r="K1" s="9" t="s">
        <v>8</v>
      </c>
      <c r="L1" s="9" t="s">
        <v>9</v>
      </c>
      <c r="M1" s="9" t="s">
        <v>10</v>
      </c>
      <c r="N1" s="9" t="s">
        <v>11</v>
      </c>
      <c r="O1" s="9" t="s">
        <v>12</v>
      </c>
      <c r="P1" s="9" t="s">
        <v>13</v>
      </c>
      <c r="Q1" s="9" t="s">
        <v>14</v>
      </c>
      <c r="R1" s="9" t="s">
        <v>15</v>
      </c>
      <c r="S1" s="9" t="s">
        <v>16</v>
      </c>
      <c r="T1" s="9" t="s">
        <v>17</v>
      </c>
      <c r="U1" s="9" t="s">
        <v>18</v>
      </c>
      <c r="V1" s="9" t="s">
        <v>19</v>
      </c>
      <c r="W1" s="9" t="s">
        <v>20</v>
      </c>
      <c r="X1" s="9" t="s">
        <v>21</v>
      </c>
      <c r="Y1" s="9" t="s">
        <v>22</v>
      </c>
      <c r="Z1" s="9" t="s">
        <v>23</v>
      </c>
      <c r="AA1" s="9"/>
      <c r="AB1" s="9"/>
      <c r="AC1" s="9"/>
      <c r="AD1" s="2" t="s">
        <v>33</v>
      </c>
    </row>
    <row r="2" spans="1:31">
      <c r="A2" s="4" t="s">
        <v>31</v>
      </c>
      <c r="B2" s="1">
        <v>0</v>
      </c>
      <c r="C2">
        <f>LOG(('abs concentration'!C2*1000)*59000)</f>
        <v>7.6519192469181876</v>
      </c>
      <c r="D2" s="2">
        <v>0</v>
      </c>
      <c r="E2" s="2">
        <v>0</v>
      </c>
      <c r="F2" s="2">
        <f>LOG(('abs concentration'!F2*1000)*59000)</f>
        <v>6.2185870642259813</v>
      </c>
      <c r="G2" s="2">
        <v>0</v>
      </c>
      <c r="H2" s="2">
        <v>0</v>
      </c>
      <c r="I2" s="2">
        <f>LOG(('abs concentration'!I2*1000)*59000)</f>
        <v>7.7457907726579345</v>
      </c>
      <c r="J2" s="2">
        <f>LOG(('abs concentration'!J2*1000)*59000)</f>
        <v>8.4547884434555698</v>
      </c>
      <c r="K2" s="2">
        <f>LOG(('abs concentration'!K2*1000)*59000)</f>
        <v>8.378780491175851</v>
      </c>
      <c r="L2" s="2">
        <f>LOG(('abs concentration'!L2*1000)*59000)</f>
        <v>7.6756072943413409</v>
      </c>
      <c r="M2" s="2">
        <f>LOG(('abs concentration'!M2*1000)*59000)</f>
        <v>7.5873600667389898</v>
      </c>
      <c r="N2" s="2">
        <f>LOG(('abs concentration'!N2*1000)*59000)</f>
        <v>7.7109065295244337</v>
      </c>
      <c r="O2" s="2">
        <f>LOG(('abs concentration'!O2*1000)*59000)</f>
        <v>8.5384663917940706</v>
      </c>
      <c r="P2" s="2">
        <f>LOG(('abs concentration'!P2*1000)*59000)</f>
        <v>8.6642573684697339</v>
      </c>
      <c r="Q2" s="2">
        <f>LOG(('abs concentration'!Q2*1000)*59000)</f>
        <v>7.4689305484958508</v>
      </c>
      <c r="R2" s="2">
        <v>0</v>
      </c>
      <c r="S2" s="2">
        <f>LOG(('abs concentration'!S2*1000)*59000)</f>
        <v>7.2292255253074709</v>
      </c>
      <c r="T2" s="2">
        <v>0</v>
      </c>
      <c r="U2" s="2">
        <v>0</v>
      </c>
      <c r="V2" s="2">
        <f>LOG(('abs concentration'!V2*1000)*59000)</f>
        <v>8.4825827289288203</v>
      </c>
      <c r="W2" s="2">
        <f>LOG(('abs concentration'!W2*1000)*59000)</f>
        <v>8.5290969009945652</v>
      </c>
      <c r="X2" s="2">
        <f>LOG(('abs concentration'!X2*1000)*59000)</f>
        <v>8.0451955643504807</v>
      </c>
      <c r="Y2" s="2">
        <f>LOG(('abs concentration'!Y2*1000)*59000)</f>
        <v>7.1585306076675668</v>
      </c>
      <c r="Z2" s="2">
        <f>LOG(('abs concentration'!Z2*1000)*59000)</f>
        <v>6.8305982519971007</v>
      </c>
      <c r="AA2" s="2"/>
      <c r="AB2" s="2"/>
      <c r="AC2" s="2"/>
      <c r="AD2" s="2">
        <f>LOG(('abs concentration'!AD2*1000)*59000)</f>
        <v>9.3786533798565834</v>
      </c>
      <c r="AE2" s="2"/>
    </row>
    <row r="3" spans="1:31">
      <c r="A3" s="4" t="s">
        <v>31</v>
      </c>
      <c r="B3" s="1">
        <v>9</v>
      </c>
      <c r="C3" s="2">
        <f>LOG(('abs concentration'!C3*1000)*59000)</f>
        <v>8.2758116408929272</v>
      </c>
      <c r="D3" s="2">
        <v>0</v>
      </c>
      <c r="E3" s="2">
        <v>0</v>
      </c>
      <c r="F3" s="2">
        <f>LOG(('abs concentration'!F3*1000)*59000)</f>
        <v>7.3886974191688246</v>
      </c>
      <c r="G3" s="2">
        <v>0</v>
      </c>
      <c r="H3" s="2">
        <v>0</v>
      </c>
      <c r="I3" s="2">
        <f>LOG(('abs concentration'!I3*1000)*59000)</f>
        <v>8.548594875763488</v>
      </c>
      <c r="J3" s="2">
        <f>LOG(('abs concentration'!J3*1000)*59000)</f>
        <v>8.8325377759494881</v>
      </c>
      <c r="K3" s="2">
        <f>LOG(('abs concentration'!K3*1000)*59000)</f>
        <v>8.7079260608954705</v>
      </c>
      <c r="L3" s="2">
        <f>LOG(('abs concentration'!L3*1000)*59000)</f>
        <v>8.1383234324224709</v>
      </c>
      <c r="M3" s="2">
        <f>LOG(('abs concentration'!M3*1000)*59000)</f>
        <v>8.0591630724393326</v>
      </c>
      <c r="N3" s="2">
        <f>LOG(('abs concentration'!N3*1000)*59000)</f>
        <v>8.4759557067483335</v>
      </c>
      <c r="O3" s="2">
        <f>LOG(('abs concentration'!O3*1000)*59000)</f>
        <v>8.7750831041789468</v>
      </c>
      <c r="P3" s="2">
        <f>LOG(('abs concentration'!P3*1000)*59000)</f>
        <v>9.005515578229172</v>
      </c>
      <c r="Q3" s="2">
        <f>LOG(('abs concentration'!Q3*1000)*59000)</f>
        <v>7.8643072664010889</v>
      </c>
      <c r="R3" s="2">
        <v>0</v>
      </c>
      <c r="S3" s="2">
        <f>LOG(('abs concentration'!S3*1000)*59000)</f>
        <v>7.6580396398230208</v>
      </c>
      <c r="T3" s="2">
        <v>0</v>
      </c>
      <c r="U3" s="2">
        <f>LOG(('abs concentration'!U3*1000)*59000)</f>
        <v>8.8049084572495939</v>
      </c>
      <c r="V3" s="2">
        <f>LOG(('abs concentration'!V3*1000)*59000)</f>
        <v>8.8695700805086766</v>
      </c>
      <c r="W3" s="2">
        <f>LOG(('abs concentration'!W3*1000)*59000)</f>
        <v>8.5592102058052006</v>
      </c>
      <c r="X3" s="2">
        <f>LOG(('abs concentration'!X3*1000)*59000)</f>
        <v>8.4299168983635351</v>
      </c>
      <c r="Y3" s="2">
        <f>LOG(('abs concentration'!Y3*1000)*59000)</f>
        <v>7.557267236571847</v>
      </c>
      <c r="Z3" s="2">
        <f>LOG(('abs concentration'!Z3*1000)*59000)</f>
        <v>7.0913701771033315</v>
      </c>
      <c r="AA3" s="2"/>
      <c r="AB3" s="2"/>
      <c r="AC3" s="2"/>
      <c r="AD3" s="2">
        <f>LOG(('abs concentration'!AD3*1000)*59000)</f>
        <v>9.7849374945365835</v>
      </c>
      <c r="AE3" s="2"/>
    </row>
    <row r="4" spans="1:31">
      <c r="A4" s="4" t="s">
        <v>31</v>
      </c>
      <c r="B4" s="1">
        <v>13</v>
      </c>
      <c r="C4" s="2">
        <f>LOG(('abs concentration'!C4*1000)*59000)</f>
        <v>7.5568491765280106</v>
      </c>
      <c r="D4" s="2">
        <f>LOG(('abs concentration'!D4*1000)*59000)</f>
        <v>7.505314557693473</v>
      </c>
      <c r="E4" s="2">
        <v>0</v>
      </c>
      <c r="F4" s="2">
        <f>LOG(('abs concentration'!F4*1000)*59000)</f>
        <v>6.62780519647497</v>
      </c>
      <c r="G4" s="2">
        <f>LOG(('abs concentration'!G4*1000)*59000)</f>
        <v>6.3490716189727854</v>
      </c>
      <c r="H4" s="2">
        <v>0</v>
      </c>
      <c r="I4" s="2">
        <f>LOG(('abs concentration'!I4*1000)*59000)</f>
        <v>8.2462469297912246</v>
      </c>
      <c r="J4" s="2">
        <f>LOG(('abs concentration'!J4*1000)*59000)</f>
        <v>8.7590018256102748</v>
      </c>
      <c r="K4" s="2">
        <f>LOG(('abs concentration'!K4*1000)*59000)</f>
        <v>8.6963477307025805</v>
      </c>
      <c r="L4" s="2">
        <f>LOG(('abs concentration'!L4*1000)*59000)</f>
        <v>7.8841736061501715</v>
      </c>
      <c r="M4" s="2">
        <f>LOG(('abs concentration'!M4*1000)*59000)</f>
        <v>8.056636265837799</v>
      </c>
      <c r="N4" s="2">
        <v>0</v>
      </c>
      <c r="O4" s="2">
        <f>LOG(('abs concentration'!O4*1000)*59000)</f>
        <v>8.8523899696515649</v>
      </c>
      <c r="P4" s="2">
        <f>LOG(('abs concentration'!P4*1000)*59000)</f>
        <v>8.8920568990708926</v>
      </c>
      <c r="Q4" s="2">
        <f>LOG(('abs concentration'!Q4*1000)*59000)</f>
        <v>7.5613019170318827</v>
      </c>
      <c r="R4" s="2">
        <v>0</v>
      </c>
      <c r="S4" s="2">
        <f>LOG(('abs concentration'!S4*1000)*59000)</f>
        <v>7.4150591832346127</v>
      </c>
      <c r="T4" s="2">
        <f>LOG(('abs concentration'!T4*1000)*59000)</f>
        <v>7.8155038951625304</v>
      </c>
      <c r="U4" s="2">
        <f>LOG(('abs concentration'!U4*1000)*59000)</f>
        <v>8.4329633385007838</v>
      </c>
      <c r="V4" s="2">
        <f>LOG(('abs concentration'!V4*1000)*59000)</f>
        <v>8.7032030671479053</v>
      </c>
      <c r="W4" s="2">
        <f>LOG(('abs concentration'!W4*1000)*59000)</f>
        <v>8.6789306407060511</v>
      </c>
      <c r="X4" s="2">
        <f>LOG(('abs concentration'!X4*1000)*59000)</f>
        <v>8.5024718255091134</v>
      </c>
      <c r="Y4" s="2">
        <f>LOG(('abs concentration'!Y4*1000)*59000)</f>
        <v>7.3062909641509943</v>
      </c>
      <c r="Z4" s="2">
        <f>LOG(('abs concentration'!Z4*1000)*59000)</f>
        <v>7.0212356302452781</v>
      </c>
      <c r="AA4" s="2"/>
      <c r="AB4" s="2"/>
      <c r="AC4" s="2"/>
      <c r="AD4" s="2">
        <f>LOG(('abs concentration'!AD4*1000)*59000)</f>
        <v>9.6752449545082406</v>
      </c>
      <c r="AE4" s="2"/>
    </row>
    <row r="5" spans="1:31">
      <c r="A5" s="4" t="s">
        <v>31</v>
      </c>
      <c r="B5" s="1">
        <v>34</v>
      </c>
      <c r="C5" s="2">
        <f>LOG(('abs concentration'!C5*1000)*59000)</f>
        <v>7.2257272447003862</v>
      </c>
      <c r="D5" s="2">
        <v>0</v>
      </c>
      <c r="E5" s="2">
        <v>0</v>
      </c>
      <c r="F5" s="2">
        <f>LOG(('abs concentration'!F5*1000)*59000)</f>
        <v>6.6363577780313898</v>
      </c>
      <c r="G5" s="2">
        <f>LOG(('abs concentration'!G5*1000)*59000)</f>
        <v>5.8944858362188093</v>
      </c>
      <c r="H5" s="2">
        <v>0</v>
      </c>
      <c r="I5" s="2">
        <f>LOG(('abs concentration'!I5*1000)*59000)</f>
        <v>8.1726612702108792</v>
      </c>
      <c r="J5" s="2">
        <f>LOG(('abs concentration'!J5*1000)*59000)</f>
        <v>8.5902399068282929</v>
      </c>
      <c r="K5" s="2">
        <f>LOG(('abs concentration'!K5*1000)*59000)</f>
        <v>8.5469306150747908</v>
      </c>
      <c r="L5" s="2">
        <f>LOG(('abs concentration'!L5*1000)*59000)</f>
        <v>7.7961161750956887</v>
      </c>
      <c r="M5" s="2">
        <v>0</v>
      </c>
      <c r="N5" s="2">
        <f>LOG(('abs concentration'!N5*1000)*59000)</f>
        <v>7.8563680057601077</v>
      </c>
      <c r="O5" s="2">
        <f>LOG(('abs concentration'!O5*1000)*59000)</f>
        <v>8.8713234583193152</v>
      </c>
      <c r="P5" s="2">
        <f>LOG(('abs concentration'!P5*1000)*59000)</f>
        <v>8.8713955140510858</v>
      </c>
      <c r="Q5" s="2">
        <f>LOG(('abs concentration'!Q5*1000)*59000)</f>
        <v>7.7521316326407144</v>
      </c>
      <c r="R5" s="2">
        <f>LOG(('abs concentration'!R5*1000)*59000)</f>
        <v>7.7238911408252031</v>
      </c>
      <c r="S5" s="2">
        <f>LOG(('abs concentration'!S5*1000)*59000)</f>
        <v>7.3670326817572098</v>
      </c>
      <c r="T5" s="2">
        <v>0</v>
      </c>
      <c r="U5" s="2">
        <f>LOG(('abs concentration'!U5*1000)*59000)</f>
        <v>8.000906269798433</v>
      </c>
      <c r="V5" s="2">
        <f>LOG(('abs concentration'!V5*1000)*59000)</f>
        <v>8.7188061415727987</v>
      </c>
      <c r="W5" s="2">
        <f>LOG(('abs concentration'!W5*1000)*59000)</f>
        <v>8.7051345415728729</v>
      </c>
      <c r="X5" s="2">
        <f>LOG(('abs concentration'!X5*1000)*59000)</f>
        <v>8.5230617829553985</v>
      </c>
      <c r="Y5" s="2">
        <f>LOG(('abs concentration'!Y5*1000)*59000)</f>
        <v>7.2381694699930454</v>
      </c>
      <c r="Z5" s="2">
        <f>LOG(('abs concentration'!Z5*1000)*59000)</f>
        <v>6.9930265326427383</v>
      </c>
      <c r="AA5" s="2"/>
      <c r="AB5" s="2"/>
      <c r="AC5" s="2"/>
      <c r="AD5" s="2">
        <f>LOG(('abs concentration'!AD5*1000)*59000)</f>
        <v>9.6188903849109728</v>
      </c>
      <c r="AE5" s="2"/>
    </row>
    <row r="6" spans="1:31">
      <c r="A6" s="4" t="s">
        <v>31</v>
      </c>
      <c r="B6" s="1">
        <v>43</v>
      </c>
      <c r="C6" s="2">
        <f>LOG(('abs concentration'!C6*1000)*59000)</f>
        <v>7.2843153444636757</v>
      </c>
      <c r="D6" s="2">
        <v>0</v>
      </c>
      <c r="E6" s="2">
        <v>0</v>
      </c>
      <c r="F6" s="2">
        <f>LOG(('abs concentration'!F6*1000)*59000)</f>
        <v>6.6698496623220738</v>
      </c>
      <c r="G6" s="2">
        <f>LOG(('abs concentration'!G6*1000)*59000)</f>
        <v>6.3452189030853292</v>
      </c>
      <c r="H6" s="2">
        <v>0</v>
      </c>
      <c r="I6" s="2">
        <f>LOG(('abs concentration'!I6*1000)*59000)</f>
        <v>8.0949224737539769</v>
      </c>
      <c r="J6" s="2">
        <f>LOG(('abs concentration'!J6*1000)*59000)</f>
        <v>8.5581892018571963</v>
      </c>
      <c r="K6" s="2">
        <f>LOG(('abs concentration'!K6*1000)*59000)</f>
        <v>8.5681721358799514</v>
      </c>
      <c r="L6" s="2">
        <f>LOG(('abs concentration'!L6*1000)*59000)</f>
        <v>7.8111630036541797</v>
      </c>
      <c r="M6" s="2">
        <f>LOG(('abs concentration'!M6*1000)*59000)</f>
        <v>7.4453364677646654</v>
      </c>
      <c r="N6" s="2">
        <f>LOG(('abs concentration'!N6*1000)*59000)</f>
        <v>7.788259284140775</v>
      </c>
      <c r="O6" s="2">
        <f>LOG(('abs concentration'!O6*1000)*59000)</f>
        <v>8.7965195500061117</v>
      </c>
      <c r="P6" s="2">
        <f>LOG(('abs concentration'!P6*1000)*59000)</f>
        <v>8.8174094283482987</v>
      </c>
      <c r="Q6" s="2">
        <f>LOG(('abs concentration'!Q6*1000)*59000)</f>
        <v>7.6900763896833304</v>
      </c>
      <c r="R6" s="2">
        <v>0</v>
      </c>
      <c r="S6" s="2">
        <f>LOG(('abs concentration'!S6*1000)*59000)</f>
        <v>7.3776989399985986</v>
      </c>
      <c r="T6" s="2">
        <v>0</v>
      </c>
      <c r="U6" s="2">
        <f>LOG(('abs concentration'!U6*1000)*59000)</f>
        <v>8.1334438095176846</v>
      </c>
      <c r="V6" s="2">
        <f>LOG(('abs concentration'!V6*1000)*59000)</f>
        <v>8.6864782480912961</v>
      </c>
      <c r="W6" s="2">
        <f>LOG(('abs concentration'!W6*1000)*59000)</f>
        <v>8.6628839109078175</v>
      </c>
      <c r="X6" s="2">
        <f>LOG(('abs concentration'!X6*1000)*59000)</f>
        <v>8.5401739724186676</v>
      </c>
      <c r="Y6" s="2">
        <f>LOG(('abs concentration'!Y6*1000)*59000)</f>
        <v>7.235384719779514</v>
      </c>
      <c r="Z6" s="2">
        <f>LOG(('abs concentration'!Z6*1000)*59000)</f>
        <v>7.0778595400666733</v>
      </c>
      <c r="AA6" s="2"/>
      <c r="AB6" s="2"/>
      <c r="AC6" s="2"/>
      <c r="AD6" s="2">
        <f>LOG(('abs concentration'!AD6*1000)*59000)</f>
        <v>9.585419471906139</v>
      </c>
      <c r="AE6" s="2"/>
    </row>
    <row r="7" spans="1:31">
      <c r="A7" s="4" t="s">
        <v>31</v>
      </c>
      <c r="B7" s="1">
        <v>77</v>
      </c>
      <c r="C7" s="2">
        <f>LOG(('abs concentration'!C7*1000)*59000)</f>
        <v>7.418148670199181</v>
      </c>
      <c r="D7" s="2">
        <v>0</v>
      </c>
      <c r="E7" s="2">
        <v>0</v>
      </c>
      <c r="F7" s="2">
        <f>LOG(('abs concentration'!F7*1000)*59000)</f>
        <v>6.7094999687522252</v>
      </c>
      <c r="G7" s="2">
        <f>LOG(('abs concentration'!G7*1000)*59000)</f>
        <v>6.3157777710507119</v>
      </c>
      <c r="H7" s="2">
        <v>0</v>
      </c>
      <c r="I7" s="2">
        <f>LOG(('abs concentration'!I7*1000)*59000)</f>
        <v>8.0432341038249753</v>
      </c>
      <c r="J7" s="2">
        <f>LOG(('abs concentration'!J7*1000)*59000)</f>
        <v>8.5053217964654504</v>
      </c>
      <c r="K7" s="2">
        <f>LOG(('abs concentration'!K7*1000)*59000)</f>
        <v>8.4971146886075992</v>
      </c>
      <c r="L7" s="2">
        <f>LOG(('abs concentration'!L7*1000)*59000)</f>
        <v>7.6926255129580774</v>
      </c>
      <c r="M7" s="2">
        <f>LOG(('abs concentration'!M7*1000)*59000)</f>
        <v>7.6544496704956382</v>
      </c>
      <c r="N7" s="2">
        <f>LOG(('abs concentration'!N7*1000)*59000)</f>
        <v>7.2993362089886746</v>
      </c>
      <c r="O7" s="2">
        <f>LOG(('abs concentration'!O7*1000)*59000)</f>
        <v>8.6698504954525628</v>
      </c>
      <c r="P7" s="2">
        <f>LOG(('abs concentration'!P7*1000)*59000)</f>
        <v>8.6795851609794958</v>
      </c>
      <c r="Q7" s="2">
        <f>LOG(('abs concentration'!Q7*1000)*59000)</f>
        <v>7.4924545128851587</v>
      </c>
      <c r="R7" s="2">
        <v>0</v>
      </c>
      <c r="S7" s="2">
        <f>LOG(('abs concentration'!S7*1000)*59000)</f>
        <v>7.2725413429778305</v>
      </c>
      <c r="T7" s="2">
        <v>0</v>
      </c>
      <c r="U7" s="2">
        <f>LOG(('abs concentration'!U7*1000)*59000)</f>
        <v>7.9779216077707549</v>
      </c>
      <c r="V7" s="2">
        <f>LOG(('abs concentration'!V7*1000)*59000)</f>
        <v>8.5444955538069411</v>
      </c>
      <c r="W7" s="2">
        <f>LOG(('abs concentration'!W7*1000)*59000)</f>
        <v>8.5268064246772663</v>
      </c>
      <c r="X7" s="2">
        <f>LOG(('abs concentration'!X7*1000)*59000)</f>
        <v>8.4687774767804829</v>
      </c>
      <c r="Y7" s="2">
        <f>LOG(('abs concentration'!Y7*1000)*59000)</f>
        <v>7.2004419095270169</v>
      </c>
      <c r="Z7" s="2">
        <f>LOG(('abs concentration'!Z7*1000)*59000)</f>
        <v>7.1840697218245282</v>
      </c>
      <c r="AA7" s="2"/>
      <c r="AB7" s="2"/>
      <c r="AC7" s="2"/>
      <c r="AD7" s="2">
        <f>LOG(('abs concentration'!AD7*1000)*59000)</f>
        <v>9.476422274806346</v>
      </c>
      <c r="AE7" s="2"/>
    </row>
    <row r="8" spans="1:31">
      <c r="A8" s="4" t="s">
        <v>31</v>
      </c>
      <c r="B8" s="1">
        <v>91</v>
      </c>
      <c r="C8" s="2">
        <f>LOG(('abs concentration'!C8*1000)*59000)</f>
        <v>7.7356516843424892</v>
      </c>
      <c r="D8" s="2">
        <v>0</v>
      </c>
      <c r="E8" s="2">
        <v>0</v>
      </c>
      <c r="F8" s="2">
        <f>LOG(('abs concentration'!F8*1000)*59000)</f>
        <v>6.91286793852119</v>
      </c>
      <c r="G8" s="2">
        <f>LOG(('abs concentration'!G8*1000)*59000)</f>
        <v>6.6483507476122421</v>
      </c>
      <c r="H8" s="2">
        <v>0</v>
      </c>
      <c r="I8" s="2">
        <f>LOG(('abs concentration'!I8*1000)*59000)</f>
        <v>8.2411960121519723</v>
      </c>
      <c r="J8" s="2">
        <f>LOG(('abs concentration'!J8*1000)*59000)</f>
        <v>8.7337564230266569</v>
      </c>
      <c r="K8" s="2">
        <f>LOG(('abs concentration'!K8*1000)*59000)</f>
        <v>8.7701946999476075</v>
      </c>
      <c r="L8" s="2">
        <f>LOG(('abs concentration'!L8*1000)*59000)</f>
        <v>8.0172227219406782</v>
      </c>
      <c r="M8" s="2">
        <f>LOG(('abs concentration'!M8*1000)*59000)</f>
        <v>7.9221652866342875</v>
      </c>
      <c r="N8" s="2">
        <f>LOG(('abs concentration'!N8*1000)*59000)</f>
        <v>7.4072214864794859</v>
      </c>
      <c r="O8" s="2">
        <f>LOG(('abs concentration'!O8*1000)*59000)</f>
        <v>8.9002112486053999</v>
      </c>
      <c r="P8" s="2">
        <f>LOG(('abs concentration'!P8*1000)*59000)</f>
        <v>8.8948626773080743</v>
      </c>
      <c r="Q8" s="2">
        <f>LOG(('abs concentration'!Q8*1000)*59000)</f>
        <v>7.7226279552656525</v>
      </c>
      <c r="R8" s="2">
        <v>0</v>
      </c>
      <c r="S8" s="2">
        <f>LOG(('abs concentration'!S8*1000)*59000)</f>
        <v>7.4380168001537195</v>
      </c>
      <c r="T8" s="2">
        <v>0</v>
      </c>
      <c r="U8" s="2">
        <f>LOG(('abs concentration'!U8*1000)*59000)</f>
        <v>8.2535582195535397</v>
      </c>
      <c r="V8" s="2">
        <f>LOG(('abs concentration'!V8*1000)*59000)</f>
        <v>8.7853556205189474</v>
      </c>
      <c r="W8" s="2">
        <f>LOG(('abs concentration'!W8*1000)*59000)</f>
        <v>8.7468807944282734</v>
      </c>
      <c r="X8" s="2">
        <f>LOG(('abs concentration'!X8*1000)*59000)</f>
        <v>8.6650470676800833</v>
      </c>
      <c r="Y8" s="2">
        <f>LOG(('abs concentration'!Y8*1000)*59000)</f>
        <v>7.2616216815311283</v>
      </c>
      <c r="Z8" s="2">
        <f>LOG(('abs concentration'!Z8*1000)*59000)</f>
        <v>7.3717938097821616</v>
      </c>
      <c r="AA8" s="2"/>
      <c r="AB8" s="2"/>
      <c r="AC8" s="2"/>
      <c r="AD8" s="2">
        <f>LOG(('abs concentration'!AD8*1000)*59000)</f>
        <v>9.7073212733699243</v>
      </c>
      <c r="AE8" s="2"/>
    </row>
    <row r="9" spans="1:31">
      <c r="A9" s="4" t="s">
        <v>31</v>
      </c>
      <c r="B9" s="1">
        <v>93</v>
      </c>
      <c r="C9" s="2">
        <f>LOG(('abs concentration'!C9*1000)*59000)</f>
        <v>6.9297070332350224</v>
      </c>
      <c r="D9" s="2">
        <v>0</v>
      </c>
      <c r="E9" s="2">
        <v>0</v>
      </c>
      <c r="F9" s="2">
        <f>LOG(('abs concentration'!F9*1000)*59000)</f>
        <v>6.5160979547763036</v>
      </c>
      <c r="G9" s="2">
        <f>LOG(('abs concentration'!G9*1000)*59000)</f>
        <v>6.0954249725834453</v>
      </c>
      <c r="H9" s="2">
        <v>0</v>
      </c>
      <c r="I9" s="2">
        <f>LOG(('abs concentration'!I9*1000)*59000)</f>
        <v>7.9472461731210329</v>
      </c>
      <c r="J9" s="2">
        <f>LOG(('abs concentration'!J9*1000)*59000)</f>
        <v>8.2936959651690287</v>
      </c>
      <c r="K9" s="2">
        <f>LOG(('abs concentration'!K9*1000)*59000)</f>
        <v>8.3151644193072798</v>
      </c>
      <c r="L9" s="2">
        <f>LOG(('abs concentration'!L9*1000)*59000)</f>
        <v>7.5532411706772065</v>
      </c>
      <c r="M9" s="2">
        <v>0</v>
      </c>
      <c r="N9" s="2">
        <f>LOG(('abs concentration'!N9*1000)*59000)</f>
        <v>7.4951815219262041</v>
      </c>
      <c r="O9" s="2">
        <f>LOG(('abs concentration'!O9*1000)*59000)</f>
        <v>8.5157304281879895</v>
      </c>
      <c r="P9" s="2">
        <f>LOG(('abs concentration'!P9*1000)*59000)</f>
        <v>8.1691268466063267</v>
      </c>
      <c r="Q9" s="2">
        <f>LOG(('abs concentration'!Q9*1000)*59000)</f>
        <v>8.3436763906532345</v>
      </c>
      <c r="R9" s="2">
        <f>LOG(('abs concentration'!R9*1000)*59000)</f>
        <v>7.2172855859471428</v>
      </c>
      <c r="S9" s="2">
        <f>LOG(('abs concentration'!S9*1000)*59000)</f>
        <v>7.0769853912234986</v>
      </c>
      <c r="T9" s="2">
        <f>LOG(('abs concentration'!T9*1000)*59000)</f>
        <v>6.9836090047607051</v>
      </c>
      <c r="U9" s="2">
        <f>LOG(('abs concentration'!U9*1000)*59000)</f>
        <v>7.8873933063395567</v>
      </c>
      <c r="V9" s="2">
        <f>LOG(('abs concentration'!V9*1000)*59000)</f>
        <v>8.4154665565438318</v>
      </c>
      <c r="W9" s="2">
        <f>LOG(('abs concentration'!W9*1000)*59000)</f>
        <v>7.2057419393825262</v>
      </c>
      <c r="X9" s="2">
        <f>LOG(('abs concentration'!X9*1000)*59000)</f>
        <v>8.2870947315836681</v>
      </c>
      <c r="Y9" s="2">
        <f>LOG(('abs concentration'!Y9*1000)*59000)</f>
        <v>7.0413352318298488</v>
      </c>
      <c r="Z9" s="2">
        <f>LOG(('abs concentration'!Z9*1000)*59000)</f>
        <v>6.9863679492121653</v>
      </c>
      <c r="AA9" s="2"/>
      <c r="AB9" s="2"/>
      <c r="AC9" s="2"/>
      <c r="AD9" s="2">
        <f>LOG(('abs concentration'!AD9*1000)*59000)</f>
        <v>9.2727638955776204</v>
      </c>
      <c r="AE9" s="2"/>
    </row>
    <row r="10" spans="1:31">
      <c r="A10" s="4" t="s">
        <v>31</v>
      </c>
      <c r="B10" s="1">
        <v>97</v>
      </c>
      <c r="C10" s="2">
        <f>LOG(('abs concentration'!C10*1000)*59000)</f>
        <v>7.2186778800787996</v>
      </c>
      <c r="D10" s="2">
        <v>0</v>
      </c>
      <c r="E10" s="2">
        <v>0</v>
      </c>
      <c r="F10" s="2">
        <f>LOG(('abs concentration'!F10*1000)*59000)</f>
        <v>6.7390862088846166</v>
      </c>
      <c r="G10" s="2">
        <f>LOG(('abs concentration'!G10*1000)*59000)</f>
        <v>6.2226255762306657</v>
      </c>
      <c r="H10" s="2">
        <v>0</v>
      </c>
      <c r="I10" s="2">
        <f>LOG(('abs concentration'!I10*1000)*59000)</f>
        <v>7.7914716724047537</v>
      </c>
      <c r="J10" s="2">
        <f>LOG(('abs concentration'!J10*1000)*59000)</f>
        <v>8.285426898288117</v>
      </c>
      <c r="K10" s="2">
        <f>LOG(('abs concentration'!K10*1000)*59000)</f>
        <v>8.2748348704331391</v>
      </c>
      <c r="L10" s="2">
        <f>LOG(('abs concentration'!L10*1000)*59000)</f>
        <v>7.4581797195486974</v>
      </c>
      <c r="M10" s="2">
        <f>LOG(('abs concentration'!M10*1000)*59000)</f>
        <v>7.3366257174491825</v>
      </c>
      <c r="N10" s="2">
        <f>LOG(('abs concentration'!N10*1000)*59000)</f>
        <v>7.2738228444278237</v>
      </c>
      <c r="O10" s="2">
        <f>LOG(('abs concentration'!O10*1000)*59000)</f>
        <v>8.4747195080953421</v>
      </c>
      <c r="P10" s="2">
        <f>LOG(('abs concentration'!P10*1000)*59000)</f>
        <v>8.479379454149413</v>
      </c>
      <c r="Q10" s="2">
        <f>LOG(('abs concentration'!Q10*1000)*59000)</f>
        <v>7.3335259211531794</v>
      </c>
      <c r="R10" s="2">
        <v>0</v>
      </c>
      <c r="S10" s="2">
        <f>LOG(('abs concentration'!S10*1000)*59000)</f>
        <v>6.9963917069302219</v>
      </c>
      <c r="T10" s="2">
        <v>0</v>
      </c>
      <c r="U10" s="2">
        <f>LOG(('abs concentration'!U10*1000)*59000)</f>
        <v>7.8100198694331269</v>
      </c>
      <c r="V10" s="2">
        <f>LOG(('abs concentration'!V10*1000)*59000)</f>
        <v>8.3390164409995169</v>
      </c>
      <c r="W10" s="2">
        <f>LOG(('abs concentration'!W10*1000)*59000)</f>
        <v>8.0311653450275688</v>
      </c>
      <c r="X10" s="2">
        <f>LOG(('abs concentration'!X10*1000)*59000)</f>
        <v>8.2220715111599869</v>
      </c>
      <c r="Y10" s="2">
        <f>LOG(('abs concentration'!Y10*1000)*59000)</f>
        <v>6.9133597932736013</v>
      </c>
      <c r="Z10" s="2">
        <f>LOG(('abs concentration'!Z10*1000)*59000)</f>
        <v>6.8988558201323835</v>
      </c>
      <c r="AA10" s="2"/>
      <c r="AB10" s="2"/>
      <c r="AC10" s="2"/>
      <c r="AD10" s="2">
        <f>LOG(('abs concentration'!AD10*1000)*59000)</f>
        <v>9.2406871716611061</v>
      </c>
      <c r="AE10" s="2"/>
    </row>
    <row r="11" spans="1:31">
      <c r="A11" s="4" t="s">
        <v>31</v>
      </c>
      <c r="B11" s="1">
        <v>101</v>
      </c>
      <c r="C11" s="2">
        <f>LOG(('abs concentration'!C11*1000)*59000)</f>
        <v>7.5116984753917313</v>
      </c>
      <c r="D11" s="2">
        <v>0</v>
      </c>
      <c r="E11" s="2">
        <v>0</v>
      </c>
      <c r="F11" s="2">
        <f>LOG(('abs concentration'!F11*1000)*59000)</f>
        <v>6.9351821254556931</v>
      </c>
      <c r="G11" s="2">
        <f>LOG(('abs concentration'!G11*1000)*59000)</f>
        <v>6.6130535686726226</v>
      </c>
      <c r="H11" s="2">
        <v>0</v>
      </c>
      <c r="I11" s="2">
        <f>LOG(('abs concentration'!I11*1000)*59000)</f>
        <v>8.1220793310591315</v>
      </c>
      <c r="J11" s="2">
        <f>LOG(('abs concentration'!J11*1000)*59000)</f>
        <v>8.5733027640466837</v>
      </c>
      <c r="K11" s="2">
        <f>LOG(('abs concentration'!K11*1000)*59000)</f>
        <v>8.5498618510988713</v>
      </c>
      <c r="L11" s="2">
        <f>LOG(('abs concentration'!L11*1000)*59000)</f>
        <v>7.7873817289039353</v>
      </c>
      <c r="M11" s="2">
        <f>LOG(('abs concentration'!M11*1000)*59000)</f>
        <v>7.730695178980195</v>
      </c>
      <c r="N11" s="2">
        <v>0</v>
      </c>
      <c r="O11" s="2">
        <f>LOG(('abs concentration'!O11*1000)*59000)</f>
        <v>8.6116411208108996</v>
      </c>
      <c r="P11" s="2">
        <f>LOG(('abs concentration'!P11*1000)*59000)</f>
        <v>8.6122629675777258</v>
      </c>
      <c r="Q11" s="2">
        <f>LOG(('abs concentration'!Q11*1000)*59000)</f>
        <v>7.5236218199187501</v>
      </c>
      <c r="R11" s="2">
        <v>0</v>
      </c>
      <c r="S11" s="2">
        <f>LOG(('abs concentration'!S11*1000)*59000)</f>
        <v>7.2887552607743338</v>
      </c>
      <c r="T11" s="2">
        <v>0</v>
      </c>
      <c r="U11" s="2">
        <f>LOG(('abs concentration'!U11*1000)*59000)</f>
        <v>7.9877688905739328</v>
      </c>
      <c r="V11" s="2">
        <f>LOG(('abs concentration'!V11*1000)*59000)</f>
        <v>8.6034274108484041</v>
      </c>
      <c r="W11" s="2">
        <f>LOG(('abs concentration'!W11*1000)*59000)</f>
        <v>8.4922984901166139</v>
      </c>
      <c r="X11" s="2">
        <f>LOG(('abs concentration'!X11*1000)*59000)</f>
        <v>8.4578224730167175</v>
      </c>
      <c r="Y11" s="2">
        <f>LOG(('abs concentration'!Y11*1000)*59000)</f>
        <v>7.0110699484717216</v>
      </c>
      <c r="Z11" s="2">
        <f>LOG(('abs concentration'!Z11*1000)*59000)</f>
        <v>7.1654142360978152</v>
      </c>
      <c r="AA11" s="2"/>
      <c r="AB11" s="2"/>
      <c r="AC11" s="2"/>
      <c r="AD11" s="2">
        <f>LOG(('abs concentration'!AD11*1000)*59000)</f>
        <v>9.4791552618070298</v>
      </c>
      <c r="AE11" s="2"/>
    </row>
    <row r="12" spans="1:31">
      <c r="A12" s="4" t="s">
        <v>31</v>
      </c>
      <c r="B12" s="1">
        <v>113</v>
      </c>
      <c r="C12" s="2">
        <f>LOG(('abs concentration'!C12*1000)*59000)</f>
        <v>7.7142035921824048</v>
      </c>
      <c r="D12" s="2">
        <v>0</v>
      </c>
      <c r="E12" s="2">
        <v>0</v>
      </c>
      <c r="F12" s="2">
        <f>LOG(('abs concentration'!F12*1000)*59000)</f>
        <v>7.1643520400118677</v>
      </c>
      <c r="G12" s="2">
        <f>LOG(('abs concentration'!G12*1000)*59000)</f>
        <v>6.4528268739713264</v>
      </c>
      <c r="H12" s="2">
        <v>0</v>
      </c>
      <c r="I12" s="2">
        <f>LOG(('abs concentration'!I12*1000)*59000)</f>
        <v>8.3196392011208555</v>
      </c>
      <c r="J12" s="2">
        <f>LOG(('abs concentration'!J12*1000)*59000)</f>
        <v>8.7654874289992435</v>
      </c>
      <c r="K12" s="2">
        <f>LOG(('abs concentration'!K12*1000)*59000)</f>
        <v>8.7787654337094665</v>
      </c>
      <c r="L12" s="2">
        <f>LOG(('abs concentration'!L12*1000)*59000)</f>
        <v>8.003084938049037</v>
      </c>
      <c r="M12" s="2">
        <f>LOG(('abs concentration'!M12*1000)*59000)</f>
        <v>7.956152561172388</v>
      </c>
      <c r="N12" s="2">
        <f>LOG(('abs concentration'!N12*1000)*59000)</f>
        <v>7.8999381298795734</v>
      </c>
      <c r="O12" s="2">
        <f>LOG(('abs concentration'!O12*1000)*59000)</f>
        <v>9.0638681061726025</v>
      </c>
      <c r="P12" s="2">
        <f>LOG(('abs concentration'!P12*1000)*59000)</f>
        <v>9.0851460865470024</v>
      </c>
      <c r="Q12" s="2">
        <f>LOG(('abs concentration'!Q12*1000)*59000)</f>
        <v>7.8522519252919496</v>
      </c>
      <c r="R12" s="2">
        <v>0</v>
      </c>
      <c r="S12" s="2">
        <f>LOG(('abs concentration'!S12*1000)*59000)</f>
        <v>7.6229671683508871</v>
      </c>
      <c r="T12" s="2">
        <v>0</v>
      </c>
      <c r="U12" s="2">
        <f>LOG(('abs concentration'!U12*1000)*59000)</f>
        <v>8.2400509185859576</v>
      </c>
      <c r="V12" s="2">
        <f>LOG(('abs concentration'!V12*1000)*59000)</f>
        <v>8.8406811633244065</v>
      </c>
      <c r="W12" s="2">
        <f>LOG(('abs concentration'!W12*1000)*59000)</f>
        <v>8.7856850375792259</v>
      </c>
      <c r="X12" s="2">
        <f>LOG(('abs concentration'!X12*1000)*59000)</f>
        <v>8.712612455920377</v>
      </c>
      <c r="Y12" s="2">
        <f>LOG(('abs concentration'!Y12*1000)*59000)</f>
        <v>7.4404473855923543</v>
      </c>
      <c r="Z12" s="2">
        <f>LOG(('abs concentration'!Z12*1000)*59000)</f>
        <v>7.5501723225170476</v>
      </c>
      <c r="AA12" s="2"/>
      <c r="AB12" s="2"/>
      <c r="AC12" s="2"/>
      <c r="AD12" s="2">
        <f>LOG(('abs concentration'!AD12*1000)*59000)</f>
        <v>9.797718173917934</v>
      </c>
      <c r="AE12" s="2"/>
    </row>
    <row r="13" spans="1:31">
      <c r="A13" s="4" t="s">
        <v>29</v>
      </c>
      <c r="B13" s="1">
        <v>0</v>
      </c>
      <c r="C13" s="2">
        <f>LOG(('abs concentration'!C13*1000)*59000)</f>
        <v>7.6519192469181876</v>
      </c>
      <c r="D13" s="2">
        <v>0</v>
      </c>
      <c r="E13" s="2">
        <v>0</v>
      </c>
      <c r="F13" s="2">
        <f>LOG(('abs concentration'!F13*1000)*59000)</f>
        <v>6.2185870642259813</v>
      </c>
      <c r="G13" s="2">
        <v>0</v>
      </c>
      <c r="H13" s="2">
        <v>0</v>
      </c>
      <c r="I13" s="2">
        <f>LOG(('abs concentration'!I13*1000)*59000)</f>
        <v>7.7457907726579345</v>
      </c>
      <c r="J13" s="2">
        <f>LOG(('abs concentration'!J13*1000)*59000)</f>
        <v>8.4547884434555698</v>
      </c>
      <c r="K13" s="2">
        <f>LOG(('abs concentration'!K13*1000)*59000)</f>
        <v>8.378780491175851</v>
      </c>
      <c r="L13" s="2">
        <f>LOG(('abs concentration'!L13*1000)*59000)</f>
        <v>7.6756072943413409</v>
      </c>
      <c r="M13" s="2">
        <f>LOG(('abs concentration'!M13*1000)*59000)</f>
        <v>7.5873600667389898</v>
      </c>
      <c r="N13" s="2">
        <f>LOG(('abs concentration'!N13*1000)*59000)</f>
        <v>7.7109065295244337</v>
      </c>
      <c r="O13" s="2">
        <f>LOG(('abs concentration'!O13*1000)*59000)</f>
        <v>8.5384663917940706</v>
      </c>
      <c r="P13" s="2">
        <f>LOG(('abs concentration'!P13*1000)*59000)</f>
        <v>8.6642573684697339</v>
      </c>
      <c r="Q13" s="2">
        <f>LOG(('abs concentration'!Q13*1000)*59000)</f>
        <v>7.4689305484958508</v>
      </c>
      <c r="R13" s="2">
        <v>0</v>
      </c>
      <c r="S13" s="2">
        <f>LOG(('abs concentration'!S13*1000)*59000)</f>
        <v>7.2292255253074709</v>
      </c>
      <c r="T13" s="2">
        <v>0</v>
      </c>
      <c r="U13" s="2">
        <v>0</v>
      </c>
      <c r="V13" s="2">
        <f>LOG(('abs concentration'!V13*1000)*59000)</f>
        <v>8.4825827289288203</v>
      </c>
      <c r="W13" s="2">
        <f>LOG(('abs concentration'!W13*1000)*59000)</f>
        <v>8.5290969009945652</v>
      </c>
      <c r="X13" s="2">
        <f>LOG(('abs concentration'!X13*1000)*59000)</f>
        <v>8.0451955643504807</v>
      </c>
      <c r="Y13" s="2">
        <f>LOG(('abs concentration'!Y13*1000)*59000)</f>
        <v>7.1585306076675668</v>
      </c>
      <c r="Z13" s="2">
        <f>LOG(('abs concentration'!Z13*1000)*59000)</f>
        <v>6.8305982519971007</v>
      </c>
      <c r="AA13" s="2"/>
      <c r="AB13" s="2"/>
      <c r="AC13" s="2"/>
      <c r="AD13" s="2">
        <f>LOG(('abs concentration'!AD13*1000)*59000)</f>
        <v>9.3786533798565834</v>
      </c>
      <c r="AE13" s="2"/>
    </row>
    <row r="14" spans="1:31">
      <c r="A14" s="4" t="s">
        <v>29</v>
      </c>
      <c r="B14" s="1">
        <v>9</v>
      </c>
      <c r="C14" s="2">
        <f>LOG(('abs concentration'!C14*1000)*59000)</f>
        <v>7.6174522842668395</v>
      </c>
      <c r="D14" s="2">
        <v>0</v>
      </c>
      <c r="E14" s="2">
        <v>0</v>
      </c>
      <c r="F14" s="2">
        <f>LOG(('abs concentration'!F14*1000)*59000)</f>
        <v>6.5045659771392685</v>
      </c>
      <c r="G14" s="2">
        <f>LOG(('abs concentration'!G14*1000)*59000)</f>
        <v>6.1221712664716899</v>
      </c>
      <c r="H14" s="2">
        <v>0</v>
      </c>
      <c r="I14" s="2">
        <f>LOG(('abs concentration'!I14*1000)*59000)</f>
        <v>7.7813161069629002</v>
      </c>
      <c r="J14" s="2">
        <f>LOG(('abs concentration'!J14*1000)*59000)</f>
        <v>8.3652648825758202</v>
      </c>
      <c r="K14" s="2">
        <f>LOG(('abs concentration'!K14*1000)*59000)</f>
        <v>8.2464561022138394</v>
      </c>
      <c r="L14" s="2">
        <f>LOG(('abs concentration'!L14*1000)*59000)</f>
        <v>7.5435759051507967</v>
      </c>
      <c r="M14" s="2">
        <f>LOG(('abs concentration'!M14*1000)*59000)</f>
        <v>7.6058329951817214</v>
      </c>
      <c r="N14" s="2">
        <f>LOG(('abs concentration'!N14*1000)*59000)</f>
        <v>7.158617026477204</v>
      </c>
      <c r="O14" s="2">
        <f>LOG(('abs concentration'!O14*1000)*59000)</f>
        <v>8.431013922626585</v>
      </c>
      <c r="P14" s="2">
        <f>LOG(('abs concentration'!P14*1000)*59000)</f>
        <v>8.5025216013627229</v>
      </c>
      <c r="Q14" s="2">
        <f>LOG(('abs concentration'!Q14*1000)*59000)</f>
        <v>7.3618780926012954</v>
      </c>
      <c r="R14" s="2">
        <v>0</v>
      </c>
      <c r="S14" s="2">
        <f>LOG(('abs concentration'!S14*1000)*59000)</f>
        <v>7.2150874044400055</v>
      </c>
      <c r="T14" s="2">
        <v>0</v>
      </c>
      <c r="U14" s="2">
        <f>LOG(('abs concentration'!U14*1000)*59000)</f>
        <v>8.1969756193288958</v>
      </c>
      <c r="V14" s="2">
        <f>LOG(('abs concentration'!V14*1000)*59000)</f>
        <v>8.3534760877474064</v>
      </c>
      <c r="W14" s="2">
        <v>0</v>
      </c>
      <c r="X14" s="2">
        <f>LOG(('abs concentration'!X14*1000)*59000)</f>
        <v>7.9415908071154302</v>
      </c>
      <c r="Y14" s="2">
        <f>LOG(('abs concentration'!Y14*1000)*59000)</f>
        <v>6.8879397439138037</v>
      </c>
      <c r="Z14" s="2">
        <f>LOG(('abs concentration'!Z14*1000)*59000)</f>
        <v>6.5378906587342147</v>
      </c>
      <c r="AA14" s="2"/>
      <c r="AB14" s="2"/>
      <c r="AC14" s="2"/>
      <c r="AD14" s="2">
        <f>LOG(('abs concentration'!AD14*1000)*59000)</f>
        <v>9.2338348769280305</v>
      </c>
      <c r="AE14" s="2"/>
    </row>
    <row r="15" spans="1:31">
      <c r="A15" s="4" t="s">
        <v>29</v>
      </c>
      <c r="B15" s="1">
        <v>13</v>
      </c>
      <c r="C15" s="2">
        <f>LOG(('abs concentration'!C15*1000)*59000)</f>
        <v>7.1702000235323951</v>
      </c>
      <c r="D15" s="2">
        <v>0</v>
      </c>
      <c r="E15" s="2">
        <f>LOG(('abs concentration'!E15*1000)*59000)</f>
        <v>7.1845706005670413</v>
      </c>
      <c r="F15" s="2">
        <f>LOG(('abs concentration'!F15*1000)*59000)</f>
        <v>6.3618660507399776</v>
      </c>
      <c r="G15" s="2">
        <f>LOG(('abs concentration'!G15*1000)*59000)</f>
        <v>6.276796480450769</v>
      </c>
      <c r="H15" s="2">
        <v>0</v>
      </c>
      <c r="I15" s="2">
        <f>LOG(('abs concentration'!I15*1000)*59000)</f>
        <v>7.8970282309904016</v>
      </c>
      <c r="J15" s="2">
        <f>LOG(('abs concentration'!J15*1000)*59000)</f>
        <v>8.3079241357082232</v>
      </c>
      <c r="K15" s="2">
        <f>LOG(('abs concentration'!K15*1000)*59000)</f>
        <v>8.3367007253854943</v>
      </c>
      <c r="L15" s="2">
        <f>LOG(('abs concentration'!L15*1000)*59000)</f>
        <v>7.4964479868188398</v>
      </c>
      <c r="M15" s="2">
        <f>LOG(('abs concentration'!M15*1000)*59000)</f>
        <v>7.3656462350425302</v>
      </c>
      <c r="N15" s="2">
        <f>LOG(('abs concentration'!N15*1000)*59000)</f>
        <v>7.0733761834963857</v>
      </c>
      <c r="O15" s="2">
        <f>LOG(('abs concentration'!O15*1000)*59000)</f>
        <v>8.5035797144566327</v>
      </c>
      <c r="P15" s="2">
        <f>LOG(('abs concentration'!P15*1000)*59000)</f>
        <v>8.5550885601226252</v>
      </c>
      <c r="Q15" s="2">
        <f>LOG(('abs concentration'!Q15*1000)*59000)</f>
        <v>7.3196835960488151</v>
      </c>
      <c r="R15" s="2">
        <v>0</v>
      </c>
      <c r="S15" s="2">
        <f>LOG(('abs concentration'!S15*1000)*59000)</f>
        <v>7.0649213431381304</v>
      </c>
      <c r="T15" s="2">
        <v>0</v>
      </c>
      <c r="U15" s="2">
        <f>LOG(('abs concentration'!U15*1000)*59000)</f>
        <v>7.804830755650813</v>
      </c>
      <c r="V15" s="2">
        <f>LOG(('abs concentration'!V15*1000)*59000)</f>
        <v>8.3424925146522444</v>
      </c>
      <c r="W15" s="2">
        <f>LOG(('abs concentration'!W15*1000)*59000)</f>
        <v>8.2009411816179245</v>
      </c>
      <c r="X15" s="2">
        <f>LOG(('abs concentration'!X15*1000)*59000)</f>
        <v>8.2286745925077565</v>
      </c>
      <c r="Y15" s="2">
        <f>LOG(('abs concentration'!Y15*1000)*59000)</f>
        <v>6.9355565648805113</v>
      </c>
      <c r="Z15" s="2">
        <f>LOG(('abs concentration'!Z15*1000)*59000)</f>
        <v>6.5926041098232426</v>
      </c>
      <c r="AA15" s="2"/>
      <c r="AB15" s="2"/>
      <c r="AC15" s="2"/>
      <c r="AD15" s="2">
        <f>LOG(('abs concentration'!AD15*1000)*59000)</f>
        <v>9.286625752630659</v>
      </c>
      <c r="AE15" s="2"/>
    </row>
    <row r="16" spans="1:31">
      <c r="A16" s="4" t="s">
        <v>29</v>
      </c>
      <c r="B16" s="1">
        <v>34</v>
      </c>
      <c r="C16" s="2">
        <f>LOG(('abs concentration'!C16*1000)*59000)</f>
        <v>7.1770254886045803</v>
      </c>
      <c r="D16" s="2">
        <v>0</v>
      </c>
      <c r="E16" s="2">
        <v>0</v>
      </c>
      <c r="F16" s="2">
        <f>LOG(('abs concentration'!F16*1000)*59000)</f>
        <v>6.5210919743818732</v>
      </c>
      <c r="G16" s="2">
        <f>LOG(('abs concentration'!G16*1000)*59000)</f>
        <v>6.4114603647975024</v>
      </c>
      <c r="H16" s="2">
        <f>LOG(('abs concentration'!H16*1000)*59000)</f>
        <v>7.6875210795580893</v>
      </c>
      <c r="I16" s="2">
        <f>LOG(('abs concentration'!I16*1000)*59000)</f>
        <v>8.1367814722050102</v>
      </c>
      <c r="J16" s="2">
        <f>LOG(('abs concentration'!J16*1000)*59000)</f>
        <v>8.5501089518913655</v>
      </c>
      <c r="K16" s="2">
        <f>LOG(('abs concentration'!K16*1000)*59000)</f>
        <v>8.5922252412959619</v>
      </c>
      <c r="L16" s="2">
        <f>LOG(('abs concentration'!L16*1000)*59000)</f>
        <v>7.8243703180588122</v>
      </c>
      <c r="M16" s="2">
        <v>0</v>
      </c>
      <c r="N16" s="2">
        <f>LOG(('abs concentration'!N16*1000)*59000)</f>
        <v>8.2189344244234643</v>
      </c>
      <c r="O16" s="2">
        <f>LOG(('abs concentration'!O16*1000)*59000)</f>
        <v>8.8191062447582897</v>
      </c>
      <c r="P16" s="2">
        <f>LOG(('abs concentration'!P16*1000)*59000)</f>
        <v>8.8936593080799931</v>
      </c>
      <c r="Q16" s="2">
        <f>LOG(('abs concentration'!Q16*1000)*59000)</f>
        <v>7.7414040104439072</v>
      </c>
      <c r="R16" s="2">
        <f>LOG(('abs concentration'!R16*1000)*59000)</f>
        <v>7.6078357742489304</v>
      </c>
      <c r="S16" s="2">
        <f>LOG(('abs concentration'!S16*1000)*59000)</f>
        <v>7.3286402509002277</v>
      </c>
      <c r="T16" s="2">
        <f>LOG(('abs concentration'!T16*1000)*59000)</f>
        <v>7.8744122671709764</v>
      </c>
      <c r="U16" s="2">
        <f>LOG(('abs concentration'!U16*1000)*59000)</f>
        <v>7.7107388932244056</v>
      </c>
      <c r="V16" s="2">
        <f>LOG(('abs concentration'!V16*1000)*59000)</f>
        <v>8.6271114893300709</v>
      </c>
      <c r="W16" s="2">
        <f>LOG(('abs concentration'!W16*1000)*59000)</f>
        <v>8.6148625620268966</v>
      </c>
      <c r="X16" s="2">
        <f>LOG(('abs concentration'!X16*1000)*59000)</f>
        <v>8.5510349865924429</v>
      </c>
      <c r="Y16" s="2">
        <f>LOG(('abs concentration'!Y16*1000)*59000)</f>
        <v>7.1487676531737154</v>
      </c>
      <c r="Z16" s="2">
        <f>LOG(('abs concentration'!Z16*1000)*59000)</f>
        <v>6.8685531612498227</v>
      </c>
      <c r="AA16" s="2"/>
      <c r="AB16" s="2"/>
      <c r="AC16" s="2"/>
      <c r="AD16" s="2">
        <f>LOG(('abs concentration'!AD16*1000)*59000)</f>
        <v>9.6109931945881275</v>
      </c>
      <c r="AE16" s="2"/>
    </row>
    <row r="17" spans="1:31">
      <c r="A17" s="4" t="s">
        <v>29</v>
      </c>
      <c r="B17" s="1">
        <v>43</v>
      </c>
      <c r="C17" s="2">
        <f>LOG(('abs concentration'!C17*1000)*59000)</f>
        <v>7.2243171221489497</v>
      </c>
      <c r="D17" s="2">
        <v>0</v>
      </c>
      <c r="E17" s="2">
        <v>0</v>
      </c>
      <c r="F17" s="2">
        <f>LOG(('abs concentration'!F17*1000)*59000)</f>
        <v>6.4152260426464434</v>
      </c>
      <c r="G17" s="2">
        <f>LOG(('abs concentration'!G17*1000)*59000)</f>
        <v>6.4048305072298657</v>
      </c>
      <c r="H17" s="2">
        <v>0</v>
      </c>
      <c r="I17" s="2">
        <f>LOG(('abs concentration'!I17*1000)*59000)</f>
        <v>8.1420628595941267</v>
      </c>
      <c r="J17" s="2">
        <f>LOG(('abs concentration'!J17*1000)*59000)</f>
        <v>8.5662021157714516</v>
      </c>
      <c r="K17" s="2">
        <f>LOG(('abs concentration'!K17*1000)*59000)</f>
        <v>8.5800141521121454</v>
      </c>
      <c r="L17" s="2">
        <f>LOG(('abs concentration'!L17*1000)*59000)</f>
        <v>7.7632414958557847</v>
      </c>
      <c r="M17" s="2">
        <f>LOG(('abs concentration'!M17*1000)*59000)</f>
        <v>7.2503119239060139</v>
      </c>
      <c r="N17" s="2">
        <f>LOG(('abs concentration'!N17*1000)*59000)</f>
        <v>7.7147318875705606</v>
      </c>
      <c r="O17" s="2">
        <f>LOG(('abs concentration'!O17*1000)*59000)</f>
        <v>8.7987190506631308</v>
      </c>
      <c r="P17" s="2">
        <f>LOG(('abs concentration'!P17*1000)*59000)</f>
        <v>8.8593650862013789</v>
      </c>
      <c r="Q17" s="2">
        <f>LOG(('abs concentration'!Q17*1000)*59000)</f>
        <v>7.5423140323503084</v>
      </c>
      <c r="R17" s="2">
        <f>LOG(('abs concentration'!R17*1000)*59000)</f>
        <v>6.949161906344318</v>
      </c>
      <c r="S17" s="2">
        <f>LOG(('abs concentration'!S17*1000)*59000)</f>
        <v>7.2312027385875171</v>
      </c>
      <c r="T17" s="2">
        <v>0</v>
      </c>
      <c r="U17" s="2">
        <f>LOG(('abs concentration'!U17*1000)*59000)</f>
        <v>8.1071730525918646</v>
      </c>
      <c r="V17" s="2">
        <f>LOG(('abs concentration'!V17*1000)*59000)</f>
        <v>8.6482772310968965</v>
      </c>
      <c r="W17" s="2">
        <f>LOG(('abs concentration'!W17*1000)*59000)</f>
        <v>8.61476402112085</v>
      </c>
      <c r="X17" s="2">
        <f>LOG(('abs concentration'!X17*1000)*59000)</f>
        <v>8.5987524759762035</v>
      </c>
      <c r="Y17" s="2">
        <f>LOG(('abs concentration'!Y17*1000)*59000)</f>
        <v>7.1463683148995658</v>
      </c>
      <c r="Z17" s="2">
        <f>LOG(('abs concentration'!Z17*1000)*59000)</f>
        <v>6.9373611949028966</v>
      </c>
      <c r="AA17" s="2"/>
      <c r="AB17" s="2"/>
      <c r="AC17" s="2"/>
      <c r="AD17" s="2">
        <f>LOG(('abs concentration'!AD17*1000)*59000)</f>
        <v>9.5859554238102529</v>
      </c>
      <c r="AE17" s="2"/>
    </row>
    <row r="18" spans="1:31">
      <c r="A18" s="4" t="s">
        <v>29</v>
      </c>
      <c r="B18" s="1">
        <v>77</v>
      </c>
      <c r="C18" s="2">
        <f>LOG(('abs concentration'!C18*1000)*59000)</f>
        <v>7.5894139218893111</v>
      </c>
      <c r="D18" s="2">
        <f>LOG(('abs concentration'!D18*1000)*59000)</f>
        <v>7.2191181312354855</v>
      </c>
      <c r="E18" s="2">
        <v>0</v>
      </c>
      <c r="F18" s="2">
        <f>LOG(('abs concentration'!F18*1000)*59000)</f>
        <v>6.6973595910006329</v>
      </c>
      <c r="G18" s="2">
        <f>LOG(('abs concentration'!G18*1000)*59000)</f>
        <v>6.4236335315432989</v>
      </c>
      <c r="H18" s="2">
        <v>0</v>
      </c>
      <c r="I18" s="2">
        <f>LOG(('abs concentration'!I18*1000)*59000)</f>
        <v>8.1225848242467649</v>
      </c>
      <c r="J18" s="2">
        <f>LOG(('abs concentration'!J18*1000)*59000)</f>
        <v>8.6521923243981664</v>
      </c>
      <c r="K18" s="2">
        <f>LOG(('abs concentration'!K18*1000)*59000)</f>
        <v>8.658516128174595</v>
      </c>
      <c r="L18" s="2">
        <f>LOG(('abs concentration'!L18*1000)*59000)</f>
        <v>7.817024343887188</v>
      </c>
      <c r="M18" s="2">
        <f>LOG(('abs concentration'!M18*1000)*59000)</f>
        <v>7.7520878308892023</v>
      </c>
      <c r="N18" s="2">
        <f>LOG(('abs concentration'!N18*1000)*59000)</f>
        <v>7.4257692203843719</v>
      </c>
      <c r="O18" s="2">
        <f>LOG(('abs concentration'!O18*1000)*59000)</f>
        <v>8.8491715478237918</v>
      </c>
      <c r="P18" s="2">
        <f>LOG(('abs concentration'!P18*1000)*59000)</f>
        <v>8.8456651539886924</v>
      </c>
      <c r="Q18" s="2">
        <f>LOG(('abs concentration'!Q18*1000)*59000)</f>
        <v>7.6490577342339199</v>
      </c>
      <c r="R18" s="2">
        <v>0</v>
      </c>
      <c r="S18" s="2">
        <f>LOG(('abs concentration'!S18*1000)*59000)</f>
        <v>7.4286294920573948</v>
      </c>
      <c r="T18" s="2">
        <v>0</v>
      </c>
      <c r="U18" s="2">
        <f>LOG(('abs concentration'!U18*1000)*59000)</f>
        <v>8.1352360508607671</v>
      </c>
      <c r="V18" s="2">
        <f>LOG(('abs concentration'!V18*1000)*59000)</f>
        <v>8.6900644169754759</v>
      </c>
      <c r="W18" s="2">
        <f>LOG(('abs concentration'!W18*1000)*59000)</f>
        <v>8.6953183204205207</v>
      </c>
      <c r="X18" s="2">
        <f>LOG(('abs concentration'!X18*1000)*59000)</f>
        <v>8.6032514020183211</v>
      </c>
      <c r="Y18" s="2">
        <f>LOG(('abs concentration'!Y18*1000)*59000)</f>
        <v>7.3509233483706087</v>
      </c>
      <c r="Z18" s="2">
        <f>LOG(('abs concentration'!Z18*1000)*59000)</f>
        <v>7.1508849528718921</v>
      </c>
      <c r="AA18" s="2"/>
      <c r="AB18" s="2"/>
      <c r="AC18" s="2"/>
      <c r="AD18" s="2">
        <f>LOG(('abs concentration'!AD18*1000)*59000)</f>
        <v>9.6322254482829592</v>
      </c>
      <c r="AE18" s="2"/>
    </row>
    <row r="19" spans="1:31">
      <c r="A19" s="4" t="s">
        <v>29</v>
      </c>
      <c r="B19" s="1">
        <v>91</v>
      </c>
      <c r="C19" s="2">
        <f>LOG(('abs concentration'!C19*1000)*59000)</f>
        <v>7.8127018215856765</v>
      </c>
      <c r="D19" s="2">
        <v>0</v>
      </c>
      <c r="E19" s="2">
        <v>0</v>
      </c>
      <c r="F19" s="2">
        <f>LOG(('abs concentration'!F19*1000)*59000)</f>
        <v>6.7607247452620749</v>
      </c>
      <c r="G19" s="2">
        <f>LOG(('abs concentration'!G19*1000)*59000)</f>
        <v>6.945956982657683</v>
      </c>
      <c r="H19" s="2">
        <v>0</v>
      </c>
      <c r="I19" s="2">
        <f>LOG(('abs concentration'!I19*1000)*59000)</f>
        <v>8.292132930225236</v>
      </c>
      <c r="J19" s="2">
        <f>LOG(('abs concentration'!J19*1000)*59000)</f>
        <v>8.7619103234299551</v>
      </c>
      <c r="K19" s="2">
        <f>LOG(('abs concentration'!K19*1000)*59000)</f>
        <v>8.7524900022640306</v>
      </c>
      <c r="L19" s="2">
        <f>LOG(('abs concentration'!L19*1000)*59000)</f>
        <v>7.9493651306123567</v>
      </c>
      <c r="M19" s="2">
        <f>LOG(('abs concentration'!M19*1000)*59000)</f>
        <v>7.9871630086514998</v>
      </c>
      <c r="N19" s="2">
        <v>0</v>
      </c>
      <c r="O19" s="2">
        <f>LOG(('abs concentration'!O19*1000)*59000)</f>
        <v>8.911478956115344</v>
      </c>
      <c r="P19" s="2">
        <f>LOG(('abs concentration'!P19*1000)*59000)</f>
        <v>8.8898998101097568</v>
      </c>
      <c r="Q19" s="2">
        <f>LOG(('abs concentration'!Q19*1000)*59000)</f>
        <v>7.6117469945447445</v>
      </c>
      <c r="R19" s="2">
        <v>0</v>
      </c>
      <c r="S19" s="2">
        <f>LOG(('abs concentration'!S19*1000)*59000)</f>
        <v>7.5296535769012412</v>
      </c>
      <c r="T19" s="2">
        <f>LOG(('abs concentration'!T19*1000)*59000)</f>
        <v>7.9827848053891408</v>
      </c>
      <c r="U19" s="2">
        <f>LOG(('abs concentration'!U19*1000)*59000)</f>
        <v>8.2751844966079258</v>
      </c>
      <c r="V19" s="2">
        <f>LOG(('abs concentration'!V19*1000)*59000)</f>
        <v>8.8712590703512362</v>
      </c>
      <c r="W19" s="2">
        <f>LOG(('abs concentration'!W19*1000)*59000)</f>
        <v>8.7889162574336339</v>
      </c>
      <c r="X19" s="2">
        <f>LOG(('abs concentration'!X19*1000)*59000)</f>
        <v>8.6559167546240836</v>
      </c>
      <c r="Y19" s="2">
        <f>LOG(('abs concentration'!Y19*1000)*59000)</f>
        <v>7.424270088264441</v>
      </c>
      <c r="Z19" s="2">
        <f>LOG(('abs concentration'!Z19*1000)*59000)</f>
        <v>7.1991725375259881</v>
      </c>
      <c r="AA19" s="2"/>
      <c r="AB19" s="2"/>
      <c r="AC19" s="2"/>
      <c r="AD19" s="2">
        <f>LOG(('abs concentration'!AD19*1000)*59000)</f>
        <v>9.7331846492635012</v>
      </c>
      <c r="AE19" s="2"/>
    </row>
    <row r="20" spans="1:31">
      <c r="A20" s="4" t="s">
        <v>29</v>
      </c>
      <c r="B20" s="1">
        <v>93</v>
      </c>
      <c r="C20" s="2">
        <f>LOG(('abs concentration'!C20*1000)*59000)</f>
        <v>6.941413241129295</v>
      </c>
      <c r="D20" s="2">
        <v>0</v>
      </c>
      <c r="E20" s="2">
        <v>0</v>
      </c>
      <c r="F20" s="2">
        <f>LOG(('abs concentration'!F20*1000)*59000)</f>
        <v>6.269327467469842</v>
      </c>
      <c r="G20" s="2">
        <f>LOG(('abs concentration'!G20*1000)*59000)</f>
        <v>6.1350830912156216</v>
      </c>
      <c r="H20" s="2">
        <v>0</v>
      </c>
      <c r="I20" s="2">
        <f>LOG(('abs concentration'!I20*1000)*59000)</f>
        <v>7.9225090939942531</v>
      </c>
      <c r="J20" s="2">
        <f>LOG(('abs concentration'!J20*1000)*59000)</f>
        <v>8.3517738535535884</v>
      </c>
      <c r="K20" s="2">
        <f>LOG(('abs concentration'!K20*1000)*59000)</f>
        <v>8.3277518418690288</v>
      </c>
      <c r="L20" s="2">
        <f>LOG(('abs concentration'!L20*1000)*59000)</f>
        <v>7.564501797226769</v>
      </c>
      <c r="M20" s="2">
        <v>0</v>
      </c>
      <c r="N20" s="2">
        <f>LOG(('abs concentration'!N20*1000)*59000)</f>
        <v>7.4683116815143133</v>
      </c>
      <c r="O20" s="2">
        <f>LOG(('abs concentration'!O20*1000)*59000)</f>
        <v>8.4933266288849723</v>
      </c>
      <c r="P20" s="2">
        <f>LOG(('abs concentration'!P20*1000)*59000)</f>
        <v>8.5712762062257717</v>
      </c>
      <c r="Q20" s="2">
        <f>LOG(('abs concentration'!Q20*1000)*59000)</f>
        <v>7.1773746551332023</v>
      </c>
      <c r="R20" s="2">
        <v>0</v>
      </c>
      <c r="S20" s="2">
        <f>LOG(('abs concentration'!S20*1000)*59000)</f>
        <v>7.1504913354497033</v>
      </c>
      <c r="T20" s="2">
        <v>0</v>
      </c>
      <c r="U20" s="2">
        <f>LOG(('abs concentration'!U20*1000)*59000)</f>
        <v>7.7787757608638559</v>
      </c>
      <c r="V20" s="2">
        <f>LOG(('abs concentration'!V20*1000)*59000)</f>
        <v>8.3613778499486404</v>
      </c>
      <c r="W20" s="2">
        <f>LOG(('abs concentration'!W20*1000)*59000)</f>
        <v>8.2948434324251057</v>
      </c>
      <c r="X20" s="2">
        <f>LOG(('abs concentration'!X20*1000)*59000)</f>
        <v>8.3126834407565049</v>
      </c>
      <c r="Y20" s="2">
        <f>LOG(('abs concentration'!Y20*1000)*59000)</f>
        <v>6.992110289023941</v>
      </c>
      <c r="Z20" s="2">
        <f>LOG(('abs concentration'!Z20*1000)*59000)</f>
        <v>6.714734081305469</v>
      </c>
      <c r="AA20" s="2"/>
      <c r="AB20" s="2"/>
      <c r="AC20" s="2"/>
      <c r="AD20" s="2">
        <f>LOG(('abs concentration'!AD20*1000)*59000)</f>
        <v>9.3053344350536111</v>
      </c>
      <c r="AE20" s="2"/>
    </row>
    <row r="21" spans="1:31">
      <c r="A21" s="4" t="s">
        <v>29</v>
      </c>
      <c r="B21" s="1">
        <v>97</v>
      </c>
      <c r="C21" s="2">
        <f>LOG(('abs concentration'!C21*1000)*59000)</f>
        <v>7.4871824380270029</v>
      </c>
      <c r="D21" s="2">
        <v>0</v>
      </c>
      <c r="E21" s="2">
        <v>0</v>
      </c>
      <c r="F21" s="2">
        <f>LOG(('abs concentration'!F21*1000)*59000)</f>
        <v>6.7848066517246446</v>
      </c>
      <c r="G21" s="2">
        <f>LOG(('abs concentration'!G21*1000)*59000)</f>
        <v>6.1875508880681238</v>
      </c>
      <c r="H21" s="2">
        <v>0</v>
      </c>
      <c r="I21" s="2">
        <f>LOG(('abs concentration'!I21*1000)*59000)</f>
        <v>8.2200693310724322</v>
      </c>
      <c r="J21" s="2">
        <f>LOG(('abs concentration'!J21*1000)*59000)</f>
        <v>8.3846057584592835</v>
      </c>
      <c r="K21" s="2">
        <f>LOG(('abs concentration'!K21*1000)*59000)</f>
        <v>8.3848067510229711</v>
      </c>
      <c r="L21" s="2">
        <f>LOG(('abs concentration'!L21*1000)*59000)</f>
        <v>7.5588044670851051</v>
      </c>
      <c r="M21" s="2">
        <f>LOG(('abs concentration'!M21*1000)*59000)</f>
        <v>7.016123461025642</v>
      </c>
      <c r="N21" s="2">
        <f>LOG(('abs concentration'!N21*1000)*59000)</f>
        <v>7.7603460047170305</v>
      </c>
      <c r="O21" s="2">
        <f>LOG(('abs concentration'!O21*1000)*59000)</f>
        <v>8.6626631540725629</v>
      </c>
      <c r="P21" s="2">
        <f>LOG(('abs concentration'!P21*1000)*59000)</f>
        <v>8.6704978959648571</v>
      </c>
      <c r="Q21" s="2">
        <f>LOG(('abs concentration'!Q21*1000)*59000)</f>
        <v>7.3948167728052265</v>
      </c>
      <c r="R21" s="2">
        <v>0</v>
      </c>
      <c r="S21" s="2">
        <f>LOG(('abs concentration'!S21*1000)*59000)</f>
        <v>7.1606160858855059</v>
      </c>
      <c r="T21" s="2">
        <v>0</v>
      </c>
      <c r="U21" s="2">
        <f>LOG(('abs concentration'!U21*1000)*59000)</f>
        <v>8.051236311769232</v>
      </c>
      <c r="V21" s="2">
        <f>LOG(('abs concentration'!V21*1000)*59000)</f>
        <v>8.5653039679349554</v>
      </c>
      <c r="W21" s="2">
        <f>LOG(('abs concentration'!W21*1000)*59000)</f>
        <v>8.5196536506676992</v>
      </c>
      <c r="X21" s="2">
        <f>LOG(('abs concentration'!X21*1000)*59000)</f>
        <v>8.4301495709554644</v>
      </c>
      <c r="Y21" s="2">
        <f>LOG(('abs concentration'!Y21*1000)*59000)</f>
        <v>6.9808993492908717</v>
      </c>
      <c r="Z21" s="2">
        <f>LOG(('abs concentration'!Z21*1000)*59000)</f>
        <v>6.929259967334362</v>
      </c>
      <c r="AA21" s="2"/>
      <c r="AB21" s="2"/>
      <c r="AC21" s="2"/>
      <c r="AD21" s="2">
        <f>LOG(('abs concentration'!AD21*1000)*59000)</f>
        <v>9.4562444346508077</v>
      </c>
      <c r="AE21" s="2"/>
    </row>
    <row r="22" spans="1:31">
      <c r="A22" s="4" t="s">
        <v>29</v>
      </c>
      <c r="B22" s="1">
        <v>101</v>
      </c>
      <c r="C22" s="2">
        <f>LOG(('abs concentration'!C22*1000)*59000)</f>
        <v>7.7610820807712697</v>
      </c>
      <c r="D22" s="2">
        <v>0</v>
      </c>
      <c r="E22" s="2">
        <v>0</v>
      </c>
      <c r="F22" s="2">
        <f>LOG(('abs concentration'!F22*1000)*59000)</f>
        <v>6.837286734572686</v>
      </c>
      <c r="G22" s="2">
        <f>LOG(('abs concentration'!G22*1000)*59000)</f>
        <v>6.2778575581335616</v>
      </c>
      <c r="H22" s="2">
        <v>0</v>
      </c>
      <c r="I22" s="2">
        <f>LOG(('abs concentration'!I22*1000)*59000)</f>
        <v>8.1453196001519945</v>
      </c>
      <c r="J22" s="2">
        <f>LOG(('abs concentration'!J22*1000)*59000)</f>
        <v>8.5683015060351693</v>
      </c>
      <c r="K22" s="2">
        <f>LOG(('abs concentration'!K22*1000)*59000)</f>
        <v>8.612793273878161</v>
      </c>
      <c r="L22" s="2">
        <f>LOG(('abs concentration'!L22*1000)*59000)</f>
        <v>7.8213563485224444</v>
      </c>
      <c r="M22" s="2">
        <f>LOG(('abs concentration'!M22*1000)*59000)</f>
        <v>7.8654206321965159</v>
      </c>
      <c r="N22" s="2">
        <f>LOG(('abs concentration'!N22*1000)*59000)</f>
        <v>7.2707414129261005</v>
      </c>
      <c r="O22" s="2">
        <f>LOG(('abs concentration'!O22*1000)*59000)</f>
        <v>8.7942883079124226</v>
      </c>
      <c r="P22" s="2">
        <f>LOG(('abs concentration'!P22*1000)*59000)</f>
        <v>8.8249776885129769</v>
      </c>
      <c r="Q22" s="2">
        <f>LOG(('abs concentration'!Q22*1000)*59000)</f>
        <v>7.6430129858540301</v>
      </c>
      <c r="R22" s="2">
        <v>0</v>
      </c>
      <c r="S22" s="2">
        <f>LOG(('abs concentration'!S22*1000)*59000)</f>
        <v>7.3944302586613295</v>
      </c>
      <c r="T22" s="2">
        <f>LOG(('abs concentration'!T22*1000)*59000)</f>
        <v>7.6903404576150542</v>
      </c>
      <c r="U22" s="2">
        <f>LOG(('abs concentration'!U22*1000)*59000)</f>
        <v>8.1393491228929555</v>
      </c>
      <c r="V22" s="2">
        <f>LOG(('abs concentration'!V22*1000)*59000)</f>
        <v>8.7217156997573113</v>
      </c>
      <c r="W22" s="2">
        <f>LOG(('abs concentration'!W22*1000)*59000)</f>
        <v>8.6455018954985121</v>
      </c>
      <c r="X22" s="2">
        <f>LOG(('abs concentration'!X22*1000)*59000)</f>
        <v>8.5426839453144989</v>
      </c>
      <c r="Y22" s="2">
        <f>LOG(('abs concentration'!Y22*1000)*59000)</f>
        <v>7.21275757266271</v>
      </c>
      <c r="Z22" s="2">
        <f>LOG(('abs concentration'!Z22*1000)*59000)</f>
        <v>7.207604637072027</v>
      </c>
      <c r="AA22" s="2"/>
      <c r="AB22" s="2"/>
      <c r="AC22" s="2"/>
      <c r="AD22" s="2">
        <f>LOG(('abs concentration'!AD22*1000)*59000)</f>
        <v>9.6065428450049257</v>
      </c>
      <c r="AE22" s="2"/>
    </row>
    <row r="23" spans="1:31">
      <c r="A23" s="4" t="s">
        <v>29</v>
      </c>
      <c r="B23" s="1">
        <v>113</v>
      </c>
      <c r="C23" s="2">
        <f>LOG(('abs concentration'!C23*1000)*59000)</f>
        <v>7.6390357816589107</v>
      </c>
      <c r="D23" s="2">
        <v>0</v>
      </c>
      <c r="E23" s="2">
        <v>0</v>
      </c>
      <c r="F23" s="2">
        <f>LOG(('abs concentration'!F23*1000)*59000)</f>
        <v>6.5682016060480839</v>
      </c>
      <c r="G23" s="2">
        <f>LOG(('abs concentration'!G23*1000)*59000)</f>
        <v>6.2678217500070046</v>
      </c>
      <c r="H23" s="2">
        <v>0</v>
      </c>
      <c r="I23" s="2">
        <f>LOG(('abs concentration'!I23*1000)*59000)</f>
        <v>8.2788134089950471</v>
      </c>
      <c r="J23" s="2">
        <f>LOG(('abs concentration'!J23*1000)*59000)</f>
        <v>8.5380342424314808</v>
      </c>
      <c r="K23" s="2">
        <f>LOG(('abs concentration'!K23*1000)*59000)</f>
        <v>8.5582106364146178</v>
      </c>
      <c r="L23" s="2">
        <f>LOG(('abs concentration'!L23*1000)*59000)</f>
        <v>7.7688512793815727</v>
      </c>
      <c r="M23" s="2">
        <f>LOG(('abs concentration'!M23*1000)*59000)</f>
        <v>7.5785507247884318</v>
      </c>
      <c r="N23" s="2">
        <f>LOG(('abs concentration'!N23*1000)*59000)</f>
        <v>7.249023890264791</v>
      </c>
      <c r="O23" s="2">
        <f>LOG(('abs concentration'!O23*1000)*59000)</f>
        <v>8.7311331052689276</v>
      </c>
      <c r="P23" s="2">
        <f>LOG(('abs concentration'!P23*1000)*59000)</f>
        <v>8.6617432607156513</v>
      </c>
      <c r="Q23" s="2">
        <f>LOG(('abs concentration'!Q23*1000)*59000)</f>
        <v>7.6338295840434345</v>
      </c>
      <c r="R23" s="2">
        <v>0</v>
      </c>
      <c r="S23" s="2">
        <f>LOG(('abs concentration'!S23*1000)*59000)</f>
        <v>7.4838777723972765</v>
      </c>
      <c r="T23" s="2">
        <v>0</v>
      </c>
      <c r="U23" s="2">
        <f>LOG(('abs concentration'!U23*1000)*59000)</f>
        <v>8.1526745522437647</v>
      </c>
      <c r="V23" s="2">
        <f>LOG(('abs concentration'!V23*1000)*59000)</f>
        <v>8.7069168748753327</v>
      </c>
      <c r="W23" s="2">
        <f>LOG(('abs concentration'!W23*1000)*59000)</f>
        <v>8.6648852186940939</v>
      </c>
      <c r="X23" s="2">
        <f>LOG(('abs concentration'!X23*1000)*59000)</f>
        <v>8.569565400576904</v>
      </c>
      <c r="Y23" s="2">
        <f>LOG(('abs concentration'!Y23*1000)*59000)</f>
        <v>7.0674011618668668</v>
      </c>
      <c r="Z23" s="2">
        <f>LOG(('abs concentration'!Z23*1000)*59000)</f>
        <v>7.1512794116475913</v>
      </c>
      <c r="AA23" s="2"/>
      <c r="AB23" s="2"/>
      <c r="AC23" s="2"/>
      <c r="AD23" s="2">
        <f>LOG(('abs concentration'!AD23*1000)*59000)</f>
        <v>9.5613100682682166</v>
      </c>
      <c r="AE23" s="2"/>
    </row>
    <row r="24" spans="1:31">
      <c r="A24" s="4" t="s">
        <v>30</v>
      </c>
      <c r="B24" s="1">
        <v>0</v>
      </c>
      <c r="C24" s="2">
        <f>LOG(('abs concentration'!C24*1000)*59000)</f>
        <v>7.6519192469181876</v>
      </c>
      <c r="D24" s="2">
        <v>0</v>
      </c>
      <c r="E24" s="2">
        <v>0</v>
      </c>
      <c r="F24" s="2">
        <f>LOG(('abs concentration'!F24*1000)*59000)</f>
        <v>6.2185870642259813</v>
      </c>
      <c r="G24" s="2">
        <v>0</v>
      </c>
      <c r="H24" s="2">
        <v>0</v>
      </c>
      <c r="I24" s="2">
        <f>LOG(('abs concentration'!I24*1000)*59000)</f>
        <v>7.7457907726579345</v>
      </c>
      <c r="J24" s="2">
        <f>LOG(('abs concentration'!J24*1000)*59000)</f>
        <v>8.4547884434555698</v>
      </c>
      <c r="K24" s="2">
        <f>LOG(('abs concentration'!K24*1000)*59000)</f>
        <v>8.378780491175851</v>
      </c>
      <c r="L24" s="2">
        <f>LOG(('abs concentration'!L24*1000)*59000)</f>
        <v>7.6756072943413409</v>
      </c>
      <c r="M24" s="2">
        <f>LOG(('abs concentration'!M24*1000)*59000)</f>
        <v>7.5873600667389898</v>
      </c>
      <c r="N24" s="2">
        <f>LOG(('abs concentration'!N24*1000)*59000)</f>
        <v>7.7109065295244337</v>
      </c>
      <c r="O24" s="2">
        <f>LOG(('abs concentration'!O24*1000)*59000)</f>
        <v>8.5384663917940706</v>
      </c>
      <c r="P24" s="2">
        <f>LOG(('abs concentration'!P24*1000)*59000)</f>
        <v>8.6642573684697339</v>
      </c>
      <c r="Q24" s="2">
        <f>LOG(('abs concentration'!Q24*1000)*59000)</f>
        <v>7.4689305484958508</v>
      </c>
      <c r="R24" s="2">
        <v>0</v>
      </c>
      <c r="S24" s="2">
        <f>LOG(('abs concentration'!S24*1000)*59000)</f>
        <v>7.2292255253074709</v>
      </c>
      <c r="T24" s="2">
        <v>0</v>
      </c>
      <c r="U24" s="2">
        <v>0</v>
      </c>
      <c r="V24" s="2">
        <f>LOG(('abs concentration'!V24*1000)*59000)</f>
        <v>8.4825827289288203</v>
      </c>
      <c r="W24" s="2">
        <f>LOG(('abs concentration'!W24*1000)*59000)</f>
        <v>8.5290969009945652</v>
      </c>
      <c r="X24" s="2">
        <f>LOG(('abs concentration'!X24*1000)*59000)</f>
        <v>8.0451955643504807</v>
      </c>
      <c r="Y24" s="2">
        <f>LOG(('abs concentration'!Y24*1000)*59000)</f>
        <v>7.1585306076675668</v>
      </c>
      <c r="Z24" s="2">
        <f>LOG(('abs concentration'!Z24*1000)*59000)</f>
        <v>6.8305982519971007</v>
      </c>
      <c r="AA24" s="2"/>
      <c r="AB24" s="2"/>
      <c r="AC24" s="2"/>
      <c r="AD24" s="2">
        <f>LOG(('abs concentration'!AD24*1000)*59000)</f>
        <v>9.3786533798565834</v>
      </c>
      <c r="AE24" s="2"/>
    </row>
    <row r="25" spans="1:31">
      <c r="A25" s="4" t="s">
        <v>30</v>
      </c>
      <c r="B25" s="1">
        <v>9</v>
      </c>
      <c r="C25" s="2">
        <f>LOG(('abs concentration'!C25*1000)*59000)</f>
        <v>7.670639667603826</v>
      </c>
      <c r="D25" s="2">
        <v>0</v>
      </c>
      <c r="E25" s="2">
        <v>0</v>
      </c>
      <c r="F25" s="2">
        <f>LOG(('abs concentration'!F25*1000)*59000)</f>
        <v>6.6334974218815086</v>
      </c>
      <c r="G25" s="2">
        <v>0</v>
      </c>
      <c r="H25" s="2">
        <v>0</v>
      </c>
      <c r="I25" s="2">
        <f>LOG(('abs concentration'!I25*1000)*59000)</f>
        <v>7.9040695862915644</v>
      </c>
      <c r="J25" s="2">
        <f>LOG(('abs concentration'!J25*1000)*59000)</f>
        <v>8.2073704766389444</v>
      </c>
      <c r="K25" s="2">
        <f>LOG(('abs concentration'!K25*1000)*59000)</f>
        <v>8.0926858085066922</v>
      </c>
      <c r="L25" s="2">
        <f>LOG(('abs concentration'!L25*1000)*59000)</f>
        <v>7.469728026862307</v>
      </c>
      <c r="M25" s="2">
        <f>LOG(('abs concentration'!M25*1000)*59000)</f>
        <v>7.0928030213371436</v>
      </c>
      <c r="N25" s="2">
        <f>LOG(('abs concentration'!N25*1000)*59000)</f>
        <v>7.442899983364633</v>
      </c>
      <c r="O25" s="2">
        <f>LOG(('abs concentration'!O25*1000)*59000)</f>
        <v>8.3058680936876979</v>
      </c>
      <c r="P25" s="2">
        <f>LOG(('abs concentration'!P25*1000)*59000)</f>
        <v>8.3781143024238816</v>
      </c>
      <c r="Q25" s="2">
        <f>LOG(('abs concentration'!Q25*1000)*59000)</f>
        <v>7.2350887551138516</v>
      </c>
      <c r="R25" s="2">
        <v>0</v>
      </c>
      <c r="S25" s="2">
        <f>LOG(('abs concentration'!S25*1000)*59000)</f>
        <v>7.0122972488552335</v>
      </c>
      <c r="T25" s="2">
        <v>0</v>
      </c>
      <c r="U25" s="2">
        <f>LOG(('abs concentration'!U25*1000)*59000)</f>
        <v>8.1873371020418713</v>
      </c>
      <c r="V25" s="2">
        <f>LOG(('abs concentration'!V25*1000)*59000)</f>
        <v>8.2855651729879956</v>
      </c>
      <c r="W25" s="2">
        <v>0</v>
      </c>
      <c r="X25" s="2">
        <f>LOG(('abs concentration'!X25*1000)*59000)</f>
        <v>7.8367894824642343</v>
      </c>
      <c r="Y25" s="2">
        <f>LOG(('abs concentration'!Y25*1000)*59000)</f>
        <v>6.8594085420597244</v>
      </c>
      <c r="Z25" s="2">
        <f>LOG(('abs concentration'!Z25*1000)*59000)</f>
        <v>6.4414405985567598</v>
      </c>
      <c r="AA25" s="2"/>
      <c r="AB25" s="2"/>
      <c r="AC25" s="2"/>
      <c r="AD25" s="2">
        <f>LOG(('abs concentration'!AD25*1000)*59000)</f>
        <v>9.1399050021993347</v>
      </c>
      <c r="AE25" s="2"/>
    </row>
    <row r="26" spans="1:31">
      <c r="A26" s="4" t="s">
        <v>30</v>
      </c>
      <c r="B26" s="1">
        <v>13</v>
      </c>
      <c r="C26" s="2">
        <f>LOG(('abs concentration'!C26*1000)*59000)</f>
        <v>7.2171195090649833</v>
      </c>
      <c r="D26" s="2">
        <f>LOG(('abs concentration'!D26*1000)*59000)</f>
        <v>7.3705014236622564</v>
      </c>
      <c r="E26" s="2">
        <v>0</v>
      </c>
      <c r="F26" s="2">
        <f>LOG(('abs concentration'!F26*1000)*59000)</f>
        <v>6.3623234339929429</v>
      </c>
      <c r="G26" s="2">
        <f>LOG(('abs concentration'!G26*1000)*59000)</f>
        <v>5.9928903886804878</v>
      </c>
      <c r="H26" s="2">
        <v>0</v>
      </c>
      <c r="I26" s="2">
        <f>LOG(('abs concentration'!I26*1000)*59000)</f>
        <v>7.8390907116087671</v>
      </c>
      <c r="J26" s="2">
        <f>LOG(('abs concentration'!J26*1000)*59000)</f>
        <v>8.2128298417402164</v>
      </c>
      <c r="K26" s="2">
        <f>LOG(('abs concentration'!K26*1000)*59000)</f>
        <v>8.2239963619897374</v>
      </c>
      <c r="L26" s="2">
        <f>LOG(('abs concentration'!L26*1000)*59000)</f>
        <v>7.3895969744487422</v>
      </c>
      <c r="M26" s="2">
        <f>LOG(('abs concentration'!M26*1000)*59000)</f>
        <v>7.4576820860967414</v>
      </c>
      <c r="N26" s="2">
        <v>0</v>
      </c>
      <c r="O26" s="2">
        <f>LOG(('abs concentration'!O26*1000)*59000)</f>
        <v>8.3597048601094688</v>
      </c>
      <c r="P26" s="2">
        <f>LOG(('abs concentration'!P26*1000)*59000)</f>
        <v>8.4034294893722681</v>
      </c>
      <c r="Q26" s="2">
        <f>LOG(('abs concentration'!Q26*1000)*59000)</f>
        <v>6.9812080598119133</v>
      </c>
      <c r="R26" s="2">
        <v>0</v>
      </c>
      <c r="S26" s="2">
        <f>LOG(('abs concentration'!S26*1000)*59000)</f>
        <v>6.9154112006757398</v>
      </c>
      <c r="T26" s="2">
        <f>LOG(('abs concentration'!T26*1000)*59000)</f>
        <v>7.5821728892088496</v>
      </c>
      <c r="U26" s="2">
        <f>LOG(('abs concentration'!U26*1000)*59000)</f>
        <v>8.1564571417755456</v>
      </c>
      <c r="V26" s="2">
        <f>LOG(('abs concentration'!V26*1000)*59000)</f>
        <v>8.2177102849304369</v>
      </c>
      <c r="W26" s="2">
        <f>LOG(('abs concentration'!W26*1000)*59000)</f>
        <v>7.787255557756211</v>
      </c>
      <c r="X26" s="2">
        <f>LOG(('abs concentration'!X26*1000)*59000)</f>
        <v>8.0532353484314125</v>
      </c>
      <c r="Y26" s="2">
        <f>LOG(('abs concentration'!Y26*1000)*59000)</f>
        <v>6.8213565667337122</v>
      </c>
      <c r="Z26" s="2">
        <f>LOG(('abs concentration'!Z26*1000)*59000)</f>
        <v>6.4674653662458477</v>
      </c>
      <c r="AA26" s="2"/>
      <c r="AB26" s="2"/>
      <c r="AC26" s="2"/>
      <c r="AD26" s="2">
        <f>LOG(('abs concentration'!AD26*1000)*59000)</f>
        <v>9.1837488227204851</v>
      </c>
      <c r="AE26" s="2"/>
    </row>
    <row r="27" spans="1:31">
      <c r="A27" s="4" t="s">
        <v>30</v>
      </c>
      <c r="B27" s="1">
        <v>34</v>
      </c>
      <c r="C27" s="2">
        <f>LOG(('abs concentration'!C27*1000)*59000)</f>
        <v>7.1505125975835808</v>
      </c>
      <c r="D27" s="2">
        <v>0</v>
      </c>
      <c r="E27" s="2">
        <v>0</v>
      </c>
      <c r="F27" s="2">
        <f>LOG(('abs concentration'!F27*1000)*59000)</f>
        <v>6.2658684773673592</v>
      </c>
      <c r="G27" s="2">
        <f>LOG(('abs concentration'!G27*1000)*59000)</f>
        <v>5.8479466543775933</v>
      </c>
      <c r="H27" s="2">
        <v>0</v>
      </c>
      <c r="I27" s="2">
        <f>LOG(('abs concentration'!I27*1000)*59000)</f>
        <v>8.1266095604904596</v>
      </c>
      <c r="J27" s="2">
        <f>LOG(('abs concentration'!J27*1000)*59000)</f>
        <v>8.5291200692692239</v>
      </c>
      <c r="K27" s="2">
        <f>LOG(('abs concentration'!K27*1000)*59000)</f>
        <v>8.6014206524700043</v>
      </c>
      <c r="L27" s="2">
        <f>LOG(('abs concentration'!L27*1000)*59000)</f>
        <v>7.7964861716297271</v>
      </c>
      <c r="M27" s="2">
        <f>LOG(('abs concentration'!M27*1000)*59000)</f>
        <v>7.9321791310451593</v>
      </c>
      <c r="N27" s="2">
        <f>LOG(('abs concentration'!N27*1000)*59000)</f>
        <v>7.6974292006900011</v>
      </c>
      <c r="O27" s="2">
        <f>LOG(('abs concentration'!O27*1000)*59000)</f>
        <v>8.8363529334110016</v>
      </c>
      <c r="P27" s="2">
        <f>LOG(('abs concentration'!P27*1000)*59000)</f>
        <v>8.8464355218235191</v>
      </c>
      <c r="Q27" s="2">
        <f>LOG(('abs concentration'!Q27*1000)*59000)</f>
        <v>7.4689145837508502</v>
      </c>
      <c r="R27" s="2">
        <v>0</v>
      </c>
      <c r="S27" s="2">
        <f>LOG(('abs concentration'!S27*1000)*59000)</f>
        <v>7.2917227607748289</v>
      </c>
      <c r="T27" s="2">
        <v>0</v>
      </c>
      <c r="U27" s="2">
        <f>LOG(('abs concentration'!U27*1000)*59000)</f>
        <v>8.1529652822892054</v>
      </c>
      <c r="V27" s="2">
        <f>LOG(('abs concentration'!V27*1000)*59000)</f>
        <v>8.656184999876162</v>
      </c>
      <c r="W27" s="2">
        <f>LOG(('abs concentration'!W27*1000)*59000)</f>
        <v>8.6607702224721912</v>
      </c>
      <c r="X27" s="2">
        <f>LOG(('abs concentration'!X27*1000)*59000)</f>
        <v>8.4978860954879227</v>
      </c>
      <c r="Y27" s="2">
        <f>LOG(('abs concentration'!Y27*1000)*59000)</f>
        <v>7.1423277104412852</v>
      </c>
      <c r="Z27" s="2">
        <f>LOG(('abs concentration'!Z27*1000)*59000)</f>
        <v>6.8943991460683947</v>
      </c>
      <c r="AA27" s="2"/>
      <c r="AB27" s="2"/>
      <c r="AC27" s="2"/>
      <c r="AD27" s="2">
        <f>LOG(('abs concentration'!AD27*1000)*59000)</f>
        <v>9.5924990669957069</v>
      </c>
      <c r="AE27" s="2"/>
    </row>
    <row r="28" spans="1:31">
      <c r="A28" s="4" t="s">
        <v>30</v>
      </c>
      <c r="B28" s="1">
        <v>43</v>
      </c>
      <c r="C28" s="2">
        <f>LOG(('abs concentration'!C28*1000)*59000)</f>
        <v>7.4942903959499665</v>
      </c>
      <c r="D28" s="2">
        <v>0</v>
      </c>
      <c r="E28" s="2">
        <v>0</v>
      </c>
      <c r="F28" s="2">
        <f>LOG(('abs concentration'!F28*1000)*59000)</f>
        <v>6.73227012228599</v>
      </c>
      <c r="G28" s="2">
        <f>LOG(('abs concentration'!G28*1000)*59000)</f>
        <v>6.378553800700054</v>
      </c>
      <c r="H28" s="2">
        <v>0</v>
      </c>
      <c r="I28" s="2">
        <f>LOG(('abs concentration'!I28*1000)*59000)</f>
        <v>8.2795881981155919</v>
      </c>
      <c r="J28" s="2">
        <f>LOG(('abs concentration'!J28*1000)*59000)</f>
        <v>8.6112074664713241</v>
      </c>
      <c r="K28" s="2">
        <f>LOG(('abs concentration'!K28*1000)*59000)</f>
        <v>8.6511979544255926</v>
      </c>
      <c r="L28" s="2">
        <f>LOG(('abs concentration'!L28*1000)*59000)</f>
        <v>7.8291408604595301</v>
      </c>
      <c r="M28" s="2">
        <f>LOG(('abs concentration'!M28*1000)*59000)</f>
        <v>7.3740846074712296</v>
      </c>
      <c r="N28" s="2">
        <f>LOG(('abs concentration'!N28*1000)*59000)</f>
        <v>7.7240125021177652</v>
      </c>
      <c r="O28" s="2">
        <f>LOG(('abs concentration'!O28*1000)*59000)</f>
        <v>8.8695555699433513</v>
      </c>
      <c r="P28" s="2">
        <f>LOG(('abs concentration'!P28*1000)*59000)</f>
        <v>8.901634933367081</v>
      </c>
      <c r="Q28" s="2">
        <f>LOG(('abs concentration'!Q28*1000)*59000)</f>
        <v>7.5703389339016764</v>
      </c>
      <c r="R28" s="2">
        <v>0</v>
      </c>
      <c r="S28" s="2">
        <f>LOG(('abs concentration'!S28*1000)*59000)</f>
        <v>7.3862808073470285</v>
      </c>
      <c r="T28" s="2">
        <v>0</v>
      </c>
      <c r="U28" s="2">
        <f>LOG(('abs concentration'!U28*1000)*59000)</f>
        <v>8.1895383667346078</v>
      </c>
      <c r="V28" s="2">
        <f>LOG(('abs concentration'!V28*1000)*59000)</f>
        <v>8.6970587505618795</v>
      </c>
      <c r="W28" s="2">
        <f>LOG(('abs concentration'!W28*1000)*59000)</f>
        <v>8.6904090217365209</v>
      </c>
      <c r="X28" s="2">
        <f>LOG(('abs concentration'!X28*1000)*59000)</f>
        <v>8.6110654247322529</v>
      </c>
      <c r="Y28" s="2">
        <f>LOG(('abs concentration'!Y28*1000)*59000)</f>
        <v>7.1645159399097089</v>
      </c>
      <c r="Z28" s="2">
        <f>LOG(('abs concentration'!Z28*1000)*59000)</f>
        <v>6.9667708312482253</v>
      </c>
      <c r="AA28" s="2"/>
      <c r="AB28" s="2"/>
      <c r="AC28" s="2"/>
      <c r="AD28" s="2">
        <f>LOG(('abs concentration'!AD28*1000)*59000)</f>
        <v>9.6438779757894721</v>
      </c>
      <c r="AE28" s="2"/>
    </row>
    <row r="29" spans="1:31">
      <c r="A29" s="4" t="s">
        <v>30</v>
      </c>
      <c r="B29" s="1">
        <v>77</v>
      </c>
      <c r="C29" s="2">
        <f>LOG(('abs concentration'!C29*1000)*59000)</f>
        <v>7.6545300369263893</v>
      </c>
      <c r="D29" s="2">
        <v>0</v>
      </c>
      <c r="E29" s="2">
        <v>0</v>
      </c>
      <c r="F29" s="2">
        <f>LOG(('abs concentration'!F29*1000)*59000)</f>
        <v>6.738752707921142</v>
      </c>
      <c r="G29" s="2">
        <f>LOG(('abs concentration'!G29*1000)*59000)</f>
        <v>6.4059056686754374</v>
      </c>
      <c r="H29" s="2">
        <v>0</v>
      </c>
      <c r="I29" s="2">
        <f>LOG(('abs concentration'!I29*1000)*59000)</f>
        <v>8.1271371803379164</v>
      </c>
      <c r="J29" s="2">
        <f>LOG(('abs concentration'!J29*1000)*59000)</f>
        <v>8.6281398530900493</v>
      </c>
      <c r="K29" s="2">
        <f>LOG(('abs concentration'!K29*1000)*59000)</f>
        <v>8.6477886886952096</v>
      </c>
      <c r="L29" s="2">
        <f>LOG(('abs concentration'!L29*1000)*59000)</f>
        <v>7.7997178179669548</v>
      </c>
      <c r="M29" s="2">
        <f>LOG(('abs concentration'!M29*1000)*59000)</f>
        <v>7.868509818501817</v>
      </c>
      <c r="N29" s="2">
        <v>0</v>
      </c>
      <c r="O29" s="2">
        <f>LOG(('abs concentration'!O29*1000)*59000)</f>
        <v>8.8168657549123157</v>
      </c>
      <c r="P29" s="2">
        <f>LOG(('abs concentration'!P29*1000)*59000)</f>
        <v>8.818456812601843</v>
      </c>
      <c r="Q29" s="2">
        <f>LOG(('abs concentration'!Q29*1000)*59000)</f>
        <v>7.5472949352458176</v>
      </c>
      <c r="R29" s="2">
        <v>0</v>
      </c>
      <c r="S29" s="2">
        <f>LOG(('abs concentration'!S29*1000)*59000)</f>
        <v>7.3587001675581938</v>
      </c>
      <c r="T29" s="2">
        <f>LOG(('abs concentration'!T29*1000)*59000)</f>
        <v>7.4697915751240549</v>
      </c>
      <c r="U29" s="2">
        <f>LOG(('abs concentration'!U29*1000)*59000)</f>
        <v>8.11525253363377</v>
      </c>
      <c r="V29" s="2">
        <f>LOG(('abs concentration'!V29*1000)*59000)</f>
        <v>8.7007699082039505</v>
      </c>
      <c r="W29" s="2">
        <f>LOG(('abs concentration'!W29*1000)*59000)</f>
        <v>8.6391873183441614</v>
      </c>
      <c r="X29" s="2">
        <f>LOG(('abs concentration'!X29*1000)*59000)</f>
        <v>8.5432713541481871</v>
      </c>
      <c r="Y29" s="2">
        <f>LOG(('abs concentration'!Y29*1000)*59000)</f>
        <v>7.2825757793304211</v>
      </c>
      <c r="Z29" s="2">
        <f>LOG(('abs concentration'!Z29*1000)*59000)</f>
        <v>7.1022217695863867</v>
      </c>
      <c r="AA29" s="2"/>
      <c r="AB29" s="2"/>
      <c r="AC29" s="2"/>
      <c r="AD29" s="2">
        <f>LOG(('abs concentration'!AD29*1000)*59000)</f>
        <v>9.6068666070993523</v>
      </c>
      <c r="AE29" s="2"/>
    </row>
    <row r="30" spans="1:31">
      <c r="A30" s="4" t="s">
        <v>30</v>
      </c>
      <c r="B30" s="1">
        <v>91</v>
      </c>
      <c r="C30" s="2">
        <f>LOG(('abs concentration'!C30*1000)*59000)</f>
        <v>7.4475473739208615</v>
      </c>
      <c r="D30" s="2">
        <v>0</v>
      </c>
      <c r="E30" s="2">
        <v>0</v>
      </c>
      <c r="F30" s="2">
        <f>LOG(('abs concentration'!F30*1000)*59000)</f>
        <v>6.7063686317828335</v>
      </c>
      <c r="G30" s="2">
        <f>LOG(('abs concentration'!G30*1000)*59000)</f>
        <v>6.5986616213878069</v>
      </c>
      <c r="H30" s="2">
        <v>0</v>
      </c>
      <c r="I30" s="2">
        <f>LOG(('abs concentration'!I30*1000)*59000)</f>
        <v>8.052988173046236</v>
      </c>
      <c r="J30" s="2">
        <f>LOG(('abs concentration'!J30*1000)*59000)</f>
        <v>8.5677094391153172</v>
      </c>
      <c r="K30" s="2">
        <f>LOG(('abs concentration'!K30*1000)*59000)</f>
        <v>8.5446091077447104</v>
      </c>
      <c r="L30" s="2">
        <f>LOG(('abs concentration'!L30*1000)*59000)</f>
        <v>7.7943587488610433</v>
      </c>
      <c r="M30" s="2">
        <f>LOG(('abs concentration'!M30*1000)*59000)</f>
        <v>7.8143993850645872</v>
      </c>
      <c r="N30" s="2">
        <v>0</v>
      </c>
      <c r="O30" s="2">
        <f>LOG(('abs concentration'!O30*1000)*59000)</f>
        <v>8.7300087820811036</v>
      </c>
      <c r="P30" s="2">
        <f>LOG(('abs concentration'!P30*1000)*59000)</f>
        <v>8.7570505395509635</v>
      </c>
      <c r="Q30" s="2">
        <f>LOG(('abs concentration'!Q30*1000)*59000)</f>
        <v>7.6109248299381163</v>
      </c>
      <c r="R30" s="2">
        <v>0</v>
      </c>
      <c r="S30" s="2">
        <f>LOG(('abs concentration'!S30*1000)*59000)</f>
        <v>7.3439229608860295</v>
      </c>
      <c r="T30" s="2">
        <f>LOG(('abs concentration'!T30*1000)*59000)</f>
        <v>7.3473807528381991</v>
      </c>
      <c r="U30" s="2">
        <f>LOG(('abs concentration'!U30*1000)*59000)</f>
        <v>8.0451678006801153</v>
      </c>
      <c r="V30" s="2">
        <f>LOG(('abs concentration'!V30*1000)*59000)</f>
        <v>8.630847268697794</v>
      </c>
      <c r="W30" s="2">
        <f>LOG(('abs concentration'!W30*1000)*59000)</f>
        <v>8.5626442559275642</v>
      </c>
      <c r="X30" s="2">
        <f>LOG(('abs concentration'!X30*1000)*59000)</f>
        <v>8.4771598271458917</v>
      </c>
      <c r="Y30" s="2">
        <f>LOG(('abs concentration'!Y30*1000)*59000)</f>
        <v>7.1132148547174401</v>
      </c>
      <c r="Z30" s="2">
        <f>LOG(('abs concentration'!Z30*1000)*59000)</f>
        <v>7.1309672032247367</v>
      </c>
      <c r="AA30" s="2"/>
      <c r="AB30" s="2"/>
      <c r="AC30" s="2"/>
      <c r="AD30" s="2">
        <f>LOG(('abs concentration'!AD30*1000)*59000)</f>
        <v>9.534218075040549</v>
      </c>
      <c r="AE30" s="2"/>
    </row>
    <row r="31" spans="1:31">
      <c r="A31" s="4" t="s">
        <v>30</v>
      </c>
      <c r="B31" s="1">
        <v>93</v>
      </c>
      <c r="C31" s="2">
        <f>LOG(('abs concentration'!C31*1000)*59000)</f>
        <v>6.989665243269088</v>
      </c>
      <c r="D31" s="2">
        <v>0</v>
      </c>
      <c r="E31" s="2">
        <v>0</v>
      </c>
      <c r="F31" s="2">
        <f>LOG(('abs concentration'!F31*1000)*59000)</f>
        <v>6.4788144345008432</v>
      </c>
      <c r="G31" s="2">
        <f>LOG(('abs concentration'!G31*1000)*59000)</f>
        <v>5.9574539931536297</v>
      </c>
      <c r="H31" s="2">
        <v>0</v>
      </c>
      <c r="I31" s="2">
        <f>LOG(('abs concentration'!I31*1000)*59000)</f>
        <v>7.9445563479222594</v>
      </c>
      <c r="J31" s="2">
        <f>LOG(('abs concentration'!J31*1000)*59000)</f>
        <v>8.3408676399828643</v>
      </c>
      <c r="K31" s="2">
        <f>LOG(('abs concentration'!K31*1000)*59000)</f>
        <v>8.3415234343834612</v>
      </c>
      <c r="L31" s="2">
        <f>LOG(('abs concentration'!L31*1000)*59000)</f>
        <v>7.5737849672773176</v>
      </c>
      <c r="M31" s="2">
        <f>LOG(('abs concentration'!M31*1000)*59000)</f>
        <v>7.3336118255529525</v>
      </c>
      <c r="N31" s="2">
        <f>LOG(('abs concentration'!N31*1000)*59000)</f>
        <v>7.1527169468793312</v>
      </c>
      <c r="O31" s="2">
        <f>LOG(('abs concentration'!O31*1000)*59000)</f>
        <v>8.5216225849285188</v>
      </c>
      <c r="P31" s="2">
        <f>LOG(('abs concentration'!P31*1000)*59000)</f>
        <v>8.5620755085472684</v>
      </c>
      <c r="Q31" s="2">
        <f>LOG(('abs concentration'!Q31*1000)*59000)</f>
        <v>7.2486619541976447</v>
      </c>
      <c r="R31" s="2">
        <f>LOG(('abs concentration'!R31*1000)*59000)</f>
        <v>7.3090659783257301</v>
      </c>
      <c r="S31" s="2">
        <f>LOG(('abs concentration'!S31*1000)*59000)</f>
        <v>7.1097602330621195</v>
      </c>
      <c r="T31" s="2">
        <f>LOG(('abs concentration'!T31*1000)*59000)</f>
        <v>7.4060590314929851</v>
      </c>
      <c r="U31" s="2">
        <f>LOG(('abs concentration'!U31*1000)*59000)</f>
        <v>7.9234779352922509</v>
      </c>
      <c r="V31" s="2">
        <f>LOG(('abs concentration'!V31*1000)*59000)</f>
        <v>8.4500929499830821</v>
      </c>
      <c r="W31" s="2">
        <f>LOG(('abs concentration'!W31*1000)*59000)</f>
        <v>8.3530948424272129</v>
      </c>
      <c r="X31" s="2">
        <f>LOG(('abs concentration'!X31*1000)*59000)</f>
        <v>8.2620801464550375</v>
      </c>
      <c r="Y31" s="2">
        <f>LOG(('abs concentration'!Y31*1000)*59000)</f>
        <v>7.0379734995283485</v>
      </c>
      <c r="Z31" s="2">
        <f>LOG(('abs concentration'!Z31*1000)*59000)</f>
        <v>6.821937995319411</v>
      </c>
      <c r="AA31" s="2"/>
      <c r="AB31" s="2"/>
      <c r="AC31" s="2"/>
      <c r="AD31" s="2">
        <f>LOG(('abs concentration'!AD31*1000)*59000)</f>
        <v>9.3382483272335381</v>
      </c>
      <c r="AE31" s="2"/>
    </row>
    <row r="32" spans="1:31">
      <c r="A32" s="4" t="s">
        <v>30</v>
      </c>
      <c r="B32" s="1">
        <v>97</v>
      </c>
      <c r="C32" s="2">
        <f>LOG(('abs concentration'!C32*1000)*59000)</f>
        <v>7.2565549349450293</v>
      </c>
      <c r="D32" s="2">
        <v>0</v>
      </c>
      <c r="E32" s="2">
        <v>0</v>
      </c>
      <c r="F32" s="2">
        <f>LOG(('abs concentration'!F32*1000)*59000)</f>
        <v>6.2011892311918384</v>
      </c>
      <c r="G32" s="2">
        <f>LOG(('abs concentration'!G32*1000)*59000)</f>
        <v>6.0592647239958248</v>
      </c>
      <c r="H32" s="2">
        <v>0</v>
      </c>
      <c r="I32" s="2">
        <f>LOG(('abs concentration'!I32*1000)*59000)</f>
        <v>7.6647077907534964</v>
      </c>
      <c r="J32" s="2">
        <f>LOG(('abs concentration'!J32*1000)*59000)</f>
        <v>8.1518002509502274</v>
      </c>
      <c r="K32" s="2">
        <f>LOG(('abs concentration'!K32*1000)*59000)</f>
        <v>8.1681804982636113</v>
      </c>
      <c r="L32" s="2">
        <f>LOG(('abs concentration'!L32*1000)*59000)</f>
        <v>7.3370950485503759</v>
      </c>
      <c r="M32" s="2">
        <f>LOG(('abs concentration'!M32*1000)*59000)</f>
        <v>6.952454240063469</v>
      </c>
      <c r="N32" s="2">
        <f>LOG(('abs concentration'!N32*1000)*59000)</f>
        <v>7.4038566417974767</v>
      </c>
      <c r="O32" s="2">
        <f>LOG(('abs concentration'!O32*1000)*59000)</f>
        <v>8.3762605712949565</v>
      </c>
      <c r="P32" s="2">
        <f>LOG(('abs concentration'!P32*1000)*59000)</f>
        <v>8.374433883204647</v>
      </c>
      <c r="Q32" s="2">
        <f>LOG(('abs concentration'!Q32*1000)*59000)</f>
        <v>7.2422665512348985</v>
      </c>
      <c r="R32" s="2">
        <v>0</v>
      </c>
      <c r="S32" s="2">
        <f>LOG(('abs concentration'!S32*1000)*59000)</f>
        <v>6.9958184398450278</v>
      </c>
      <c r="T32" s="2">
        <v>0</v>
      </c>
      <c r="U32" s="2">
        <f>LOG(('abs concentration'!U32*1000)*59000)</f>
        <v>7.6219989418645442</v>
      </c>
      <c r="V32" s="2">
        <f>LOG(('abs concentration'!V32*1000)*59000)</f>
        <v>8.2460521870928307</v>
      </c>
      <c r="W32" s="2">
        <f>LOG(('abs concentration'!W32*1000)*59000)</f>
        <v>8.1455791198150109</v>
      </c>
      <c r="X32" s="2">
        <f>LOG(('abs concentration'!X32*1000)*59000)</f>
        <v>8.0800001692885974</v>
      </c>
      <c r="Y32" s="2">
        <f>LOG(('abs concentration'!Y32*1000)*59000)</f>
        <v>6.7959094475876629</v>
      </c>
      <c r="Z32" s="2">
        <f>LOG(('abs concentration'!Z32*1000)*59000)</f>
        <v>6.8308461175808883</v>
      </c>
      <c r="AA32" s="2"/>
      <c r="AB32" s="2"/>
      <c r="AC32" s="2"/>
      <c r="AD32" s="2">
        <f>LOG(('abs concentration'!AD32*1000)*59000)</f>
        <v>9.147789664051297</v>
      </c>
      <c r="AE32" s="2"/>
    </row>
    <row r="33" spans="1:36">
      <c r="A33" s="4" t="s">
        <v>30</v>
      </c>
      <c r="B33" s="1">
        <v>101</v>
      </c>
      <c r="C33" s="2">
        <f>LOG(('abs concentration'!C33*1000)*59000)</f>
        <v>7.8353690029827829</v>
      </c>
      <c r="D33" s="2">
        <v>0</v>
      </c>
      <c r="E33" s="2">
        <v>0</v>
      </c>
      <c r="F33" s="2">
        <f>LOG(('abs concentration'!F33*1000)*59000)</f>
        <v>6.9225737332914594</v>
      </c>
      <c r="G33" s="2">
        <f>LOG(('abs concentration'!G33*1000)*59000)</f>
        <v>6.5652887445464474</v>
      </c>
      <c r="H33" s="2">
        <v>0</v>
      </c>
      <c r="I33" s="2">
        <f>LOG(('abs concentration'!I33*1000)*59000)</f>
        <v>8.3235799404118715</v>
      </c>
      <c r="J33" s="2">
        <f>LOG(('abs concentration'!J33*1000)*59000)</f>
        <v>8.7892582716105778</v>
      </c>
      <c r="K33" s="2">
        <f>LOG(('abs concentration'!K33*1000)*59000)</f>
        <v>8.8450153515595762</v>
      </c>
      <c r="L33" s="2">
        <f>LOG(('abs concentration'!L33*1000)*59000)</f>
        <v>8.0336074768811407</v>
      </c>
      <c r="M33" s="2">
        <f>LOG(('abs concentration'!M33*1000)*59000)</f>
        <v>8.0496103643133825</v>
      </c>
      <c r="N33" s="2">
        <f>LOG(('abs concentration'!N33*1000)*59000)</f>
        <v>7.298690163974606</v>
      </c>
      <c r="O33" s="2">
        <f>LOG(('abs concentration'!O33*1000)*59000)</f>
        <v>9.0309335886737152</v>
      </c>
      <c r="P33" s="2">
        <f>LOG(('abs concentration'!P33*1000)*59000)</f>
        <v>9.0381362539306256</v>
      </c>
      <c r="Q33" s="2">
        <f>LOG(('abs concentration'!Q33*1000)*59000)</f>
        <v>7.9271779759953471</v>
      </c>
      <c r="R33" s="2">
        <v>0</v>
      </c>
      <c r="S33" s="2">
        <f>LOG(('abs concentration'!S33*1000)*59000)</f>
        <v>7.5197559759728758</v>
      </c>
      <c r="T33" s="2">
        <v>0</v>
      </c>
      <c r="U33" s="2">
        <f>LOG(('abs concentration'!U33*1000)*59000)</f>
        <v>8.3317385261432548</v>
      </c>
      <c r="V33" s="2">
        <f>LOG(('abs concentration'!V33*1000)*59000)</f>
        <v>8.8832584202666691</v>
      </c>
      <c r="W33" s="2">
        <f>LOG(('abs concentration'!W33*1000)*59000)</f>
        <v>8.8382422943394001</v>
      </c>
      <c r="X33" s="2">
        <f>LOG(('abs concentration'!X33*1000)*59000)</f>
        <v>8.7591584902164357</v>
      </c>
      <c r="Y33" s="2">
        <f>LOG(('abs concentration'!Y33*1000)*59000)</f>
        <v>7.4093889191626863</v>
      </c>
      <c r="Z33" s="2">
        <f>LOG(('abs concentration'!Z33*1000)*59000)</f>
        <v>7.4608580601784089</v>
      </c>
      <c r="AA33" s="2"/>
      <c r="AB33" s="2"/>
      <c r="AC33" s="2"/>
      <c r="AD33" s="2">
        <f>LOG(('abs concentration'!AD33*1000)*59000)</f>
        <v>9.8079905049146525</v>
      </c>
      <c r="AE33" s="2"/>
    </row>
    <row r="34" spans="1:36">
      <c r="A34" s="4" t="s">
        <v>30</v>
      </c>
      <c r="B34" s="1">
        <v>113</v>
      </c>
      <c r="C34" s="2">
        <f>LOG(('abs concentration'!C34*1000)*59000)</f>
        <v>7.7683646589381699</v>
      </c>
      <c r="D34" s="2">
        <v>0</v>
      </c>
      <c r="E34" s="2">
        <v>0</v>
      </c>
      <c r="F34" s="2">
        <f>LOG(('abs concentration'!F34*1000)*59000)</f>
        <v>7.1341475109299823</v>
      </c>
      <c r="G34" s="2">
        <f>LOG(('abs concentration'!G34*1000)*59000)</f>
        <v>6.7658640221539619</v>
      </c>
      <c r="H34" s="2">
        <v>0</v>
      </c>
      <c r="I34" s="2">
        <f>LOG(('abs concentration'!I34*1000)*59000)</f>
        <v>8.3389064287221082</v>
      </c>
      <c r="J34" s="2">
        <f>LOG(('abs concentration'!J34*1000)*59000)</f>
        <v>8.8507349637727391</v>
      </c>
      <c r="K34" s="2">
        <f>LOG(('abs concentration'!K34*1000)*59000)</f>
        <v>8.8352280853016474</v>
      </c>
      <c r="L34" s="2">
        <f>LOG(('abs concentration'!L34*1000)*59000)</f>
        <v>8.0577152208522964</v>
      </c>
      <c r="M34" s="2">
        <f>LOG(('abs concentration'!M34*1000)*59000)</f>
        <v>7.888323826977099</v>
      </c>
      <c r="N34" s="2">
        <f>LOG(('abs concentration'!N34*1000)*59000)</f>
        <v>7.4325315743554725</v>
      </c>
      <c r="O34" s="2">
        <f>LOG(('abs concentration'!O34*1000)*59000)</f>
        <v>8.9865470147238486</v>
      </c>
      <c r="P34" s="2">
        <f>LOG(('abs concentration'!P34*1000)*59000)</f>
        <v>8.9292247406180234</v>
      </c>
      <c r="Q34" s="2">
        <f>LOG(('abs concentration'!Q34*1000)*59000)</f>
        <v>7.8601410336042976</v>
      </c>
      <c r="R34" s="2">
        <v>0</v>
      </c>
      <c r="S34" s="2">
        <f>LOG(('abs concentration'!S34*1000)*59000)</f>
        <v>7.6051297657375745</v>
      </c>
      <c r="T34" s="2">
        <v>0</v>
      </c>
      <c r="U34" s="2">
        <f>LOG(('abs concentration'!U34*1000)*59000)</f>
        <v>8.4000406253027862</v>
      </c>
      <c r="V34" s="2">
        <f>LOG(('abs concentration'!V34*1000)*59000)</f>
        <v>8.9492753609015931</v>
      </c>
      <c r="W34" s="2">
        <f>LOG(('abs concentration'!W34*1000)*59000)</f>
        <v>8.8611082064541229</v>
      </c>
      <c r="X34" s="2">
        <f>LOG(('abs concentration'!X34*1000)*59000)</f>
        <v>8.7991387141215878</v>
      </c>
      <c r="Y34" s="2">
        <f>LOG(('abs concentration'!Y34*1000)*59000)</f>
        <v>7.2981424531419341</v>
      </c>
      <c r="Z34" s="2">
        <f>LOG(('abs concentration'!Z34*1000)*59000)</f>
        <v>7.3093171421881991</v>
      </c>
      <c r="AA34" s="2"/>
      <c r="AB34" s="2"/>
      <c r="AC34" s="2"/>
      <c r="AD34" s="2">
        <f>LOG(('abs concentration'!AD34*1000)*59000)</f>
        <v>9.8046478177105794</v>
      </c>
      <c r="AE34" s="2"/>
    </row>
    <row r="36" spans="1:36">
      <c r="A36" s="2" t="s">
        <v>28</v>
      </c>
      <c r="B36" t="s">
        <v>31</v>
      </c>
      <c r="C36" t="s">
        <v>31</v>
      </c>
      <c r="D36" t="s">
        <v>31</v>
      </c>
      <c r="E36" t="s">
        <v>31</v>
      </c>
      <c r="F36" t="s">
        <v>31</v>
      </c>
      <c r="G36" t="s">
        <v>31</v>
      </c>
      <c r="H36" t="s">
        <v>31</v>
      </c>
      <c r="I36" t="s">
        <v>31</v>
      </c>
      <c r="J36" t="s">
        <v>31</v>
      </c>
      <c r="K36" t="s">
        <v>31</v>
      </c>
      <c r="L36" t="s">
        <v>31</v>
      </c>
      <c r="N36" t="s">
        <v>29</v>
      </c>
      <c r="O36" t="s">
        <v>29</v>
      </c>
      <c r="P36" t="s">
        <v>29</v>
      </c>
      <c r="Q36" t="s">
        <v>29</v>
      </c>
      <c r="R36" t="s">
        <v>29</v>
      </c>
      <c r="S36" t="s">
        <v>29</v>
      </c>
      <c r="T36" t="s">
        <v>29</v>
      </c>
      <c r="U36" t="s">
        <v>29</v>
      </c>
      <c r="V36" t="s">
        <v>29</v>
      </c>
      <c r="W36" t="s">
        <v>29</v>
      </c>
      <c r="X36" t="s">
        <v>29</v>
      </c>
      <c r="Z36" t="s">
        <v>30</v>
      </c>
      <c r="AA36" t="s">
        <v>30</v>
      </c>
      <c r="AB36" t="s">
        <v>30</v>
      </c>
      <c r="AC36" t="s">
        <v>30</v>
      </c>
      <c r="AD36" t="s">
        <v>30</v>
      </c>
      <c r="AE36" t="s">
        <v>30</v>
      </c>
      <c r="AF36" t="s">
        <v>30</v>
      </c>
      <c r="AG36" t="s">
        <v>30</v>
      </c>
      <c r="AH36" t="s">
        <v>30</v>
      </c>
      <c r="AI36" t="s">
        <v>30</v>
      </c>
      <c r="AJ36" t="s">
        <v>30</v>
      </c>
    </row>
    <row r="37" spans="1:36">
      <c r="A37" s="2" t="s">
        <v>27</v>
      </c>
      <c r="B37">
        <v>0</v>
      </c>
      <c r="C37">
        <v>9</v>
      </c>
      <c r="D37">
        <v>13</v>
      </c>
      <c r="E37">
        <v>34</v>
      </c>
      <c r="F37">
        <v>43</v>
      </c>
      <c r="G37">
        <v>77</v>
      </c>
      <c r="H37">
        <v>91</v>
      </c>
      <c r="I37">
        <v>93</v>
      </c>
      <c r="J37">
        <v>97</v>
      </c>
      <c r="K37">
        <v>101</v>
      </c>
      <c r="L37">
        <v>113</v>
      </c>
      <c r="N37">
        <v>0</v>
      </c>
      <c r="O37">
        <v>9</v>
      </c>
      <c r="P37">
        <v>13</v>
      </c>
      <c r="Q37">
        <v>34</v>
      </c>
      <c r="R37">
        <v>43</v>
      </c>
      <c r="S37">
        <v>77</v>
      </c>
      <c r="T37">
        <v>91</v>
      </c>
      <c r="U37">
        <v>93</v>
      </c>
      <c r="V37">
        <v>97</v>
      </c>
      <c r="W37">
        <v>101</v>
      </c>
      <c r="X37">
        <v>113</v>
      </c>
      <c r="Z37">
        <v>0</v>
      </c>
      <c r="AA37">
        <v>9</v>
      </c>
      <c r="AB37">
        <v>13</v>
      </c>
      <c r="AC37">
        <v>34</v>
      </c>
      <c r="AD37">
        <v>43</v>
      </c>
      <c r="AE37">
        <v>77</v>
      </c>
      <c r="AF37">
        <v>91</v>
      </c>
      <c r="AG37">
        <v>93</v>
      </c>
      <c r="AH37">
        <v>97</v>
      </c>
      <c r="AI37">
        <v>101</v>
      </c>
      <c r="AJ37">
        <v>113</v>
      </c>
    </row>
    <row r="38" spans="1:36">
      <c r="A38" s="2" t="s">
        <v>0</v>
      </c>
      <c r="B38">
        <v>7.6519192469181876</v>
      </c>
      <c r="C38">
        <v>8.2758116408929272</v>
      </c>
      <c r="D38">
        <v>7.5568491765280106</v>
      </c>
      <c r="E38">
        <v>7.2257272447003862</v>
      </c>
      <c r="F38">
        <v>7.2843153444636757</v>
      </c>
      <c r="G38">
        <v>7.418148670199181</v>
      </c>
      <c r="H38">
        <v>7.7356516843424892</v>
      </c>
      <c r="I38">
        <v>6.9297070332350224</v>
      </c>
      <c r="J38">
        <v>7.2186778800787996</v>
      </c>
      <c r="K38">
        <v>7.5116984753917313</v>
      </c>
      <c r="L38">
        <v>7.7142035921824048</v>
      </c>
      <c r="N38">
        <v>7.6519192469181876</v>
      </c>
      <c r="O38">
        <v>7.6174522842668395</v>
      </c>
      <c r="P38">
        <v>7.1702000235323951</v>
      </c>
      <c r="Q38">
        <v>7.1770254886045803</v>
      </c>
      <c r="R38">
        <v>7.2243171221489497</v>
      </c>
      <c r="S38">
        <v>7.5894139218893111</v>
      </c>
      <c r="T38">
        <v>7.8127018215856765</v>
      </c>
      <c r="U38">
        <v>6.941413241129295</v>
      </c>
      <c r="V38">
        <v>7.4871824380270029</v>
      </c>
      <c r="W38">
        <v>7.7610820807712697</v>
      </c>
      <c r="X38">
        <v>7.6390357816589107</v>
      </c>
      <c r="Z38">
        <v>7.6519192469181876</v>
      </c>
      <c r="AA38">
        <v>7.670639667603826</v>
      </c>
      <c r="AB38">
        <v>7.2171195090649833</v>
      </c>
      <c r="AC38">
        <v>7.1505125975835808</v>
      </c>
      <c r="AD38">
        <v>7.4942903959499665</v>
      </c>
      <c r="AE38">
        <v>7.6545300369263893</v>
      </c>
      <c r="AF38">
        <v>7.4475473739208615</v>
      </c>
      <c r="AG38">
        <v>6.989665243269088</v>
      </c>
      <c r="AH38">
        <v>7.2565549349450293</v>
      </c>
      <c r="AI38">
        <v>7.8353690029827829</v>
      </c>
      <c r="AJ38">
        <v>7.7683646589381699</v>
      </c>
    </row>
    <row r="39" spans="1:36">
      <c r="A39" s="2" t="s">
        <v>1</v>
      </c>
      <c r="B39">
        <v>0</v>
      </c>
      <c r="C39">
        <v>0</v>
      </c>
      <c r="D39">
        <v>7.505314557693473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7.2191181312354855</v>
      </c>
      <c r="T39">
        <v>0</v>
      </c>
      <c r="U39">
        <v>0</v>
      </c>
      <c r="V39">
        <v>0</v>
      </c>
      <c r="W39">
        <v>0</v>
      </c>
      <c r="X39">
        <v>0</v>
      </c>
      <c r="Z39">
        <v>0</v>
      </c>
      <c r="AA39">
        <v>0</v>
      </c>
      <c r="AB39">
        <v>7.3705014236622564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</row>
    <row r="40" spans="1:36">
      <c r="A40" s="2" t="s">
        <v>2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N40">
        <v>0</v>
      </c>
      <c r="O40">
        <v>0</v>
      </c>
      <c r="P40">
        <v>7.1845706005670413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</row>
    <row r="41" spans="1:36">
      <c r="A41" s="2" t="s">
        <v>3</v>
      </c>
      <c r="B41">
        <v>6.2185870642259813</v>
      </c>
      <c r="C41">
        <v>7.3886974191688246</v>
      </c>
      <c r="D41">
        <v>6.62780519647497</v>
      </c>
      <c r="E41">
        <v>6.6363577780313898</v>
      </c>
      <c r="F41">
        <v>6.6698496623220738</v>
      </c>
      <c r="G41">
        <v>6.7094999687522252</v>
      </c>
      <c r="H41">
        <v>6.91286793852119</v>
      </c>
      <c r="I41">
        <v>6.5160979547763036</v>
      </c>
      <c r="J41">
        <v>6.7390862088846166</v>
      </c>
      <c r="K41">
        <v>6.9351821254556931</v>
      </c>
      <c r="L41">
        <v>7.1643520400118677</v>
      </c>
      <c r="N41">
        <v>6.2185870642259813</v>
      </c>
      <c r="O41">
        <v>6.5045659771392685</v>
      </c>
      <c r="P41">
        <v>6.3618660507399776</v>
      </c>
      <c r="Q41">
        <v>6.5210919743818732</v>
      </c>
      <c r="R41">
        <v>6.4152260426464434</v>
      </c>
      <c r="S41">
        <v>6.6973595910006329</v>
      </c>
      <c r="T41">
        <v>6.7607247452620749</v>
      </c>
      <c r="U41">
        <v>6.269327467469842</v>
      </c>
      <c r="V41">
        <v>6.7848066517246446</v>
      </c>
      <c r="W41">
        <v>6.837286734572686</v>
      </c>
      <c r="X41">
        <v>6.5682016060480839</v>
      </c>
      <c r="Z41">
        <v>6.2185870642259813</v>
      </c>
      <c r="AA41">
        <v>6.6334974218815086</v>
      </c>
      <c r="AB41">
        <v>6.3623234339929429</v>
      </c>
      <c r="AC41">
        <v>6.2658684773673592</v>
      </c>
      <c r="AD41">
        <v>6.73227012228599</v>
      </c>
      <c r="AE41">
        <v>6.738752707921142</v>
      </c>
      <c r="AF41">
        <v>6.7063686317828335</v>
      </c>
      <c r="AG41">
        <v>6.4788144345008432</v>
      </c>
      <c r="AH41">
        <v>6.2011892311918384</v>
      </c>
      <c r="AI41">
        <v>6.9225737332914594</v>
      </c>
      <c r="AJ41">
        <v>7.1341475109299823</v>
      </c>
    </row>
    <row r="42" spans="1:36">
      <c r="A42" s="2" t="s">
        <v>4</v>
      </c>
      <c r="B42">
        <v>0</v>
      </c>
      <c r="C42">
        <v>0</v>
      </c>
      <c r="D42">
        <v>6.3490716189727854</v>
      </c>
      <c r="E42">
        <v>5.8944858362188093</v>
      </c>
      <c r="F42">
        <v>6.3452189030853292</v>
      </c>
      <c r="G42">
        <v>6.3157777710507119</v>
      </c>
      <c r="H42">
        <v>6.6483507476122421</v>
      </c>
      <c r="I42">
        <v>6.0954249725834453</v>
      </c>
      <c r="J42">
        <v>6.2226255762306657</v>
      </c>
      <c r="K42">
        <v>6.6130535686726226</v>
      </c>
      <c r="L42">
        <v>6.4528268739713264</v>
      </c>
      <c r="N42">
        <v>0</v>
      </c>
      <c r="O42">
        <v>6.1221712664716899</v>
      </c>
      <c r="P42">
        <v>6.276796480450769</v>
      </c>
      <c r="Q42">
        <v>6.4114603647975024</v>
      </c>
      <c r="R42">
        <v>6.4048305072298657</v>
      </c>
      <c r="S42">
        <v>6.4236335315432989</v>
      </c>
      <c r="T42">
        <v>6.945956982657683</v>
      </c>
      <c r="U42">
        <v>6.1350830912156216</v>
      </c>
      <c r="V42">
        <v>6.1875508880681238</v>
      </c>
      <c r="W42">
        <v>6.2778575581335616</v>
      </c>
      <c r="X42">
        <v>6.2678217500070046</v>
      </c>
      <c r="Z42">
        <v>0</v>
      </c>
      <c r="AA42">
        <v>0</v>
      </c>
      <c r="AB42">
        <v>5.9928903886804878</v>
      </c>
      <c r="AC42">
        <v>5.8479466543775933</v>
      </c>
      <c r="AD42">
        <v>6.378553800700054</v>
      </c>
      <c r="AE42">
        <v>6.4059056686754374</v>
      </c>
      <c r="AF42">
        <v>6.5986616213878069</v>
      </c>
      <c r="AG42">
        <v>5.9574539931536297</v>
      </c>
      <c r="AH42">
        <v>6.0592647239958248</v>
      </c>
      <c r="AI42">
        <v>6.5652887445464474</v>
      </c>
      <c r="AJ42">
        <v>6.7658640221539619</v>
      </c>
    </row>
    <row r="43" spans="1:36">
      <c r="A43" s="2" t="s">
        <v>5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N43">
        <v>0</v>
      </c>
      <c r="O43">
        <v>0</v>
      </c>
      <c r="P43">
        <v>0</v>
      </c>
      <c r="Q43">
        <v>7.6875210795580893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</row>
    <row r="44" spans="1:36">
      <c r="A44" s="2" t="s">
        <v>6</v>
      </c>
      <c r="B44">
        <v>7.7457907726579345</v>
      </c>
      <c r="C44">
        <v>8.548594875763488</v>
      </c>
      <c r="D44">
        <v>8.2462469297912246</v>
      </c>
      <c r="E44">
        <v>8.1726612702108792</v>
      </c>
      <c r="F44">
        <v>8.0949224737539769</v>
      </c>
      <c r="G44">
        <v>8.0432341038249753</v>
      </c>
      <c r="H44">
        <v>8.2411960121519723</v>
      </c>
      <c r="I44">
        <v>7.9472461731210329</v>
      </c>
      <c r="J44">
        <v>7.7914716724047537</v>
      </c>
      <c r="K44">
        <v>8.1220793310591315</v>
      </c>
      <c r="L44">
        <v>8.3196392011208555</v>
      </c>
      <c r="N44">
        <v>7.7457907726579345</v>
      </c>
      <c r="O44">
        <v>7.7813161069629002</v>
      </c>
      <c r="P44">
        <v>7.8970282309904016</v>
      </c>
      <c r="Q44">
        <v>8.1367814722050102</v>
      </c>
      <c r="R44">
        <v>8.1420628595941267</v>
      </c>
      <c r="S44">
        <v>8.1225848242467649</v>
      </c>
      <c r="T44">
        <v>8.292132930225236</v>
      </c>
      <c r="U44">
        <v>7.9225090939942531</v>
      </c>
      <c r="V44">
        <v>8.2200693310724322</v>
      </c>
      <c r="W44">
        <v>8.1453196001519945</v>
      </c>
      <c r="X44">
        <v>8.2788134089950471</v>
      </c>
      <c r="Z44">
        <v>7.7457907726579345</v>
      </c>
      <c r="AA44">
        <v>7.9040695862915644</v>
      </c>
      <c r="AB44">
        <v>7.8390907116087671</v>
      </c>
      <c r="AC44">
        <v>8.1266095604904596</v>
      </c>
      <c r="AD44">
        <v>8.2795881981155919</v>
      </c>
      <c r="AE44">
        <v>8.1271371803379164</v>
      </c>
      <c r="AF44">
        <v>8.052988173046236</v>
      </c>
      <c r="AG44">
        <v>7.9445563479222594</v>
      </c>
      <c r="AH44">
        <v>7.6647077907534964</v>
      </c>
      <c r="AI44">
        <v>8.3235799404118715</v>
      </c>
      <c r="AJ44">
        <v>8.3389064287221082</v>
      </c>
    </row>
    <row r="45" spans="1:36" s="13" customFormat="1">
      <c r="A45" s="13" t="s">
        <v>7</v>
      </c>
      <c r="B45" s="13">
        <v>8.4547884434555698</v>
      </c>
      <c r="C45" s="13">
        <v>8.8325377759494881</v>
      </c>
      <c r="D45" s="13">
        <v>8.7590018256102748</v>
      </c>
      <c r="E45" s="13">
        <v>8.5902399068282929</v>
      </c>
      <c r="F45" s="13">
        <v>8.5581892018571963</v>
      </c>
      <c r="G45" s="13">
        <v>8.5053217964654504</v>
      </c>
      <c r="H45" s="13">
        <v>8.7337564230266569</v>
      </c>
      <c r="I45" s="13">
        <v>8.2936959651690287</v>
      </c>
      <c r="J45" s="13">
        <v>8.285426898288117</v>
      </c>
      <c r="K45" s="13">
        <v>8.5733027640466837</v>
      </c>
      <c r="L45" s="13">
        <v>8.7654874289992435</v>
      </c>
      <c r="N45" s="13">
        <v>8.4547884434555698</v>
      </c>
      <c r="O45" s="13">
        <v>8.3652648825758202</v>
      </c>
      <c r="P45" s="13">
        <v>8.3079241357082232</v>
      </c>
      <c r="Q45" s="13">
        <v>8.5501089518913655</v>
      </c>
      <c r="R45" s="13">
        <v>8.5662021157714516</v>
      </c>
      <c r="S45" s="13">
        <v>8.6521923243981664</v>
      </c>
      <c r="T45" s="13">
        <v>8.7619103234299551</v>
      </c>
      <c r="U45" s="13">
        <v>8.3517738535535884</v>
      </c>
      <c r="V45" s="13">
        <v>8.3846057584592835</v>
      </c>
      <c r="W45" s="13">
        <v>8.5683015060351693</v>
      </c>
      <c r="X45" s="13">
        <v>8.5380342424314808</v>
      </c>
      <c r="Z45" s="13">
        <v>8.4547884434555698</v>
      </c>
      <c r="AA45" s="13">
        <v>8.2073704766389444</v>
      </c>
      <c r="AB45" s="13">
        <v>8.2128298417402164</v>
      </c>
      <c r="AC45" s="13">
        <v>8.5291200692692239</v>
      </c>
      <c r="AD45" s="13">
        <v>8.6112074664713241</v>
      </c>
      <c r="AE45" s="13">
        <v>8.6281398530900493</v>
      </c>
      <c r="AF45" s="13">
        <v>8.5677094391153172</v>
      </c>
      <c r="AG45" s="13">
        <v>8.3408676399828643</v>
      </c>
      <c r="AH45" s="13">
        <v>8.1518002509502274</v>
      </c>
      <c r="AI45" s="13">
        <v>8.7892582716105778</v>
      </c>
      <c r="AJ45" s="13">
        <v>8.8507349637727391</v>
      </c>
    </row>
    <row r="46" spans="1:36" s="13" customFormat="1">
      <c r="A46" s="13" t="s">
        <v>8</v>
      </c>
      <c r="B46" s="13">
        <v>8.378780491175851</v>
      </c>
      <c r="C46" s="13">
        <v>8.7079260608954705</v>
      </c>
      <c r="D46" s="13">
        <v>8.6963477307025805</v>
      </c>
      <c r="E46" s="13">
        <v>8.5469306150747908</v>
      </c>
      <c r="F46" s="13">
        <v>8.5681721358799514</v>
      </c>
      <c r="G46" s="13">
        <v>8.4971146886075992</v>
      </c>
      <c r="H46" s="13">
        <v>8.7701946999476075</v>
      </c>
      <c r="I46" s="13">
        <v>8.3151644193072798</v>
      </c>
      <c r="J46" s="13">
        <v>8.2748348704331391</v>
      </c>
      <c r="K46" s="13">
        <v>8.5498618510988713</v>
      </c>
      <c r="L46" s="13">
        <v>8.7787654337094665</v>
      </c>
      <c r="N46" s="13">
        <v>8.378780491175851</v>
      </c>
      <c r="O46" s="13">
        <v>8.2464561022138394</v>
      </c>
      <c r="P46" s="13">
        <v>8.3367007253854943</v>
      </c>
      <c r="Q46" s="13">
        <v>8.5922252412959619</v>
      </c>
      <c r="R46" s="13">
        <v>8.5800141521121454</v>
      </c>
      <c r="S46" s="13">
        <v>8.658516128174595</v>
      </c>
      <c r="T46" s="13">
        <v>8.7524900022640306</v>
      </c>
      <c r="U46" s="13">
        <v>8.3277518418690288</v>
      </c>
      <c r="V46" s="13">
        <v>8.3848067510229711</v>
      </c>
      <c r="W46" s="13">
        <v>8.612793273878161</v>
      </c>
      <c r="X46" s="13">
        <v>8.5582106364146178</v>
      </c>
      <c r="Z46" s="13">
        <v>8.378780491175851</v>
      </c>
      <c r="AA46" s="13">
        <v>8.0926858085066922</v>
      </c>
      <c r="AB46" s="13">
        <v>8.2239963619897374</v>
      </c>
      <c r="AC46" s="13">
        <v>8.6014206524700043</v>
      </c>
      <c r="AD46" s="13">
        <v>8.6511979544255926</v>
      </c>
      <c r="AE46" s="13">
        <v>8.6477886886952096</v>
      </c>
      <c r="AF46" s="13">
        <v>8.5446091077447104</v>
      </c>
      <c r="AG46" s="13">
        <v>8.3415234343834612</v>
      </c>
      <c r="AH46" s="13">
        <v>8.1681804982636113</v>
      </c>
      <c r="AI46" s="13">
        <v>8.8450153515595762</v>
      </c>
      <c r="AJ46" s="13">
        <v>8.8352280853016474</v>
      </c>
    </row>
    <row r="47" spans="1:36">
      <c r="A47" s="2" t="s">
        <v>9</v>
      </c>
      <c r="B47">
        <v>7.6756072943413409</v>
      </c>
      <c r="C47">
        <v>8.1383234324224709</v>
      </c>
      <c r="D47">
        <v>7.8841736061501715</v>
      </c>
      <c r="E47">
        <v>7.7961161750956887</v>
      </c>
      <c r="F47">
        <v>7.8111630036541797</v>
      </c>
      <c r="G47">
        <v>7.6926255129580774</v>
      </c>
      <c r="H47">
        <v>8.0172227219406782</v>
      </c>
      <c r="I47">
        <v>7.5532411706772065</v>
      </c>
      <c r="J47">
        <v>7.4581797195486974</v>
      </c>
      <c r="K47">
        <v>7.7873817289039353</v>
      </c>
      <c r="L47">
        <v>8.003084938049037</v>
      </c>
      <c r="N47">
        <v>7.6756072943413409</v>
      </c>
      <c r="O47">
        <v>7.5435759051507967</v>
      </c>
      <c r="P47">
        <v>7.4964479868188398</v>
      </c>
      <c r="Q47">
        <v>7.8243703180588122</v>
      </c>
      <c r="R47">
        <v>7.7632414958557847</v>
      </c>
      <c r="S47">
        <v>7.817024343887188</v>
      </c>
      <c r="T47">
        <v>7.9493651306123567</v>
      </c>
      <c r="U47">
        <v>7.564501797226769</v>
      </c>
      <c r="V47">
        <v>7.5588044670851051</v>
      </c>
      <c r="W47">
        <v>7.8213563485224444</v>
      </c>
      <c r="X47">
        <v>7.7688512793815727</v>
      </c>
      <c r="Z47">
        <v>7.6756072943413409</v>
      </c>
      <c r="AA47">
        <v>7.469728026862307</v>
      </c>
      <c r="AB47">
        <v>7.3895969744487422</v>
      </c>
      <c r="AC47">
        <v>7.7964861716297271</v>
      </c>
      <c r="AD47">
        <v>7.8291408604595301</v>
      </c>
      <c r="AE47">
        <v>7.7997178179669548</v>
      </c>
      <c r="AF47">
        <v>7.7943587488610433</v>
      </c>
      <c r="AG47">
        <v>7.5737849672773176</v>
      </c>
      <c r="AH47">
        <v>7.3370950485503759</v>
      </c>
      <c r="AI47">
        <v>8.0336074768811407</v>
      </c>
      <c r="AJ47">
        <v>8.0577152208522964</v>
      </c>
    </row>
    <row r="48" spans="1:36">
      <c r="A48" s="2" t="s">
        <v>10</v>
      </c>
      <c r="B48">
        <v>7.5873600667389898</v>
      </c>
      <c r="C48">
        <v>8.0591630724393326</v>
      </c>
      <c r="D48">
        <v>8.056636265837799</v>
      </c>
      <c r="E48">
        <v>0</v>
      </c>
      <c r="F48">
        <v>7.4453364677646654</v>
      </c>
      <c r="G48">
        <v>7.6544496704956382</v>
      </c>
      <c r="H48">
        <v>7.9221652866342875</v>
      </c>
      <c r="I48">
        <v>0</v>
      </c>
      <c r="J48">
        <v>7.3366257174491825</v>
      </c>
      <c r="K48">
        <v>7.730695178980195</v>
      </c>
      <c r="L48">
        <v>7.956152561172388</v>
      </c>
      <c r="N48">
        <v>7.5873600667389898</v>
      </c>
      <c r="O48">
        <v>7.6058329951817214</v>
      </c>
      <c r="P48">
        <v>7.3656462350425302</v>
      </c>
      <c r="Q48">
        <v>0</v>
      </c>
      <c r="R48">
        <v>7.2503119239060139</v>
      </c>
      <c r="S48">
        <v>7.7520878308892023</v>
      </c>
      <c r="T48">
        <v>7.9871630086514998</v>
      </c>
      <c r="U48">
        <v>0</v>
      </c>
      <c r="V48">
        <v>7.016123461025642</v>
      </c>
      <c r="W48">
        <v>7.8654206321965159</v>
      </c>
      <c r="X48">
        <v>7.5785507247884318</v>
      </c>
      <c r="Z48">
        <v>7.5873600667389898</v>
      </c>
      <c r="AA48">
        <v>7.0928030213371436</v>
      </c>
      <c r="AB48">
        <v>7.4576820860967414</v>
      </c>
      <c r="AC48">
        <v>7.9321791310451593</v>
      </c>
      <c r="AD48">
        <v>7.3740846074712296</v>
      </c>
      <c r="AE48">
        <v>7.868509818501817</v>
      </c>
      <c r="AF48">
        <v>7.8143993850645872</v>
      </c>
      <c r="AG48">
        <v>7.3336118255529525</v>
      </c>
      <c r="AH48">
        <v>6.952454240063469</v>
      </c>
      <c r="AI48">
        <v>8.0496103643133825</v>
      </c>
      <c r="AJ48">
        <v>7.888323826977099</v>
      </c>
    </row>
    <row r="49" spans="1:36">
      <c r="A49" s="2" t="s">
        <v>11</v>
      </c>
      <c r="B49">
        <v>7.7109065295244337</v>
      </c>
      <c r="C49">
        <v>8.4759557067483335</v>
      </c>
      <c r="D49">
        <v>0</v>
      </c>
      <c r="E49">
        <v>7.8563680057601077</v>
      </c>
      <c r="F49">
        <v>7.788259284140775</v>
      </c>
      <c r="G49">
        <v>7.2993362089886746</v>
      </c>
      <c r="H49">
        <v>7.4072214864794859</v>
      </c>
      <c r="I49">
        <v>7.4951815219262041</v>
      </c>
      <c r="J49">
        <v>7.2738228444278237</v>
      </c>
      <c r="K49">
        <v>0</v>
      </c>
      <c r="L49">
        <v>7.8999381298795734</v>
      </c>
      <c r="N49">
        <v>7.7109065295244337</v>
      </c>
      <c r="O49">
        <v>7.158617026477204</v>
      </c>
      <c r="P49">
        <v>7.0733761834963857</v>
      </c>
      <c r="Q49">
        <v>8.2189344244234643</v>
      </c>
      <c r="R49">
        <v>7.7147318875705606</v>
      </c>
      <c r="S49">
        <v>7.4257692203843719</v>
      </c>
      <c r="T49">
        <v>0</v>
      </c>
      <c r="U49">
        <v>7.4683116815143133</v>
      </c>
      <c r="V49">
        <v>7.7603460047170305</v>
      </c>
      <c r="W49">
        <v>7.2707414129261005</v>
      </c>
      <c r="X49">
        <v>7.249023890264791</v>
      </c>
      <c r="Z49">
        <v>7.7109065295244337</v>
      </c>
      <c r="AA49">
        <v>7.442899983364633</v>
      </c>
      <c r="AB49">
        <v>0</v>
      </c>
      <c r="AC49">
        <v>7.6974292006900011</v>
      </c>
      <c r="AD49">
        <v>7.7240125021177652</v>
      </c>
      <c r="AE49">
        <v>0</v>
      </c>
      <c r="AF49">
        <v>0</v>
      </c>
      <c r="AG49">
        <v>7.1527169468793312</v>
      </c>
      <c r="AH49">
        <v>7.4038566417974767</v>
      </c>
      <c r="AI49">
        <v>7.298690163974606</v>
      </c>
      <c r="AJ49">
        <v>7.4325315743554725</v>
      </c>
    </row>
    <row r="50" spans="1:36" s="13" customFormat="1">
      <c r="A50" s="13" t="s">
        <v>12</v>
      </c>
      <c r="B50" s="13">
        <v>8.5384663917940706</v>
      </c>
      <c r="C50" s="13">
        <v>8.7750831041789468</v>
      </c>
      <c r="D50" s="13">
        <v>8.8523899696515649</v>
      </c>
      <c r="E50" s="13">
        <v>8.8713234583193152</v>
      </c>
      <c r="F50" s="13">
        <v>8.7965195500061117</v>
      </c>
      <c r="G50" s="13">
        <v>8.6698504954525628</v>
      </c>
      <c r="H50" s="13">
        <v>8.9002112486053999</v>
      </c>
      <c r="I50" s="13">
        <v>8.5157304281879895</v>
      </c>
      <c r="J50" s="13">
        <v>8.4747195080953421</v>
      </c>
      <c r="K50" s="13">
        <v>8.6116411208108996</v>
      </c>
      <c r="L50" s="13">
        <v>9.0638681061726025</v>
      </c>
      <c r="N50" s="13">
        <v>8.5384663917940706</v>
      </c>
      <c r="O50" s="13">
        <v>8.431013922626585</v>
      </c>
      <c r="P50" s="13">
        <v>8.5035797144566327</v>
      </c>
      <c r="Q50" s="13">
        <v>8.8191062447582897</v>
      </c>
      <c r="R50" s="13">
        <v>8.7987190506631308</v>
      </c>
      <c r="S50" s="13">
        <v>8.8491715478237918</v>
      </c>
      <c r="T50" s="13">
        <v>8.911478956115344</v>
      </c>
      <c r="U50" s="13">
        <v>8.4933266288849723</v>
      </c>
      <c r="V50" s="13">
        <v>8.6626631540725629</v>
      </c>
      <c r="W50" s="13">
        <v>8.7942883079124226</v>
      </c>
      <c r="X50" s="13">
        <v>8.7311331052689276</v>
      </c>
      <c r="Z50" s="13">
        <v>8.5384663917940706</v>
      </c>
      <c r="AA50" s="13">
        <v>8.3058680936876979</v>
      </c>
      <c r="AB50" s="13">
        <v>8.3597048601094688</v>
      </c>
      <c r="AC50" s="13">
        <v>8.8363529334110016</v>
      </c>
      <c r="AD50" s="13">
        <v>8.8695555699433513</v>
      </c>
      <c r="AE50" s="13">
        <v>8.8168657549123157</v>
      </c>
      <c r="AF50" s="13">
        <v>8.7300087820811036</v>
      </c>
      <c r="AG50" s="13">
        <v>8.5216225849285188</v>
      </c>
      <c r="AH50" s="13">
        <v>8.3762605712949565</v>
      </c>
      <c r="AI50" s="13">
        <v>9.0309335886737152</v>
      </c>
      <c r="AJ50" s="13">
        <v>8.9865470147238486</v>
      </c>
    </row>
    <row r="51" spans="1:36" s="13" customFormat="1">
      <c r="A51" s="13" t="s">
        <v>13</v>
      </c>
      <c r="B51" s="13">
        <v>8.6642573684697339</v>
      </c>
      <c r="C51" s="13">
        <v>9.005515578229172</v>
      </c>
      <c r="D51" s="13">
        <v>8.8920568990708926</v>
      </c>
      <c r="E51" s="13">
        <v>8.8713955140510858</v>
      </c>
      <c r="F51" s="13">
        <v>8.8174094283482987</v>
      </c>
      <c r="G51" s="13">
        <v>8.6795851609794958</v>
      </c>
      <c r="H51" s="13">
        <v>8.8948626773080743</v>
      </c>
      <c r="I51" s="13">
        <v>8.1691268466063267</v>
      </c>
      <c r="J51" s="13">
        <v>8.479379454149413</v>
      </c>
      <c r="K51" s="13">
        <v>8.6122629675777258</v>
      </c>
      <c r="L51" s="13">
        <v>9.0851460865470024</v>
      </c>
      <c r="N51" s="13">
        <v>8.6642573684697339</v>
      </c>
      <c r="O51" s="13">
        <v>8.5025216013627229</v>
      </c>
      <c r="P51" s="13">
        <v>8.5550885601226252</v>
      </c>
      <c r="Q51" s="13">
        <v>8.8936593080799931</v>
      </c>
      <c r="R51" s="13">
        <v>8.8593650862013789</v>
      </c>
      <c r="S51" s="13">
        <v>8.8456651539886924</v>
      </c>
      <c r="T51" s="13">
        <v>8.8898998101097568</v>
      </c>
      <c r="U51" s="13">
        <v>8.5712762062257717</v>
      </c>
      <c r="V51" s="13">
        <v>8.6704978959648571</v>
      </c>
      <c r="W51" s="13">
        <v>8.8249776885129769</v>
      </c>
      <c r="X51" s="13">
        <v>8.6617432607156513</v>
      </c>
      <c r="Z51" s="13">
        <v>8.6642573684697339</v>
      </c>
      <c r="AA51" s="13">
        <v>8.3781143024238816</v>
      </c>
      <c r="AB51" s="13">
        <v>8.4034294893722681</v>
      </c>
      <c r="AC51" s="13">
        <v>8.8464355218235191</v>
      </c>
      <c r="AD51" s="13">
        <v>8.901634933367081</v>
      </c>
      <c r="AE51" s="13">
        <v>8.818456812601843</v>
      </c>
      <c r="AF51" s="13">
        <v>8.7570505395509635</v>
      </c>
      <c r="AG51" s="13">
        <v>8.5620755085472684</v>
      </c>
      <c r="AH51" s="13">
        <v>8.374433883204647</v>
      </c>
      <c r="AI51" s="13">
        <v>9.0381362539306256</v>
      </c>
      <c r="AJ51" s="13">
        <v>8.9292247406180234</v>
      </c>
    </row>
    <row r="52" spans="1:36">
      <c r="A52" s="2" t="s">
        <v>14</v>
      </c>
      <c r="B52">
        <v>7.4689305484958508</v>
      </c>
      <c r="C52">
        <v>7.8643072664010889</v>
      </c>
      <c r="D52">
        <v>7.5613019170318827</v>
      </c>
      <c r="E52">
        <v>7.7521316326407144</v>
      </c>
      <c r="F52">
        <v>7.6900763896833304</v>
      </c>
      <c r="G52">
        <v>7.4924545128851587</v>
      </c>
      <c r="H52">
        <v>7.7226279552656525</v>
      </c>
      <c r="I52">
        <v>8.3436763906532345</v>
      </c>
      <c r="J52">
        <v>7.3335259211531794</v>
      </c>
      <c r="K52">
        <v>7.5236218199187501</v>
      </c>
      <c r="L52">
        <v>7.8522519252919496</v>
      </c>
      <c r="N52">
        <v>7.4689305484958508</v>
      </c>
      <c r="O52">
        <v>7.3618780926012954</v>
      </c>
      <c r="P52">
        <v>7.3196835960488151</v>
      </c>
      <c r="Q52">
        <v>7.7414040104439072</v>
      </c>
      <c r="R52">
        <v>7.5423140323503084</v>
      </c>
      <c r="S52">
        <v>7.6490577342339199</v>
      </c>
      <c r="T52">
        <v>7.6117469945447445</v>
      </c>
      <c r="U52">
        <v>7.1773746551332023</v>
      </c>
      <c r="V52">
        <v>7.3948167728052265</v>
      </c>
      <c r="W52">
        <v>7.6430129858540301</v>
      </c>
      <c r="X52">
        <v>7.6338295840434345</v>
      </c>
      <c r="Z52">
        <v>7.4689305484958508</v>
      </c>
      <c r="AA52">
        <v>7.2350887551138516</v>
      </c>
      <c r="AB52">
        <v>6.9812080598119133</v>
      </c>
      <c r="AC52">
        <v>7.4689145837508502</v>
      </c>
      <c r="AD52">
        <v>7.5703389339016764</v>
      </c>
      <c r="AE52">
        <v>7.5472949352458176</v>
      </c>
      <c r="AF52">
        <v>7.6109248299381163</v>
      </c>
      <c r="AG52">
        <v>7.2486619541976447</v>
      </c>
      <c r="AH52">
        <v>7.2422665512348985</v>
      </c>
      <c r="AI52">
        <v>7.9271779759953471</v>
      </c>
      <c r="AJ52">
        <v>7.8601410336042976</v>
      </c>
    </row>
    <row r="53" spans="1:36">
      <c r="A53" s="2" t="s">
        <v>15</v>
      </c>
      <c r="B53">
        <v>0</v>
      </c>
      <c r="C53">
        <v>0</v>
      </c>
      <c r="D53">
        <v>0</v>
      </c>
      <c r="E53">
        <v>7.7238911408252031</v>
      </c>
      <c r="F53">
        <v>0</v>
      </c>
      <c r="G53">
        <v>0</v>
      </c>
      <c r="H53">
        <v>0</v>
      </c>
      <c r="I53">
        <v>7.2172855859471428</v>
      </c>
      <c r="J53">
        <v>0</v>
      </c>
      <c r="K53">
        <v>0</v>
      </c>
      <c r="L53">
        <v>0</v>
      </c>
      <c r="N53">
        <v>0</v>
      </c>
      <c r="O53">
        <v>0</v>
      </c>
      <c r="P53">
        <v>0</v>
      </c>
      <c r="Q53">
        <v>7.6078357742489304</v>
      </c>
      <c r="R53">
        <v>6.949161906344318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7.3090659783257301</v>
      </c>
      <c r="AH53">
        <v>0</v>
      </c>
      <c r="AI53">
        <v>0</v>
      </c>
      <c r="AJ53">
        <v>0</v>
      </c>
    </row>
    <row r="54" spans="1:36">
      <c r="A54" s="2" t="s">
        <v>16</v>
      </c>
      <c r="B54">
        <v>7.2292255253074709</v>
      </c>
      <c r="C54">
        <v>7.6580396398230208</v>
      </c>
      <c r="D54">
        <v>7.4150591832346127</v>
      </c>
      <c r="E54">
        <v>7.3670326817572098</v>
      </c>
      <c r="F54">
        <v>7.3776989399985986</v>
      </c>
      <c r="G54">
        <v>7.2725413429778305</v>
      </c>
      <c r="H54">
        <v>7.4380168001537195</v>
      </c>
      <c r="I54">
        <v>7.0769853912234986</v>
      </c>
      <c r="J54">
        <v>6.9963917069302219</v>
      </c>
      <c r="K54">
        <v>7.2887552607743338</v>
      </c>
      <c r="L54">
        <v>7.6229671683508871</v>
      </c>
      <c r="N54">
        <v>7.2292255253074709</v>
      </c>
      <c r="O54">
        <v>7.2150874044400055</v>
      </c>
      <c r="P54">
        <v>7.0649213431381304</v>
      </c>
      <c r="Q54">
        <v>7.3286402509002277</v>
      </c>
      <c r="R54">
        <v>7.2312027385875171</v>
      </c>
      <c r="S54">
        <v>7.4286294920573948</v>
      </c>
      <c r="T54">
        <v>7.5296535769012412</v>
      </c>
      <c r="U54">
        <v>7.1504913354497033</v>
      </c>
      <c r="V54">
        <v>7.1606160858855059</v>
      </c>
      <c r="W54">
        <v>7.3944302586613295</v>
      </c>
      <c r="X54">
        <v>7.4838777723972765</v>
      </c>
      <c r="Z54">
        <v>7.2292255253074709</v>
      </c>
      <c r="AA54">
        <v>7.0122972488552335</v>
      </c>
      <c r="AB54">
        <v>6.9154112006757398</v>
      </c>
      <c r="AC54">
        <v>7.2917227607748289</v>
      </c>
      <c r="AD54">
        <v>7.3862808073470285</v>
      </c>
      <c r="AE54">
        <v>7.3587001675581938</v>
      </c>
      <c r="AF54">
        <v>7.3439229608860295</v>
      </c>
      <c r="AG54">
        <v>7.1097602330621195</v>
      </c>
      <c r="AH54">
        <v>6.9958184398450278</v>
      </c>
      <c r="AI54">
        <v>7.5197559759728758</v>
      </c>
      <c r="AJ54">
        <v>7.6051297657375745</v>
      </c>
    </row>
    <row r="55" spans="1:36">
      <c r="A55" s="2" t="s">
        <v>17</v>
      </c>
      <c r="B55">
        <v>0</v>
      </c>
      <c r="C55">
        <v>0</v>
      </c>
      <c r="D55">
        <v>7.8155038951625304</v>
      </c>
      <c r="E55">
        <v>0</v>
      </c>
      <c r="F55">
        <v>0</v>
      </c>
      <c r="G55">
        <v>0</v>
      </c>
      <c r="H55">
        <v>0</v>
      </c>
      <c r="I55">
        <v>6.9836090047607051</v>
      </c>
      <c r="J55">
        <v>0</v>
      </c>
      <c r="K55">
        <v>0</v>
      </c>
      <c r="L55">
        <v>0</v>
      </c>
      <c r="N55">
        <v>0</v>
      </c>
      <c r="O55">
        <v>0</v>
      </c>
      <c r="P55">
        <v>0</v>
      </c>
      <c r="Q55">
        <v>7.8744122671709764</v>
      </c>
      <c r="R55">
        <v>0</v>
      </c>
      <c r="S55">
        <v>0</v>
      </c>
      <c r="T55">
        <v>7.9827848053891408</v>
      </c>
      <c r="U55">
        <v>0</v>
      </c>
      <c r="V55">
        <v>0</v>
      </c>
      <c r="W55">
        <v>7.6903404576150542</v>
      </c>
      <c r="X55">
        <v>0</v>
      </c>
      <c r="Z55">
        <v>0</v>
      </c>
      <c r="AA55">
        <v>0</v>
      </c>
      <c r="AB55">
        <v>7.5821728892088496</v>
      </c>
      <c r="AC55">
        <v>0</v>
      </c>
      <c r="AD55">
        <v>0</v>
      </c>
      <c r="AE55">
        <v>7.4697915751240549</v>
      </c>
      <c r="AF55">
        <v>7.3473807528381991</v>
      </c>
      <c r="AG55">
        <v>7.4060590314929851</v>
      </c>
      <c r="AH55">
        <v>0</v>
      </c>
      <c r="AI55">
        <v>0</v>
      </c>
      <c r="AJ55">
        <v>0</v>
      </c>
    </row>
    <row r="56" spans="1:36">
      <c r="A56" s="2" t="s">
        <v>18</v>
      </c>
      <c r="B56">
        <v>0</v>
      </c>
      <c r="C56">
        <v>8.8049084572495939</v>
      </c>
      <c r="D56">
        <v>8.4329633385007838</v>
      </c>
      <c r="E56">
        <v>8.000906269798433</v>
      </c>
      <c r="F56">
        <v>8.1334438095176846</v>
      </c>
      <c r="G56">
        <v>7.9779216077707549</v>
      </c>
      <c r="H56">
        <v>8.2535582195535397</v>
      </c>
      <c r="I56">
        <v>7.8873933063395567</v>
      </c>
      <c r="J56">
        <v>7.8100198694331269</v>
      </c>
      <c r="K56">
        <v>7.9877688905739328</v>
      </c>
      <c r="L56">
        <v>8.2400509185859576</v>
      </c>
      <c r="N56">
        <v>0</v>
      </c>
      <c r="O56">
        <v>8.1969756193288958</v>
      </c>
      <c r="P56">
        <v>7.804830755650813</v>
      </c>
      <c r="Q56">
        <v>7.7107388932244056</v>
      </c>
      <c r="R56">
        <v>8.1071730525918646</v>
      </c>
      <c r="S56">
        <v>8.1352360508607671</v>
      </c>
      <c r="T56">
        <v>8.2751844966079258</v>
      </c>
      <c r="U56">
        <v>7.7787757608638559</v>
      </c>
      <c r="V56">
        <v>8.051236311769232</v>
      </c>
      <c r="W56">
        <v>8.1393491228929555</v>
      </c>
      <c r="X56">
        <v>8.1526745522437647</v>
      </c>
      <c r="Z56">
        <v>0</v>
      </c>
      <c r="AA56">
        <v>8.1873371020418713</v>
      </c>
      <c r="AB56">
        <v>8.1564571417755456</v>
      </c>
      <c r="AC56">
        <v>8.1529652822892054</v>
      </c>
      <c r="AD56">
        <v>8.1895383667346078</v>
      </c>
      <c r="AE56">
        <v>8.11525253363377</v>
      </c>
      <c r="AF56">
        <v>8.0451678006801153</v>
      </c>
      <c r="AG56">
        <v>7.9234779352922509</v>
      </c>
      <c r="AH56">
        <v>7.6219989418645442</v>
      </c>
      <c r="AI56">
        <v>8.3317385261432548</v>
      </c>
      <c r="AJ56">
        <v>8.4000406253027862</v>
      </c>
    </row>
    <row r="57" spans="1:36" s="13" customFormat="1">
      <c r="A57" s="13" t="s">
        <v>19</v>
      </c>
      <c r="B57" s="13">
        <v>8.4825827289288203</v>
      </c>
      <c r="C57" s="13">
        <v>8.8695700805086766</v>
      </c>
      <c r="D57" s="13">
        <v>8.7032030671479053</v>
      </c>
      <c r="E57" s="13">
        <v>8.7188061415727987</v>
      </c>
      <c r="F57" s="13">
        <v>8.6864782480912961</v>
      </c>
      <c r="G57" s="13">
        <v>8.5444955538069411</v>
      </c>
      <c r="H57" s="13">
        <v>8.7853556205189474</v>
      </c>
      <c r="I57" s="13">
        <v>8.4154665565438318</v>
      </c>
      <c r="J57" s="13">
        <v>8.3390164409995169</v>
      </c>
      <c r="K57" s="13">
        <v>8.6034274108484041</v>
      </c>
      <c r="L57" s="13">
        <v>8.8406811633244065</v>
      </c>
      <c r="N57" s="13">
        <v>8.4825827289288203</v>
      </c>
      <c r="O57" s="13">
        <v>8.3534760877474064</v>
      </c>
      <c r="P57" s="13">
        <v>8.3424925146522444</v>
      </c>
      <c r="Q57" s="13">
        <v>8.6271114893300709</v>
      </c>
      <c r="R57" s="13">
        <v>8.6482772310968965</v>
      </c>
      <c r="S57" s="13">
        <v>8.6900644169754759</v>
      </c>
      <c r="T57" s="13">
        <v>8.8712590703512362</v>
      </c>
      <c r="U57" s="13">
        <v>8.3613778499486404</v>
      </c>
      <c r="V57" s="13">
        <v>8.5653039679349554</v>
      </c>
      <c r="W57" s="13">
        <v>8.7217156997573113</v>
      </c>
      <c r="X57" s="13">
        <v>8.7069168748753327</v>
      </c>
      <c r="Z57" s="13">
        <v>8.4825827289288203</v>
      </c>
      <c r="AA57" s="13">
        <v>8.2855651729879956</v>
      </c>
      <c r="AB57" s="13">
        <v>8.2177102849304369</v>
      </c>
      <c r="AC57" s="13">
        <v>8.656184999876162</v>
      </c>
      <c r="AD57" s="13">
        <v>8.6970587505618795</v>
      </c>
      <c r="AE57" s="13">
        <v>8.7007699082039505</v>
      </c>
      <c r="AF57" s="13">
        <v>8.630847268697794</v>
      </c>
      <c r="AG57" s="13">
        <v>8.4500929499830821</v>
      </c>
      <c r="AH57" s="13">
        <v>8.2460521870928307</v>
      </c>
      <c r="AI57" s="13">
        <v>8.8832584202666691</v>
      </c>
      <c r="AJ57" s="13">
        <v>8.9492753609015931</v>
      </c>
    </row>
    <row r="58" spans="1:36" s="13" customFormat="1">
      <c r="A58" s="13" t="s">
        <v>20</v>
      </c>
      <c r="B58" s="13">
        <v>8.5290969009945652</v>
      </c>
      <c r="C58" s="13">
        <v>8.5592102058052006</v>
      </c>
      <c r="D58" s="13">
        <v>8.6789306407060511</v>
      </c>
      <c r="E58" s="13">
        <v>8.7051345415728729</v>
      </c>
      <c r="F58" s="13">
        <v>8.6628839109078175</v>
      </c>
      <c r="G58" s="13">
        <v>8.5268064246772663</v>
      </c>
      <c r="H58" s="13">
        <v>8.7468807944282734</v>
      </c>
      <c r="I58" s="13">
        <v>7.2057419393825262</v>
      </c>
      <c r="J58" s="13">
        <v>8.0311653450275688</v>
      </c>
      <c r="K58" s="13">
        <v>8.4922984901166139</v>
      </c>
      <c r="L58" s="13">
        <v>8.7856850375792259</v>
      </c>
      <c r="N58" s="13">
        <v>8.5290969009945652</v>
      </c>
      <c r="P58" s="13">
        <v>8.2009411816179245</v>
      </c>
      <c r="Q58" s="13">
        <v>8.6148625620268966</v>
      </c>
      <c r="R58" s="13">
        <v>8.61476402112085</v>
      </c>
      <c r="S58" s="13">
        <v>8.6953183204205207</v>
      </c>
      <c r="T58" s="13">
        <v>8.7889162574336339</v>
      </c>
      <c r="U58" s="13">
        <v>8.2948434324251057</v>
      </c>
      <c r="V58" s="13">
        <v>8.5196536506676992</v>
      </c>
      <c r="W58" s="13">
        <v>8.6455018954985121</v>
      </c>
      <c r="X58" s="13">
        <v>8.6648852186940939</v>
      </c>
      <c r="Z58" s="13">
        <v>8.5290969009945652</v>
      </c>
      <c r="AB58" s="13">
        <v>7.787255557756211</v>
      </c>
      <c r="AC58" s="13">
        <v>8.6607702224721912</v>
      </c>
      <c r="AD58" s="13">
        <v>8.6904090217365209</v>
      </c>
      <c r="AE58" s="13">
        <v>8.6391873183441614</v>
      </c>
      <c r="AF58" s="13">
        <v>8.5626442559275642</v>
      </c>
      <c r="AG58" s="13">
        <v>8.3530948424272129</v>
      </c>
      <c r="AH58" s="13">
        <v>8.1455791198150109</v>
      </c>
      <c r="AI58" s="13">
        <v>8.8382422943394001</v>
      </c>
      <c r="AJ58" s="13">
        <v>8.8611082064541229</v>
      </c>
    </row>
    <row r="59" spans="1:36">
      <c r="A59" s="2" t="s">
        <v>21</v>
      </c>
      <c r="B59">
        <v>8.0451955643504807</v>
      </c>
      <c r="C59">
        <v>8.4299168983635351</v>
      </c>
      <c r="D59">
        <v>8.5024718255091134</v>
      </c>
      <c r="E59">
        <v>8.5230617829553985</v>
      </c>
      <c r="F59">
        <v>8.5401739724186676</v>
      </c>
      <c r="G59">
        <v>8.4687774767804829</v>
      </c>
      <c r="H59">
        <v>8.6650470676800833</v>
      </c>
      <c r="I59">
        <v>8.2870947315836681</v>
      </c>
      <c r="J59">
        <v>8.2220715111599869</v>
      </c>
      <c r="K59">
        <v>8.4578224730167175</v>
      </c>
      <c r="L59">
        <v>8.712612455920377</v>
      </c>
      <c r="N59">
        <v>8.0451955643504807</v>
      </c>
      <c r="O59">
        <v>7.9415908071154302</v>
      </c>
      <c r="P59">
        <v>8.2286745925077565</v>
      </c>
      <c r="Q59">
        <v>8.5510349865924429</v>
      </c>
      <c r="R59">
        <v>8.5987524759762035</v>
      </c>
      <c r="S59">
        <v>8.6032514020183211</v>
      </c>
      <c r="T59">
        <v>8.6559167546240836</v>
      </c>
      <c r="U59">
        <v>8.3126834407565049</v>
      </c>
      <c r="V59">
        <v>8.4301495709554644</v>
      </c>
      <c r="W59">
        <v>8.5426839453144989</v>
      </c>
      <c r="X59">
        <v>8.569565400576904</v>
      </c>
      <c r="Z59">
        <v>8.0451955643504807</v>
      </c>
      <c r="AA59">
        <v>7.8367894824642343</v>
      </c>
      <c r="AB59">
        <v>8.0532353484314125</v>
      </c>
      <c r="AC59">
        <v>8.4978860954879227</v>
      </c>
      <c r="AD59">
        <v>8.6110654247322529</v>
      </c>
      <c r="AE59">
        <v>8.5432713541481871</v>
      </c>
      <c r="AF59">
        <v>8.4771598271458917</v>
      </c>
      <c r="AG59">
        <v>8.2620801464550375</v>
      </c>
      <c r="AH59">
        <v>8.0800001692885974</v>
      </c>
      <c r="AI59">
        <v>8.7591584902164357</v>
      </c>
      <c r="AJ59">
        <v>8.7991387141215878</v>
      </c>
    </row>
    <row r="60" spans="1:36">
      <c r="A60" s="2" t="s">
        <v>22</v>
      </c>
      <c r="B60">
        <v>7.1585306076675668</v>
      </c>
      <c r="C60">
        <v>7.557267236571847</v>
      </c>
      <c r="D60">
        <v>7.3062909641509943</v>
      </c>
      <c r="E60">
        <v>7.2381694699930454</v>
      </c>
      <c r="F60">
        <v>7.235384719779514</v>
      </c>
      <c r="G60">
        <v>7.2004419095270169</v>
      </c>
      <c r="H60">
        <v>7.2616216815311283</v>
      </c>
      <c r="I60">
        <v>7.0413352318298488</v>
      </c>
      <c r="J60">
        <v>6.9133597932736013</v>
      </c>
      <c r="K60">
        <v>7.0110699484717216</v>
      </c>
      <c r="L60">
        <v>7.4404473855923543</v>
      </c>
      <c r="N60">
        <v>7.1585306076675668</v>
      </c>
      <c r="O60">
        <v>6.8879397439138037</v>
      </c>
      <c r="P60">
        <v>6.9355565648805113</v>
      </c>
      <c r="Q60">
        <v>7.1487676531737154</v>
      </c>
      <c r="R60">
        <v>7.1463683148995658</v>
      </c>
      <c r="S60">
        <v>7.3509233483706087</v>
      </c>
      <c r="T60">
        <v>7.424270088264441</v>
      </c>
      <c r="U60">
        <v>6.992110289023941</v>
      </c>
      <c r="V60">
        <v>6.9808993492908717</v>
      </c>
      <c r="W60">
        <v>7.21275757266271</v>
      </c>
      <c r="X60">
        <v>7.0674011618668668</v>
      </c>
      <c r="Z60">
        <v>7.1585306076675668</v>
      </c>
      <c r="AA60">
        <v>6.8594085420597244</v>
      </c>
      <c r="AB60">
        <v>6.8213565667337122</v>
      </c>
      <c r="AC60">
        <v>7.1423277104412852</v>
      </c>
      <c r="AD60">
        <v>7.1645159399097089</v>
      </c>
      <c r="AE60">
        <v>7.2825757793304211</v>
      </c>
      <c r="AF60">
        <v>7.1132148547174401</v>
      </c>
      <c r="AG60">
        <v>7.0379734995283485</v>
      </c>
      <c r="AH60">
        <v>6.7959094475876629</v>
      </c>
      <c r="AI60">
        <v>7.4093889191626863</v>
      </c>
      <c r="AJ60">
        <v>7.2981424531419341</v>
      </c>
    </row>
    <row r="61" spans="1:36">
      <c r="A61" s="2" t="s">
        <v>23</v>
      </c>
      <c r="B61">
        <v>6.8305982519971007</v>
      </c>
      <c r="C61">
        <v>7.0913701771033315</v>
      </c>
      <c r="D61">
        <v>7.0212356302452781</v>
      </c>
      <c r="E61">
        <v>6.9930265326427383</v>
      </c>
      <c r="F61">
        <v>7.0778595400666733</v>
      </c>
      <c r="G61">
        <v>7.1840697218245282</v>
      </c>
      <c r="H61">
        <v>7.3717938097821616</v>
      </c>
      <c r="I61">
        <v>6.9863679492121653</v>
      </c>
      <c r="J61">
        <v>6.8988558201323835</v>
      </c>
      <c r="K61">
        <v>7.1654142360978152</v>
      </c>
      <c r="L61">
        <v>7.5501723225170476</v>
      </c>
      <c r="N61">
        <v>6.8305982519971007</v>
      </c>
      <c r="O61">
        <v>6.5378906587342147</v>
      </c>
      <c r="P61">
        <v>6.5926041098232426</v>
      </c>
      <c r="Q61">
        <v>6.8685531612498227</v>
      </c>
      <c r="R61">
        <v>6.9373611949028966</v>
      </c>
      <c r="S61">
        <v>7.1508849528718921</v>
      </c>
      <c r="T61">
        <v>7.1991725375259881</v>
      </c>
      <c r="U61">
        <v>6.714734081305469</v>
      </c>
      <c r="V61">
        <v>6.929259967334362</v>
      </c>
      <c r="W61">
        <v>7.207604637072027</v>
      </c>
      <c r="X61">
        <v>7.1512794116475913</v>
      </c>
      <c r="Z61">
        <v>6.8305982519971007</v>
      </c>
      <c r="AA61">
        <v>6.4414405985567598</v>
      </c>
      <c r="AB61">
        <v>6.4674653662458477</v>
      </c>
      <c r="AC61">
        <v>6.8943991460683947</v>
      </c>
      <c r="AD61">
        <v>6.9667708312482253</v>
      </c>
      <c r="AE61">
        <v>7.1022217695863867</v>
      </c>
      <c r="AF61">
        <v>7.1309672032247367</v>
      </c>
      <c r="AG61">
        <v>6.821937995319411</v>
      </c>
      <c r="AH61">
        <v>6.8308461175808883</v>
      </c>
      <c r="AI61">
        <v>7.4608580601784089</v>
      </c>
      <c r="AJ61">
        <v>7.3093171421881991</v>
      </c>
    </row>
  </sheetData>
  <pageMargins left="0.7" right="0.7" top="0.75" bottom="0.75" header="0.3" footer="0.3"/>
  <pageSetup paperSize="9" orientation="portrait" horizontalDpi="30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96"/>
  <sheetViews>
    <sheetView topLeftCell="A51" workbookViewId="0">
      <selection activeCell="W60" sqref="W60"/>
    </sheetView>
  </sheetViews>
  <sheetFormatPr baseColWidth="10" defaultColWidth="8.83203125" defaultRowHeight="14" x14ac:dyDescent="0"/>
  <cols>
    <col min="3" max="3" width="8.83203125" style="2"/>
  </cols>
  <sheetData>
    <row r="1" spans="1:46" s="2" customFormat="1">
      <c r="A1" s="2" t="s">
        <v>34</v>
      </c>
      <c r="B1" s="2" t="s">
        <v>35</v>
      </c>
      <c r="D1" s="2" t="s">
        <v>6</v>
      </c>
      <c r="E1" s="2" t="s">
        <v>36</v>
      </c>
      <c r="F1" s="2" t="s">
        <v>37</v>
      </c>
      <c r="G1" s="2" t="s">
        <v>9</v>
      </c>
      <c r="H1" s="2" t="s">
        <v>38</v>
      </c>
      <c r="I1" s="2" t="s">
        <v>39</v>
      </c>
      <c r="J1" s="2" t="s">
        <v>40</v>
      </c>
      <c r="K1" s="2" t="s">
        <v>41</v>
      </c>
      <c r="L1" s="2" t="s">
        <v>13</v>
      </c>
      <c r="M1" s="2" t="s">
        <v>42</v>
      </c>
      <c r="N1" s="2" t="s">
        <v>43</v>
      </c>
      <c r="O1" s="2" t="s">
        <v>44</v>
      </c>
      <c r="P1" s="2" t="s">
        <v>45</v>
      </c>
      <c r="Q1" s="2" t="s">
        <v>46</v>
      </c>
      <c r="R1" s="2" t="s">
        <v>47</v>
      </c>
      <c r="S1" s="2" t="s">
        <v>48</v>
      </c>
      <c r="T1" s="2" t="s">
        <v>49</v>
      </c>
      <c r="U1" s="2" t="s">
        <v>50</v>
      </c>
      <c r="V1" s="2" t="s">
        <v>51</v>
      </c>
      <c r="W1" s="2" t="s">
        <v>52</v>
      </c>
      <c r="X1" s="2" t="s">
        <v>53</v>
      </c>
      <c r="Y1" s="2" t="s">
        <v>54</v>
      </c>
      <c r="Z1" s="2" t="s">
        <v>55</v>
      </c>
      <c r="AA1" s="2" t="s">
        <v>21</v>
      </c>
      <c r="AB1" s="2" t="s">
        <v>56</v>
      </c>
      <c r="AC1" s="2" t="s">
        <v>57</v>
      </c>
      <c r="AD1" s="2" t="s">
        <v>58</v>
      </c>
      <c r="AE1" s="2" t="s">
        <v>59</v>
      </c>
      <c r="AF1" s="2" t="s">
        <v>60</v>
      </c>
      <c r="AG1" s="2" t="s">
        <v>23</v>
      </c>
      <c r="AH1" s="2" t="s">
        <v>32</v>
      </c>
      <c r="AR1" s="2" t="s">
        <v>25</v>
      </c>
      <c r="AS1" s="2" t="s">
        <v>24</v>
      </c>
      <c r="AT1" s="2" t="s">
        <v>26</v>
      </c>
    </row>
    <row r="2" spans="1:46">
      <c r="A2" s="2" t="s">
        <v>77</v>
      </c>
      <c r="B2" s="2">
        <v>0</v>
      </c>
      <c r="C2" s="2" t="s">
        <v>61</v>
      </c>
      <c r="D2" s="12">
        <v>0.18260000000000001</v>
      </c>
      <c r="E2" s="12">
        <v>1.3557999999999997</v>
      </c>
      <c r="F2" s="12">
        <v>1.0636000000000001</v>
      </c>
      <c r="G2" s="12">
        <v>0.21479999999999999</v>
      </c>
      <c r="H2" s="12">
        <v>0.91059999999999997</v>
      </c>
      <c r="I2" s="12">
        <v>0</v>
      </c>
      <c r="J2" s="12">
        <v>3.6355</v>
      </c>
      <c r="K2" s="12">
        <v>0.51910000000000001</v>
      </c>
      <c r="L2" s="12">
        <v>4.7878999999999996</v>
      </c>
      <c r="M2" s="12">
        <v>0.30399999999999999</v>
      </c>
      <c r="N2" s="12">
        <v>0.48420000000000002</v>
      </c>
      <c r="O2" s="12">
        <v>0</v>
      </c>
      <c r="P2" s="12">
        <v>0.71740000000000004</v>
      </c>
      <c r="Q2" s="12">
        <v>0.65249999999999997</v>
      </c>
      <c r="R2" s="12">
        <v>0.253</v>
      </c>
      <c r="S2" s="12">
        <v>0.2046</v>
      </c>
      <c r="T2" s="12">
        <v>0</v>
      </c>
      <c r="U2" s="12">
        <v>0.47660000000000008</v>
      </c>
      <c r="V2" s="12">
        <v>0</v>
      </c>
      <c r="W2" s="12">
        <v>0.7671</v>
      </c>
      <c r="X2" s="12">
        <v>3.8900999999999999</v>
      </c>
      <c r="Y2" s="12">
        <v>4.5373000000000001</v>
      </c>
      <c r="Z2" s="12">
        <v>0.38500000000000001</v>
      </c>
      <c r="AA2" s="12">
        <v>2.2791000000000001</v>
      </c>
      <c r="AB2" s="12">
        <v>0.2427</v>
      </c>
      <c r="AC2" s="12">
        <v>0.67720000000000002</v>
      </c>
      <c r="AD2" s="12">
        <v>1.3680000000000001</v>
      </c>
      <c r="AE2" s="12">
        <v>0</v>
      </c>
      <c r="AF2" s="12">
        <v>0.15740000000000001</v>
      </c>
      <c r="AG2" s="12">
        <v>0.1633</v>
      </c>
      <c r="AH2" s="12">
        <f>SUM(D2:AG2)</f>
        <v>30.229399999999995</v>
      </c>
      <c r="AJ2" s="2"/>
      <c r="AK2" s="2"/>
      <c r="AM2" s="12"/>
      <c r="AN2" s="12"/>
      <c r="AO2" s="12"/>
      <c r="AQ2" t="s">
        <v>86</v>
      </c>
      <c r="AR2" s="12">
        <v>0.4874</v>
      </c>
      <c r="AS2" s="12">
        <v>0.3846</v>
      </c>
      <c r="AT2" s="12">
        <v>9.06E-2</v>
      </c>
    </row>
    <row r="3" spans="1:46">
      <c r="A3" s="2" t="s">
        <v>77</v>
      </c>
      <c r="B3" s="2">
        <v>11</v>
      </c>
      <c r="C3" s="2" t="s">
        <v>62</v>
      </c>
      <c r="D3" s="12">
        <v>0.2659333333333333</v>
      </c>
      <c r="E3" s="12">
        <v>1.1679666666666668</v>
      </c>
      <c r="F3" s="12">
        <v>1.8614333333333333</v>
      </c>
      <c r="G3" s="12">
        <v>0.31403333333333333</v>
      </c>
      <c r="H3" s="12">
        <v>0.79409999999999992</v>
      </c>
      <c r="I3" s="12">
        <v>0.33796666666666669</v>
      </c>
      <c r="J3" s="12">
        <v>4.8170333333333328</v>
      </c>
      <c r="K3" s="12">
        <v>0.99880000000000002</v>
      </c>
      <c r="L3" s="12">
        <v>7.9388333333333341</v>
      </c>
      <c r="M3" s="12">
        <v>0.43753333333333333</v>
      </c>
      <c r="N3" s="12">
        <v>0.22866666666666668</v>
      </c>
      <c r="O3" s="12">
        <v>0</v>
      </c>
      <c r="P3" s="12">
        <v>0.66480000000000006</v>
      </c>
      <c r="Q3" s="12">
        <v>0.95206666666666662</v>
      </c>
      <c r="R3" s="12">
        <v>0.32616666666666666</v>
      </c>
      <c r="S3" s="12">
        <v>0.33593333333333336</v>
      </c>
      <c r="T3" s="12">
        <v>3.9200000000000006E-2</v>
      </c>
      <c r="U3" s="12">
        <v>0.54913333333333336</v>
      </c>
      <c r="V3" s="12">
        <v>0</v>
      </c>
      <c r="W3" s="12">
        <v>1.4358666666666668</v>
      </c>
      <c r="X3" s="12">
        <v>8.0230999999999995</v>
      </c>
      <c r="Y3" s="12">
        <v>9.3576999999999995</v>
      </c>
      <c r="Z3" s="12">
        <v>0.33279999999999998</v>
      </c>
      <c r="AA3" s="12">
        <v>6.3850333333333333</v>
      </c>
      <c r="AB3" s="12">
        <v>0.4447666666666667</v>
      </c>
      <c r="AC3" s="12">
        <v>0.26823333333333338</v>
      </c>
      <c r="AD3" s="12">
        <v>0.70140000000000002</v>
      </c>
      <c r="AE3" s="12">
        <v>0.17746666666666666</v>
      </c>
      <c r="AF3" s="12">
        <v>0.17549999999999999</v>
      </c>
      <c r="AG3" s="12">
        <v>0.20656666666666668</v>
      </c>
      <c r="AH3" s="12">
        <f t="shared" ref="AH3:AH17" si="0">SUM(D3:AG3)</f>
        <v>49.538033333333331</v>
      </c>
      <c r="AJ3" s="2"/>
      <c r="AK3" s="2"/>
      <c r="AL3" s="2"/>
      <c r="AM3" s="12"/>
      <c r="AN3" s="12"/>
      <c r="AO3" s="12"/>
      <c r="AQ3" t="s">
        <v>87</v>
      </c>
      <c r="AR3" s="12">
        <v>0.51560000000000006</v>
      </c>
      <c r="AS3" s="12">
        <v>0.43936666666666668</v>
      </c>
      <c r="AT3" s="12">
        <v>4.7466666666666664E-2</v>
      </c>
    </row>
    <row r="4" spans="1:46">
      <c r="A4" s="2" t="s">
        <v>77</v>
      </c>
      <c r="B4" s="2">
        <v>28</v>
      </c>
      <c r="C4" s="2" t="s">
        <v>63</v>
      </c>
      <c r="D4" s="12">
        <v>5.6533333333333331E-2</v>
      </c>
      <c r="E4" s="12">
        <v>0.42166666666666663</v>
      </c>
      <c r="F4" s="12">
        <v>0.36789999999999995</v>
      </c>
      <c r="G4" s="12">
        <v>0.108</v>
      </c>
      <c r="H4" s="12">
        <v>0.21573333333333333</v>
      </c>
      <c r="I4" s="12">
        <v>0.18989999999999999</v>
      </c>
      <c r="J4" s="12">
        <v>1.9627333333333332</v>
      </c>
      <c r="K4" s="12">
        <v>0.37883333333333336</v>
      </c>
      <c r="L4" s="12">
        <v>2.9495666666666662</v>
      </c>
      <c r="M4" s="12">
        <v>0.11066666666666665</v>
      </c>
      <c r="N4" s="12">
        <v>0.11620000000000001</v>
      </c>
      <c r="O4" s="12">
        <v>7.966666666666667E-3</v>
      </c>
      <c r="P4" s="12">
        <v>0.23566666666666669</v>
      </c>
      <c r="Q4" s="12">
        <v>0.2295666666666667</v>
      </c>
      <c r="R4" s="12">
        <v>0.21696666666666667</v>
      </c>
      <c r="S4" s="12">
        <v>0.20643333333333333</v>
      </c>
      <c r="T4" s="12">
        <v>1.7299999999999999E-2</v>
      </c>
      <c r="U4" s="12">
        <v>0.19606666666666669</v>
      </c>
      <c r="V4" s="12">
        <v>0</v>
      </c>
      <c r="W4" s="12">
        <v>0.68923333333333325</v>
      </c>
      <c r="X4" s="12">
        <v>2.4030999999999998</v>
      </c>
      <c r="Y4" s="12">
        <v>2.9217666666666666</v>
      </c>
      <c r="Z4" s="12">
        <v>8.9933333333333323E-2</v>
      </c>
      <c r="AA4" s="12">
        <v>1.7457666666666667</v>
      </c>
      <c r="AB4" s="12">
        <v>0.22243333333333334</v>
      </c>
      <c r="AC4" s="12">
        <v>0.18716666666666668</v>
      </c>
      <c r="AD4" s="12">
        <v>0.59689999999999999</v>
      </c>
      <c r="AE4" s="12">
        <v>0.21709999999999999</v>
      </c>
      <c r="AF4" s="12">
        <v>5.2566666666666671E-2</v>
      </c>
      <c r="AG4" s="12">
        <v>9.2666666666666675E-2</v>
      </c>
      <c r="AH4" s="12">
        <f t="shared" si="0"/>
        <v>17.206333333333333</v>
      </c>
      <c r="AJ4" s="2"/>
      <c r="AK4" s="2"/>
      <c r="AL4" s="2"/>
      <c r="AM4" s="12"/>
      <c r="AN4" s="12"/>
      <c r="AO4" s="12"/>
      <c r="AQ4" t="s">
        <v>88</v>
      </c>
      <c r="AR4" s="12">
        <v>0.11376666666666664</v>
      </c>
      <c r="AS4" s="12">
        <v>5.6666666666666671E-3</v>
      </c>
      <c r="AT4" s="12">
        <v>5.8000000000000005E-3</v>
      </c>
    </row>
    <row r="5" spans="1:46">
      <c r="A5" s="2" t="s">
        <v>77</v>
      </c>
      <c r="B5" s="2">
        <v>49</v>
      </c>
      <c r="C5" s="2" t="s">
        <v>64</v>
      </c>
      <c r="D5" s="12">
        <v>0.1328</v>
      </c>
      <c r="E5" s="12">
        <v>1.3442666666666667</v>
      </c>
      <c r="F5" s="12">
        <v>1.0517666666666665</v>
      </c>
      <c r="G5" s="12">
        <v>0.24789999999999998</v>
      </c>
      <c r="H5" s="12">
        <v>0.50196666666666667</v>
      </c>
      <c r="I5" s="12">
        <v>0.56186666666666663</v>
      </c>
      <c r="J5" s="12">
        <v>3.0084</v>
      </c>
      <c r="K5" s="12">
        <v>0.48120000000000002</v>
      </c>
      <c r="L5" s="12">
        <v>7.3957000000000006</v>
      </c>
      <c r="M5" s="12">
        <v>0.3197666666666667</v>
      </c>
      <c r="N5" s="12">
        <v>0.27753333333333335</v>
      </c>
      <c r="O5" s="12">
        <v>3.4733333333333331E-2</v>
      </c>
      <c r="P5" s="12">
        <v>0.54353333333333342</v>
      </c>
      <c r="Q5" s="12">
        <v>0.38650000000000001</v>
      </c>
      <c r="R5" s="12">
        <v>0.33933333333333332</v>
      </c>
      <c r="S5" s="12">
        <v>0.31850000000000001</v>
      </c>
      <c r="T5" s="12">
        <v>2.6533333333333336E-2</v>
      </c>
      <c r="U5" s="12">
        <v>0.35369999999999996</v>
      </c>
      <c r="V5" s="12">
        <v>0</v>
      </c>
      <c r="W5" s="12">
        <v>1.2926666666666666</v>
      </c>
      <c r="X5" s="12">
        <v>5.6541000000000006</v>
      </c>
      <c r="Y5" s="12">
        <v>6.861766666666667</v>
      </c>
      <c r="Z5" s="12">
        <v>0.37330000000000002</v>
      </c>
      <c r="AA5" s="12">
        <v>4.3891999999999998</v>
      </c>
      <c r="AB5" s="12">
        <v>0.68010000000000004</v>
      </c>
      <c r="AC5" s="12">
        <v>0.31976666666666664</v>
      </c>
      <c r="AD5" s="12">
        <v>0.8794333333333334</v>
      </c>
      <c r="AE5" s="12">
        <v>0.29340000000000005</v>
      </c>
      <c r="AF5" s="12">
        <v>0.11456666666666666</v>
      </c>
      <c r="AG5" s="12">
        <v>0.23126666666666665</v>
      </c>
      <c r="AH5" s="12">
        <f t="shared" si="0"/>
        <v>38.41556666666667</v>
      </c>
      <c r="AJ5" s="2"/>
      <c r="AK5" s="2"/>
      <c r="AL5" s="2"/>
      <c r="AM5" s="12"/>
      <c r="AN5" s="12"/>
      <c r="AO5" s="12"/>
      <c r="AQ5" t="s">
        <v>89</v>
      </c>
      <c r="AR5" s="12">
        <v>1.2466666666666668E-2</v>
      </c>
      <c r="AS5" s="12">
        <v>5.4566666666666673E-2</v>
      </c>
      <c r="AT5" s="12">
        <v>5.8100000000000006E-2</v>
      </c>
    </row>
    <row r="6" spans="1:46">
      <c r="A6" s="2" t="s">
        <v>77</v>
      </c>
      <c r="B6" s="2">
        <v>65</v>
      </c>
      <c r="C6" s="2" t="s">
        <v>65</v>
      </c>
      <c r="D6" s="12">
        <v>0.15793333333333334</v>
      </c>
      <c r="E6" s="12">
        <v>1.3144</v>
      </c>
      <c r="F6" s="12">
        <v>1.2645666666666664</v>
      </c>
      <c r="G6" s="12">
        <v>0.25540000000000002</v>
      </c>
      <c r="H6" s="12">
        <v>0.55886666666666673</v>
      </c>
      <c r="I6" s="12">
        <v>0.37056666666666666</v>
      </c>
      <c r="J6" s="12">
        <v>3.9545333333333335</v>
      </c>
      <c r="K6" s="12">
        <v>0.69463333333333332</v>
      </c>
      <c r="L6" s="12">
        <v>6.531200000000001</v>
      </c>
      <c r="M6" s="12">
        <v>0.33096666666666669</v>
      </c>
      <c r="N6" s="12">
        <v>0.23560000000000003</v>
      </c>
      <c r="O6" s="12">
        <v>6.9833333333333331E-2</v>
      </c>
      <c r="P6" s="12">
        <v>0.6535333333333333</v>
      </c>
      <c r="Q6" s="12">
        <v>0.60019999999999996</v>
      </c>
      <c r="R6" s="12">
        <v>0.31196666666666667</v>
      </c>
      <c r="S6" s="12">
        <v>0.2712</v>
      </c>
      <c r="T6" s="12">
        <v>2.1399999999999999E-2</v>
      </c>
      <c r="U6" s="12">
        <v>0.41186666666666666</v>
      </c>
      <c r="V6" s="12">
        <v>0</v>
      </c>
      <c r="W6" s="12">
        <v>1.3885666666666667</v>
      </c>
      <c r="X6" s="12">
        <v>5.6886999999999999</v>
      </c>
      <c r="Y6" s="12">
        <v>6.3058333333333332</v>
      </c>
      <c r="Z6" s="12">
        <v>0.2215</v>
      </c>
      <c r="AA6" s="12">
        <v>4.6787333333333336</v>
      </c>
      <c r="AB6" s="12">
        <v>0.38040000000000002</v>
      </c>
      <c r="AC6" s="12">
        <v>0.46596666666666664</v>
      </c>
      <c r="AD6" s="12">
        <v>0.71683333333333332</v>
      </c>
      <c r="AE6" s="12">
        <v>0.15826666666666667</v>
      </c>
      <c r="AF6" s="12">
        <v>0.12820000000000001</v>
      </c>
      <c r="AG6" s="12">
        <v>0.22993333333333332</v>
      </c>
      <c r="AH6" s="12">
        <f t="shared" si="0"/>
        <v>38.371600000000008</v>
      </c>
      <c r="AJ6" s="2"/>
      <c r="AK6" s="2"/>
      <c r="AL6" s="2"/>
      <c r="AM6" s="12"/>
      <c r="AN6" s="12"/>
      <c r="AO6" s="12"/>
      <c r="AQ6" t="s">
        <v>90</v>
      </c>
      <c r="AR6" s="12">
        <v>1.0453333333333334</v>
      </c>
      <c r="AS6" s="12">
        <v>0.18096666666666664</v>
      </c>
      <c r="AT6" s="12">
        <v>0.13970000000000002</v>
      </c>
    </row>
    <row r="7" spans="1:46">
      <c r="A7" s="2" t="s">
        <v>77</v>
      </c>
      <c r="B7" s="2">
        <v>74</v>
      </c>
      <c r="C7" s="2" t="s">
        <v>66</v>
      </c>
      <c r="D7" s="12">
        <v>0.35239999999999999</v>
      </c>
      <c r="E7" s="12">
        <v>1.4373333333333334</v>
      </c>
      <c r="F7" s="12">
        <v>1.5320999999999998</v>
      </c>
      <c r="G7" s="12">
        <v>0.35016666666666668</v>
      </c>
      <c r="H7" s="12">
        <v>0.5107666666666667</v>
      </c>
      <c r="I7" s="12">
        <v>0.52643333333333331</v>
      </c>
      <c r="J7" s="12">
        <v>3.4230333333333332</v>
      </c>
      <c r="K7" s="12">
        <v>0.56159999999999999</v>
      </c>
      <c r="L7" s="12">
        <v>5.7012</v>
      </c>
      <c r="M7" s="12">
        <v>0.30729999999999996</v>
      </c>
      <c r="N7" s="12">
        <v>0.19856666666666667</v>
      </c>
      <c r="O7" s="12">
        <v>5.1300000000000005E-2</v>
      </c>
      <c r="P7" s="12">
        <v>0.42090000000000005</v>
      </c>
      <c r="Q7" s="12">
        <v>0.53613333333333335</v>
      </c>
      <c r="R7" s="12">
        <v>0.3039</v>
      </c>
      <c r="S7" s="12">
        <v>0.23209999999999997</v>
      </c>
      <c r="T7" s="12">
        <v>2.2499999999999996E-2</v>
      </c>
      <c r="U7" s="12">
        <v>0.31636666666666663</v>
      </c>
      <c r="V7" s="12">
        <v>0</v>
      </c>
      <c r="W7" s="12">
        <v>1.3843333333333334</v>
      </c>
      <c r="X7" s="12">
        <v>9.4460999999999995</v>
      </c>
      <c r="Y7" s="12">
        <v>6.0294999999999996</v>
      </c>
      <c r="Z7" s="12">
        <v>0.18463333333333334</v>
      </c>
      <c r="AA7" s="12">
        <v>3.2034666666666669</v>
      </c>
      <c r="AB7" s="12">
        <v>0.33613333333333334</v>
      </c>
      <c r="AC7" s="12">
        <v>0.3422</v>
      </c>
      <c r="AD7" s="12">
        <v>0.53793333333333326</v>
      </c>
      <c r="AE7" s="12">
        <v>8.3466666666666647E-2</v>
      </c>
      <c r="AF7" s="12">
        <v>9.6633333333333335E-2</v>
      </c>
      <c r="AG7" s="12">
        <v>0.32549999999999996</v>
      </c>
      <c r="AH7" s="12">
        <f t="shared" si="0"/>
        <v>38.753999999999998</v>
      </c>
      <c r="AJ7" s="2"/>
      <c r="AK7" s="2"/>
      <c r="AL7" s="2"/>
      <c r="AM7" s="12"/>
      <c r="AN7" s="12"/>
      <c r="AO7" s="12"/>
      <c r="AQ7" t="s">
        <v>91</v>
      </c>
      <c r="AR7" s="12">
        <v>4.4100000000000007E-2</v>
      </c>
      <c r="AS7" s="12">
        <v>2.2366666666666663E-2</v>
      </c>
      <c r="AT7" s="12">
        <v>4.6666666666666671E-3</v>
      </c>
    </row>
    <row r="8" spans="1:46">
      <c r="A8" s="2" t="s">
        <v>77</v>
      </c>
      <c r="B8" s="2">
        <v>98</v>
      </c>
      <c r="C8" s="2" t="s">
        <v>67</v>
      </c>
      <c r="D8" s="12">
        <v>0.22230000000000003</v>
      </c>
      <c r="E8" s="12">
        <v>1.5233999999999999</v>
      </c>
      <c r="F8" s="12">
        <v>2.2625666666666668</v>
      </c>
      <c r="G8" s="12">
        <v>0.30643333333333334</v>
      </c>
      <c r="H8" s="12">
        <v>0.55463333333333331</v>
      </c>
      <c r="I8" s="12">
        <v>0.35400000000000004</v>
      </c>
      <c r="J8" s="12">
        <v>3.0597999999999996</v>
      </c>
      <c r="K8" s="12">
        <v>0.72106666666666674</v>
      </c>
      <c r="L8" s="12">
        <v>4.1747333333333332</v>
      </c>
      <c r="M8" s="12">
        <v>0.36796666666666661</v>
      </c>
      <c r="N8" s="12">
        <v>0.2572666666666667</v>
      </c>
      <c r="O8" s="12">
        <v>0.16013333333333335</v>
      </c>
      <c r="P8" s="12">
        <v>0.73459999999999992</v>
      </c>
      <c r="Q8" s="12">
        <v>0.6115666666666667</v>
      </c>
      <c r="R8" s="12">
        <v>0.30620000000000003</v>
      </c>
      <c r="S8" s="12">
        <v>0.26386666666666664</v>
      </c>
      <c r="T8" s="12">
        <v>3.0833333333333334E-2</v>
      </c>
      <c r="U8" s="12">
        <v>0.24216666666666667</v>
      </c>
      <c r="V8" s="12">
        <v>0</v>
      </c>
      <c r="W8" s="12">
        <v>2.1144333333333329</v>
      </c>
      <c r="X8" s="12">
        <v>14.182466666666665</v>
      </c>
      <c r="Y8" s="12">
        <v>3.4855333333333332</v>
      </c>
      <c r="Z8" s="12">
        <v>0.14330000000000001</v>
      </c>
      <c r="AA8" s="12">
        <v>3.8376666666666672</v>
      </c>
      <c r="AB8" s="12">
        <v>0.32013333333333333</v>
      </c>
      <c r="AC8" s="12">
        <v>0.46063333333333328</v>
      </c>
      <c r="AD8" s="12">
        <v>0.90090000000000003</v>
      </c>
      <c r="AE8" s="12">
        <v>9.0966666666666682E-2</v>
      </c>
      <c r="AF8" s="12">
        <v>9.4933333333333328E-2</v>
      </c>
      <c r="AG8" s="12">
        <v>0.3363666666666667</v>
      </c>
      <c r="AH8" s="12">
        <f t="shared" si="0"/>
        <v>42.120866666666657</v>
      </c>
      <c r="AJ8" s="2"/>
      <c r="AK8" s="2"/>
      <c r="AL8" s="2"/>
      <c r="AM8" s="12"/>
      <c r="AN8" s="12"/>
      <c r="AO8" s="12"/>
      <c r="AQ8" t="s">
        <v>92</v>
      </c>
      <c r="AR8" s="12">
        <v>6.0999999999999987E-3</v>
      </c>
      <c r="AS8" s="12">
        <v>3.8333333333333327E-3</v>
      </c>
      <c r="AT8" s="12">
        <v>5.1333333333333335E-3</v>
      </c>
    </row>
    <row r="9" spans="1:46">
      <c r="A9" s="2" t="s">
        <v>77</v>
      </c>
      <c r="B9" s="2">
        <v>119</v>
      </c>
      <c r="C9" s="2" t="s">
        <v>68</v>
      </c>
      <c r="D9" s="12">
        <v>0.13523333333333334</v>
      </c>
      <c r="E9" s="12">
        <v>1.7445333333333333</v>
      </c>
      <c r="F9" s="12">
        <v>1.5808</v>
      </c>
      <c r="G9" s="12">
        <v>0.26426666666666665</v>
      </c>
      <c r="H9" s="12">
        <v>0.73629999999999995</v>
      </c>
      <c r="I9" s="12">
        <v>0.40596666666666664</v>
      </c>
      <c r="J9" s="12">
        <v>2.5849999999999995</v>
      </c>
      <c r="K9" s="12">
        <v>0.81333333333333335</v>
      </c>
      <c r="L9" s="12">
        <v>5.237000000000001</v>
      </c>
      <c r="M9" s="12">
        <v>0.29199999999999998</v>
      </c>
      <c r="N9" s="12">
        <v>0.25750000000000001</v>
      </c>
      <c r="O9" s="12">
        <v>0</v>
      </c>
      <c r="P9" s="12">
        <v>0.47730000000000006</v>
      </c>
      <c r="Q9" s="12">
        <v>1.0618666666666667</v>
      </c>
      <c r="R9" s="12">
        <v>0.35283333333333333</v>
      </c>
      <c r="S9" s="12">
        <v>0.26330000000000003</v>
      </c>
      <c r="T9" s="12">
        <v>3.2733333333333337E-2</v>
      </c>
      <c r="U9" s="12">
        <v>0.30063333333333336</v>
      </c>
      <c r="V9" s="12">
        <v>0</v>
      </c>
      <c r="W9" s="12">
        <v>2.1527000000000003</v>
      </c>
      <c r="X9" s="12">
        <v>4.9698000000000002</v>
      </c>
      <c r="Y9" s="12">
        <v>7.0078000000000005</v>
      </c>
      <c r="Z9" s="12">
        <v>0.29206666666666664</v>
      </c>
      <c r="AA9" s="12">
        <v>5.8824666666666667</v>
      </c>
      <c r="AB9" s="12">
        <v>0.24760000000000001</v>
      </c>
      <c r="AC9" s="12">
        <v>0.3375333333333333</v>
      </c>
      <c r="AD9" s="12">
        <v>0.60683333333333334</v>
      </c>
      <c r="AE9" s="12">
        <v>0.15983333333333333</v>
      </c>
      <c r="AF9" s="12">
        <v>0.12363333333333333</v>
      </c>
      <c r="AG9" s="12">
        <v>0.17536666666666667</v>
      </c>
      <c r="AH9" s="12">
        <f t="shared" si="0"/>
        <v>38.496233333333329</v>
      </c>
      <c r="AJ9" s="2"/>
      <c r="AK9" s="2"/>
      <c r="AL9" s="2"/>
      <c r="AM9" s="12"/>
      <c r="AN9" s="12"/>
      <c r="AO9" s="12"/>
      <c r="AQ9" t="s">
        <v>93</v>
      </c>
      <c r="AR9" s="12">
        <v>0.27883333333333332</v>
      </c>
      <c r="AS9" s="12">
        <v>0.34473333333333334</v>
      </c>
      <c r="AT9" s="12">
        <v>0.20256666666666664</v>
      </c>
    </row>
    <row r="10" spans="1:46">
      <c r="A10" s="2" t="s">
        <v>31</v>
      </c>
      <c r="B10" s="2">
        <v>0</v>
      </c>
      <c r="C10" s="2" t="s">
        <v>69</v>
      </c>
      <c r="D10" s="12">
        <v>0.18260000000000001</v>
      </c>
      <c r="E10" s="12">
        <v>1.3557999999999997</v>
      </c>
      <c r="F10" s="12">
        <v>1.0636000000000001</v>
      </c>
      <c r="G10" s="12">
        <v>0.21479999999999999</v>
      </c>
      <c r="H10" s="12">
        <v>0.91059999999999997</v>
      </c>
      <c r="I10" s="12">
        <v>0</v>
      </c>
      <c r="J10" s="12">
        <v>3.6355</v>
      </c>
      <c r="K10" s="12">
        <v>0.51910000000000001</v>
      </c>
      <c r="L10" s="12">
        <v>4.7878999999999996</v>
      </c>
      <c r="M10" s="12">
        <v>0.30399999999999999</v>
      </c>
      <c r="N10" s="12">
        <v>0.48420000000000002</v>
      </c>
      <c r="O10" s="12">
        <v>0</v>
      </c>
      <c r="P10" s="12">
        <v>0.71740000000000004</v>
      </c>
      <c r="Q10" s="12">
        <v>0.65249999999999997</v>
      </c>
      <c r="R10" s="12">
        <v>0.253</v>
      </c>
      <c r="S10" s="12">
        <v>0.2046</v>
      </c>
      <c r="T10" s="12">
        <v>0</v>
      </c>
      <c r="U10" s="12">
        <v>0.47660000000000008</v>
      </c>
      <c r="V10" s="12">
        <v>0</v>
      </c>
      <c r="W10" s="12">
        <v>0.7671</v>
      </c>
      <c r="X10" s="12">
        <v>3.8900999999999999</v>
      </c>
      <c r="Y10" s="12">
        <v>4.5373000000000001</v>
      </c>
      <c r="Z10" s="12">
        <v>0.38500000000000001</v>
      </c>
      <c r="AA10" s="12">
        <v>2.2791000000000001</v>
      </c>
      <c r="AB10" s="12">
        <v>0.2427</v>
      </c>
      <c r="AC10" s="12">
        <v>0.67720000000000002</v>
      </c>
      <c r="AD10" s="12">
        <v>1.3680000000000001</v>
      </c>
      <c r="AE10" s="12">
        <v>0</v>
      </c>
      <c r="AF10" s="12">
        <v>0.15740000000000001</v>
      </c>
      <c r="AG10" s="12">
        <v>0.1633</v>
      </c>
      <c r="AH10" s="12">
        <f t="shared" si="0"/>
        <v>30.229399999999995</v>
      </c>
      <c r="AJ10" s="2"/>
      <c r="AK10" s="2"/>
      <c r="AL10" s="2"/>
      <c r="AM10" s="12"/>
      <c r="AN10" s="12"/>
      <c r="AO10" s="12"/>
      <c r="AQ10" t="s">
        <v>94</v>
      </c>
      <c r="AR10" s="12">
        <v>0.4874</v>
      </c>
      <c r="AS10" s="12">
        <v>0.3846</v>
      </c>
      <c r="AT10" s="12">
        <v>9.06E-2</v>
      </c>
    </row>
    <row r="11" spans="1:46">
      <c r="A11" s="2" t="s">
        <v>31</v>
      </c>
      <c r="B11" s="2">
        <v>11</v>
      </c>
      <c r="C11" s="2" t="s">
        <v>70</v>
      </c>
      <c r="D11" s="12">
        <v>0.14133333333333334</v>
      </c>
      <c r="E11" s="12">
        <v>1.5938999999999999</v>
      </c>
      <c r="F11" s="12">
        <v>1.3875666666666666</v>
      </c>
      <c r="G11" s="12">
        <v>0.31426666666666664</v>
      </c>
      <c r="H11" s="12">
        <v>0.49629999999999991</v>
      </c>
      <c r="I11" s="12">
        <v>0.31043333333333334</v>
      </c>
      <c r="J11" s="12">
        <v>3.1266666666666669</v>
      </c>
      <c r="K11" s="12">
        <v>0.5430666666666667</v>
      </c>
      <c r="L11" s="12">
        <v>5.3624999999999998</v>
      </c>
      <c r="M11" s="12">
        <v>0.24100000000000002</v>
      </c>
      <c r="N11" s="12">
        <v>0.23526666666666665</v>
      </c>
      <c r="O11" s="12">
        <v>0</v>
      </c>
      <c r="P11" s="12">
        <v>0.4511</v>
      </c>
      <c r="Q11" s="12">
        <v>0.55403333333333338</v>
      </c>
      <c r="R11" s="12">
        <v>0.40026666666666672</v>
      </c>
      <c r="S11" s="12">
        <v>0.30973333333333336</v>
      </c>
      <c r="T11" s="12">
        <v>2.3166666666666669E-2</v>
      </c>
      <c r="U11" s="12">
        <v>0.28056666666666663</v>
      </c>
      <c r="V11" s="12">
        <v>0</v>
      </c>
      <c r="W11" s="12">
        <v>1.0357999999999998</v>
      </c>
      <c r="X11" s="12">
        <v>4.1501333333333337</v>
      </c>
      <c r="Y11" s="12">
        <v>5.7095333333333329</v>
      </c>
      <c r="Z11" s="12">
        <v>0.22756666666666667</v>
      </c>
      <c r="AA11" s="12">
        <v>3.6579999999999999</v>
      </c>
      <c r="AB11" s="12">
        <v>0.30036666666666667</v>
      </c>
      <c r="AC11" s="12">
        <v>0.27979999999999999</v>
      </c>
      <c r="AD11" s="12">
        <v>0.63760000000000006</v>
      </c>
      <c r="AE11" s="12">
        <v>0.12549999999999997</v>
      </c>
      <c r="AF11" s="12">
        <v>0.15576666666666669</v>
      </c>
      <c r="AG11" s="12">
        <v>0.14296666666666666</v>
      </c>
      <c r="AH11" s="12">
        <f t="shared" si="0"/>
        <v>32.194199999999995</v>
      </c>
      <c r="AJ11" s="2"/>
      <c r="AK11" s="2"/>
      <c r="AL11" s="2"/>
      <c r="AM11" s="12"/>
      <c r="AN11" s="12"/>
      <c r="AO11" s="12"/>
      <c r="AQ11" t="s">
        <v>95</v>
      </c>
      <c r="AR11" s="12">
        <v>0.49236666666666667</v>
      </c>
      <c r="AS11" s="12">
        <v>0.44623333333333326</v>
      </c>
      <c r="AT11" s="12">
        <v>6.7866666666666672E-2</v>
      </c>
    </row>
    <row r="12" spans="1:46">
      <c r="A12" s="2" t="s">
        <v>31</v>
      </c>
      <c r="B12" s="2">
        <v>28</v>
      </c>
      <c r="C12" s="2" t="s">
        <v>71</v>
      </c>
      <c r="D12" s="12">
        <v>0.12723333333333334</v>
      </c>
      <c r="E12" s="12">
        <v>1.0923333333333332</v>
      </c>
      <c r="F12" s="12">
        <v>1.0343666666666669</v>
      </c>
      <c r="G12" s="12">
        <v>0.23983333333333334</v>
      </c>
      <c r="H12" s="12">
        <v>0.48546666666666671</v>
      </c>
      <c r="I12" s="12">
        <v>0.39529999999999998</v>
      </c>
      <c r="J12" s="12">
        <v>3.2713999999999999</v>
      </c>
      <c r="K12" s="12">
        <v>0.59666666666666668</v>
      </c>
      <c r="L12" s="12">
        <v>5.8891666666666671</v>
      </c>
      <c r="M12" s="12">
        <v>0.4064666666666667</v>
      </c>
      <c r="N12" s="12">
        <v>0.28606666666666669</v>
      </c>
      <c r="O12" s="12">
        <v>0.13689999999999999</v>
      </c>
      <c r="P12" s="12">
        <v>0.5923666666666666</v>
      </c>
      <c r="Q12" s="12">
        <v>0.47926666666666667</v>
      </c>
      <c r="R12" s="12">
        <v>0.30730000000000002</v>
      </c>
      <c r="S12" s="12">
        <v>0.33889999999999998</v>
      </c>
      <c r="T12" s="12">
        <v>2.8333333333333332E-2</v>
      </c>
      <c r="U12" s="12">
        <v>0.40429999999999994</v>
      </c>
      <c r="V12" s="12">
        <v>0</v>
      </c>
      <c r="W12" s="12">
        <v>1.4316333333333333</v>
      </c>
      <c r="X12" s="12">
        <v>6.0244999999999997</v>
      </c>
      <c r="Y12" s="12">
        <v>6.063299999999999</v>
      </c>
      <c r="Z12" s="12">
        <v>0.20103333333333331</v>
      </c>
      <c r="AA12" s="12">
        <v>4.7744</v>
      </c>
      <c r="AB12" s="12">
        <v>0.37596666666666662</v>
      </c>
      <c r="AC12" s="12">
        <v>0.3435333333333333</v>
      </c>
      <c r="AD12" s="12">
        <v>0.79810000000000014</v>
      </c>
      <c r="AE12" s="12">
        <v>0.16846666666666665</v>
      </c>
      <c r="AF12" s="12">
        <v>0.10233333333333333</v>
      </c>
      <c r="AG12" s="12">
        <v>0.18333333333333332</v>
      </c>
      <c r="AH12" s="12">
        <f t="shared" si="0"/>
        <v>36.578266666666657</v>
      </c>
      <c r="AJ12" s="2"/>
      <c r="AK12" s="2"/>
      <c r="AL12" s="2"/>
      <c r="AM12" s="12"/>
      <c r="AN12" s="12"/>
      <c r="AO12" s="12"/>
      <c r="AQ12" t="s">
        <v>96</v>
      </c>
      <c r="AR12" s="12">
        <v>0.48306666666666659</v>
      </c>
      <c r="AS12" s="12">
        <v>0.29566666666666669</v>
      </c>
      <c r="AT12" s="12">
        <v>0.23336666666666664</v>
      </c>
    </row>
    <row r="13" spans="1:46">
      <c r="A13" s="2" t="s">
        <v>31</v>
      </c>
      <c r="B13" s="2">
        <v>49</v>
      </c>
      <c r="C13" s="2" t="s">
        <v>72</v>
      </c>
      <c r="D13" s="12">
        <v>0.14849999999999999</v>
      </c>
      <c r="E13" s="12">
        <v>1.1207</v>
      </c>
      <c r="F13" s="12">
        <v>1.3974666666666666</v>
      </c>
      <c r="G13" s="12">
        <v>0.2828</v>
      </c>
      <c r="H13" s="12">
        <v>0.61499999999999999</v>
      </c>
      <c r="I13" s="12">
        <v>0.53459999999999996</v>
      </c>
      <c r="J13" s="12">
        <v>1.9825999999999999</v>
      </c>
      <c r="K13" s="12">
        <v>0.59466666666666679</v>
      </c>
      <c r="L13" s="12">
        <v>6.6623333333333328</v>
      </c>
      <c r="M13" s="12">
        <v>0.40983333333333327</v>
      </c>
      <c r="N13" s="12">
        <v>0.44480000000000003</v>
      </c>
      <c r="O13" s="12">
        <v>0.1754</v>
      </c>
      <c r="P13" s="12">
        <v>0.52949999999999997</v>
      </c>
      <c r="Q13" s="12">
        <v>0.48016666666666663</v>
      </c>
      <c r="R13" s="12">
        <v>0.51480000000000004</v>
      </c>
      <c r="S13" s="12">
        <v>0.24079999999999999</v>
      </c>
      <c r="T13" s="12">
        <v>4.1766666666666674E-2</v>
      </c>
      <c r="U13" s="12">
        <v>0.51103333333333334</v>
      </c>
      <c r="V13" s="12">
        <v>0</v>
      </c>
      <c r="W13" s="12">
        <v>1.325</v>
      </c>
      <c r="X13" s="12">
        <v>5.3655333333333344</v>
      </c>
      <c r="Y13" s="12">
        <v>9.1141666666666676</v>
      </c>
      <c r="Z13" s="12">
        <v>0.29933333333333328</v>
      </c>
      <c r="AA13" s="12">
        <v>8.6052999999999997</v>
      </c>
      <c r="AB13" s="12">
        <v>0.57540000000000002</v>
      </c>
      <c r="AC13" s="12">
        <v>0.38876666666666665</v>
      </c>
      <c r="AD13" s="12">
        <v>1.1332</v>
      </c>
      <c r="AE13" s="12">
        <v>0.23323333333333332</v>
      </c>
      <c r="AF13" s="12">
        <v>0.10833333333333334</v>
      </c>
      <c r="AG13" s="12">
        <v>0.18000000000000002</v>
      </c>
      <c r="AH13" s="12">
        <f t="shared" si="0"/>
        <v>44.015033333333342</v>
      </c>
      <c r="AJ13" s="2"/>
      <c r="AK13" s="2"/>
      <c r="AL13" s="2"/>
      <c r="AM13" s="12"/>
      <c r="AN13" s="12"/>
      <c r="AO13" s="12"/>
      <c r="AQ13" t="s">
        <v>97</v>
      </c>
      <c r="AR13" s="12">
        <v>0.45753333333333335</v>
      </c>
      <c r="AS13" s="12">
        <v>0.33829999999999999</v>
      </c>
      <c r="AT13" s="12">
        <v>0.23230000000000003</v>
      </c>
    </row>
    <row r="14" spans="1:46">
      <c r="A14" s="2" t="s">
        <v>31</v>
      </c>
      <c r="B14" s="2">
        <v>65</v>
      </c>
      <c r="C14" s="2" t="s">
        <v>73</v>
      </c>
      <c r="D14" s="12">
        <v>0.54643333333333333</v>
      </c>
      <c r="E14" s="12">
        <v>1.9365666666666668</v>
      </c>
      <c r="F14" s="12">
        <v>1.7041333333333333</v>
      </c>
      <c r="G14" s="12">
        <v>0.48293333333333338</v>
      </c>
      <c r="H14" s="12">
        <v>0.6674000000000001</v>
      </c>
      <c r="I14" s="12">
        <v>1.0118</v>
      </c>
      <c r="J14" s="12">
        <v>3.8392999999999997</v>
      </c>
      <c r="K14" s="12">
        <v>0.78983333333333328</v>
      </c>
      <c r="L14" s="12">
        <v>6.1162999999999998</v>
      </c>
      <c r="M14" s="12">
        <v>0.37539999999999996</v>
      </c>
      <c r="N14" s="12">
        <v>0.23853333333333335</v>
      </c>
      <c r="O14" s="12">
        <v>0</v>
      </c>
      <c r="P14" s="12">
        <v>0.50993333333333324</v>
      </c>
      <c r="Q14" s="12">
        <v>0.57086666666666674</v>
      </c>
      <c r="R14" s="12">
        <v>0.36273333333333335</v>
      </c>
      <c r="S14" s="12">
        <v>0.33653333333333335</v>
      </c>
      <c r="T14" s="12">
        <v>2.6200000000000001E-2</v>
      </c>
      <c r="U14" s="12">
        <v>0.40416666666666673</v>
      </c>
      <c r="V14" s="12">
        <v>0</v>
      </c>
      <c r="W14" s="12">
        <v>1.5520333333333334</v>
      </c>
      <c r="X14" s="12">
        <v>5.6217333333333341</v>
      </c>
      <c r="Y14" s="12">
        <v>6.4451333333333336</v>
      </c>
      <c r="Z14" s="12">
        <v>0.27979999999999999</v>
      </c>
      <c r="AA14" s="12">
        <v>3.4149666666666665</v>
      </c>
      <c r="AB14" s="12">
        <v>0.35196666666666671</v>
      </c>
      <c r="AC14" s="12">
        <v>0.43819999999999998</v>
      </c>
      <c r="AD14" s="12">
        <v>0.84866666666666679</v>
      </c>
      <c r="AE14" s="12">
        <v>0.13026666666666667</v>
      </c>
      <c r="AF14" s="12">
        <v>0.14573333333333333</v>
      </c>
      <c r="AG14" s="12">
        <v>0.2858</v>
      </c>
      <c r="AH14" s="12">
        <f t="shared" si="0"/>
        <v>39.433366666666664</v>
      </c>
      <c r="AJ14" s="2"/>
      <c r="AK14" s="2"/>
      <c r="AL14" s="2"/>
      <c r="AM14" s="12"/>
      <c r="AN14" s="12"/>
      <c r="AO14" s="12"/>
      <c r="AQ14" t="s">
        <v>98</v>
      </c>
      <c r="AR14" s="12">
        <v>0.81530000000000002</v>
      </c>
      <c r="AS14" s="12">
        <v>9.4566666666666674E-2</v>
      </c>
      <c r="AT14" s="12">
        <v>0.23946666666666663</v>
      </c>
    </row>
    <row r="15" spans="1:46">
      <c r="A15" s="2" t="s">
        <v>31</v>
      </c>
      <c r="B15" s="2">
        <v>74</v>
      </c>
      <c r="C15" s="2" t="s">
        <v>74</v>
      </c>
      <c r="D15" s="12">
        <v>0.219</v>
      </c>
      <c r="E15" s="12">
        <v>1.1855</v>
      </c>
      <c r="F15" s="12">
        <v>1.5685000000000002</v>
      </c>
      <c r="G15" s="12">
        <v>0.33056666666666668</v>
      </c>
      <c r="H15" s="12">
        <v>0.66200000000000003</v>
      </c>
      <c r="I15" s="12">
        <v>0.63853333333333329</v>
      </c>
      <c r="J15" s="12">
        <v>4.5890666666666666</v>
      </c>
      <c r="K15" s="12">
        <v>0.81300000000000006</v>
      </c>
      <c r="L15" s="12">
        <v>6.6368666666666671</v>
      </c>
      <c r="M15" s="12">
        <v>0.43096666666666666</v>
      </c>
      <c r="N15" s="12">
        <v>0.26553333333333334</v>
      </c>
      <c r="O15" s="12">
        <v>0.20063333333333333</v>
      </c>
      <c r="P15" s="12">
        <v>0.63836666666666664</v>
      </c>
      <c r="Q15" s="12">
        <v>0.63249999999999995</v>
      </c>
      <c r="R15" s="12">
        <v>0.40293333333333337</v>
      </c>
      <c r="S15" s="12">
        <v>0.2689333333333333</v>
      </c>
      <c r="T15" s="12">
        <v>2.24E-2</v>
      </c>
      <c r="U15" s="12">
        <v>0.40356666666666663</v>
      </c>
      <c r="V15" s="12">
        <v>0</v>
      </c>
      <c r="W15" s="12">
        <v>1.3136666666666665</v>
      </c>
      <c r="X15" s="12">
        <v>6.1084333333333332</v>
      </c>
      <c r="Y15" s="12">
        <v>7.0535666666666659</v>
      </c>
      <c r="Z15" s="12">
        <v>0.2198</v>
      </c>
      <c r="AA15" s="12">
        <v>5.7027666666666663</v>
      </c>
      <c r="AB15" s="12">
        <v>0.53003333333333336</v>
      </c>
      <c r="AC15" s="12">
        <v>0.66856666666666664</v>
      </c>
      <c r="AD15" s="12">
        <v>0.71319999999999995</v>
      </c>
      <c r="AE15" s="12">
        <v>0.24916666666666668</v>
      </c>
      <c r="AF15" s="12">
        <v>7.3033333333333339E-2</v>
      </c>
      <c r="AG15" s="12">
        <v>0.29803333333333337</v>
      </c>
      <c r="AH15" s="12">
        <f t="shared" si="0"/>
        <v>42.839133333333344</v>
      </c>
      <c r="AJ15" s="2"/>
      <c r="AK15" s="2"/>
      <c r="AL15" s="2"/>
      <c r="AM15" s="12"/>
      <c r="AN15" s="12"/>
      <c r="AO15" s="12"/>
      <c r="AQ15" t="s">
        <v>99</v>
      </c>
      <c r="AR15" s="12">
        <v>3.1800000000000002E-2</v>
      </c>
      <c r="AS15" s="12">
        <v>4.4866666666666666E-2</v>
      </c>
      <c r="AT15" s="12">
        <v>5.1999999999999998E-3</v>
      </c>
    </row>
    <row r="16" spans="1:46">
      <c r="A16" s="2" t="s">
        <v>31</v>
      </c>
      <c r="B16" s="2">
        <v>98</v>
      </c>
      <c r="C16" s="2" t="s">
        <v>75</v>
      </c>
      <c r="D16" s="12">
        <v>9.9933333333333332E-2</v>
      </c>
      <c r="E16" s="12">
        <v>0.9320666666666666</v>
      </c>
      <c r="F16" s="12">
        <v>0.76836666666666664</v>
      </c>
      <c r="G16" s="12">
        <v>0.13266666666666668</v>
      </c>
      <c r="H16" s="12">
        <v>0.31803333333333333</v>
      </c>
      <c r="I16" s="12">
        <v>0.23119999999999999</v>
      </c>
      <c r="J16" s="12">
        <v>2.5187333333333335</v>
      </c>
      <c r="K16" s="12">
        <v>0.28260000000000002</v>
      </c>
      <c r="L16" s="12">
        <v>4.0039333333333333</v>
      </c>
      <c r="M16" s="12">
        <v>0.19143333333333334</v>
      </c>
      <c r="N16" s="12">
        <v>0.11433333333333334</v>
      </c>
      <c r="O16" s="12">
        <v>0.10886666666666667</v>
      </c>
      <c r="P16" s="12">
        <v>0.3034</v>
      </c>
      <c r="Q16" s="12">
        <v>0.38776666666666665</v>
      </c>
      <c r="R16" s="12">
        <v>0.19716666666666668</v>
      </c>
      <c r="S16" s="12">
        <v>0.13613333333333336</v>
      </c>
      <c r="T16" s="12">
        <v>5.2333333333333329E-3</v>
      </c>
      <c r="U16" s="12">
        <v>0.16233333333333333</v>
      </c>
      <c r="V16" s="12">
        <v>0</v>
      </c>
      <c r="W16" s="12">
        <v>0.75656666666666672</v>
      </c>
      <c r="X16" s="12">
        <v>2.3860999999999999</v>
      </c>
      <c r="Y16" s="12">
        <v>3.5093333333333336</v>
      </c>
      <c r="Z16" s="12">
        <v>7.9166666666666663E-2</v>
      </c>
      <c r="AA16" s="12">
        <v>2.5190333333333332</v>
      </c>
      <c r="AB16" s="12">
        <v>0.25616666666666665</v>
      </c>
      <c r="AC16" s="12">
        <v>0.27936666666666665</v>
      </c>
      <c r="AD16" s="12">
        <v>0.32956666666666667</v>
      </c>
      <c r="AE16" s="12">
        <v>9.1633333333333344E-2</v>
      </c>
      <c r="AF16" s="12">
        <v>5.8266666666666668E-2</v>
      </c>
      <c r="AG16" s="12">
        <v>0.14546666666666666</v>
      </c>
      <c r="AH16" s="12">
        <f t="shared" si="0"/>
        <v>21.304866666666666</v>
      </c>
      <c r="AJ16" s="2"/>
      <c r="AK16" s="2"/>
      <c r="AL16" s="2"/>
      <c r="AM16" s="12"/>
      <c r="AN16" s="12"/>
      <c r="AO16" s="12"/>
      <c r="AQ16" t="s">
        <v>100</v>
      </c>
      <c r="AR16" s="12">
        <v>2.6666666666666666E-3</v>
      </c>
      <c r="AS16" s="12">
        <v>4.8999999999999998E-3</v>
      </c>
      <c r="AT16" s="12">
        <v>5.3999999999999994E-3</v>
      </c>
    </row>
    <row r="17" spans="1:46">
      <c r="A17" s="2" t="s">
        <v>31</v>
      </c>
      <c r="B17" s="2">
        <v>119</v>
      </c>
      <c r="C17" s="2" t="s">
        <v>76</v>
      </c>
      <c r="D17" s="12">
        <v>0.20760000000000001</v>
      </c>
      <c r="E17" s="12">
        <v>0.78206666666666669</v>
      </c>
      <c r="F17" s="12">
        <v>1.1506999999999998</v>
      </c>
      <c r="G17" s="12">
        <v>0.28163333333333335</v>
      </c>
      <c r="H17" s="12">
        <v>0.37546666666666667</v>
      </c>
      <c r="I17" s="12">
        <v>0.31743333333333329</v>
      </c>
      <c r="J17" s="12">
        <v>3.3257999999999996</v>
      </c>
      <c r="K17" s="12">
        <v>0.72230000000000005</v>
      </c>
      <c r="L17" s="12">
        <v>4.8203333333333331</v>
      </c>
      <c r="M17" s="12">
        <v>0.29033333333333333</v>
      </c>
      <c r="N17" s="12">
        <v>0.25136666666666668</v>
      </c>
      <c r="O17" s="12">
        <v>0</v>
      </c>
      <c r="P17" s="12">
        <v>0.47783333333333333</v>
      </c>
      <c r="Q17" s="12">
        <v>0.59773333333333334</v>
      </c>
      <c r="R17" s="12">
        <v>0.29503333333333331</v>
      </c>
      <c r="S17" s="12">
        <v>0.28223333333333334</v>
      </c>
      <c r="T17" s="12">
        <v>2.7366666666666664E-2</v>
      </c>
      <c r="U17" s="12">
        <v>0.23166666666666669</v>
      </c>
      <c r="V17" s="12">
        <v>0</v>
      </c>
      <c r="W17" s="12">
        <v>0.73906666666666665</v>
      </c>
      <c r="X17" s="12">
        <v>5.1696</v>
      </c>
      <c r="Y17" s="12">
        <v>6.4014333333333333</v>
      </c>
      <c r="Z17" s="12">
        <v>0.26203333333333334</v>
      </c>
      <c r="AA17" s="12">
        <v>4.209766666666666</v>
      </c>
      <c r="AB17" s="12">
        <v>0.34</v>
      </c>
      <c r="AC17" s="12">
        <v>0.28839999999999999</v>
      </c>
      <c r="AD17" s="12">
        <v>0.57576666666666665</v>
      </c>
      <c r="AE17" s="12">
        <v>0.10216666666666667</v>
      </c>
      <c r="AF17" s="12">
        <v>0.13873333333333335</v>
      </c>
      <c r="AG17" s="12">
        <v>0.13033333333333333</v>
      </c>
      <c r="AH17" s="12">
        <f t="shared" si="0"/>
        <v>32.794200000000004</v>
      </c>
      <c r="AJ17" s="2"/>
      <c r="AK17" s="2"/>
      <c r="AL17" s="2"/>
      <c r="AM17" s="12"/>
      <c r="AN17" s="12"/>
      <c r="AO17" s="12"/>
      <c r="AQ17" t="s">
        <v>101</v>
      </c>
      <c r="AR17" s="12">
        <v>0.21673333333333331</v>
      </c>
      <c r="AS17" s="12">
        <v>0.53106666666666669</v>
      </c>
      <c r="AT17" s="12">
        <v>0.22170000000000001</v>
      </c>
    </row>
    <row r="18" spans="1:46">
      <c r="A18" s="2"/>
      <c r="AJ18" s="2"/>
      <c r="AK18" s="2"/>
      <c r="AL18" s="2"/>
      <c r="AM18" s="12"/>
      <c r="AN18" s="12"/>
      <c r="AO18" s="12"/>
    </row>
    <row r="19" spans="1:46">
      <c r="A19" s="2"/>
      <c r="AJ19" s="2"/>
      <c r="AK19" s="2"/>
      <c r="AL19" s="2"/>
      <c r="AM19" s="12"/>
      <c r="AN19" s="12"/>
      <c r="AO19" s="12"/>
    </row>
    <row r="20" spans="1:46">
      <c r="A20" s="2"/>
      <c r="AJ20" s="2"/>
      <c r="AK20" s="2"/>
      <c r="AL20" s="2"/>
      <c r="AM20" s="12"/>
      <c r="AN20" s="12"/>
      <c r="AO20" s="12"/>
    </row>
    <row r="21" spans="1:46">
      <c r="A21" s="2"/>
      <c r="AJ21" s="2"/>
      <c r="AK21" s="2"/>
      <c r="AL21" s="2"/>
      <c r="AM21" s="12"/>
      <c r="AN21" s="12"/>
      <c r="AO21" s="12"/>
    </row>
    <row r="22" spans="1:46">
      <c r="AJ22" s="2"/>
      <c r="AK22" s="2"/>
      <c r="AL22" s="2"/>
      <c r="AM22" s="12"/>
      <c r="AN22" s="12"/>
      <c r="AO22" s="12"/>
    </row>
    <row r="23" spans="1:46">
      <c r="B23" t="s">
        <v>78</v>
      </c>
      <c r="K23" t="s">
        <v>31</v>
      </c>
      <c r="AJ23" s="2"/>
      <c r="AK23" s="2"/>
      <c r="AL23" s="2"/>
      <c r="AM23" s="12"/>
      <c r="AN23" s="12"/>
      <c r="AO23" s="12"/>
    </row>
    <row r="24" spans="1:46">
      <c r="A24" t="s">
        <v>35</v>
      </c>
      <c r="B24">
        <v>0</v>
      </c>
      <c r="C24" s="2">
        <v>11</v>
      </c>
      <c r="D24">
        <v>28</v>
      </c>
      <c r="E24">
        <v>49</v>
      </c>
      <c r="F24">
        <v>65</v>
      </c>
      <c r="G24">
        <v>80</v>
      </c>
      <c r="H24">
        <v>98</v>
      </c>
      <c r="I24">
        <v>119</v>
      </c>
      <c r="K24" t="s">
        <v>35</v>
      </c>
      <c r="L24">
        <v>0</v>
      </c>
      <c r="M24">
        <v>11</v>
      </c>
      <c r="N24">
        <v>28</v>
      </c>
      <c r="O24">
        <v>49</v>
      </c>
      <c r="P24">
        <v>65</v>
      </c>
      <c r="Q24">
        <v>80</v>
      </c>
      <c r="R24">
        <v>98</v>
      </c>
      <c r="S24">
        <v>119</v>
      </c>
      <c r="U24" s="2"/>
      <c r="AN24" s="12"/>
      <c r="AO24" s="12"/>
    </row>
    <row r="25" spans="1:46">
      <c r="A25" t="s">
        <v>79</v>
      </c>
      <c r="B25">
        <v>0</v>
      </c>
      <c r="C25" s="2">
        <v>79.599999999999994</v>
      </c>
      <c r="D25">
        <v>23.133333333333336</v>
      </c>
      <c r="E25">
        <v>8.7999999999999989</v>
      </c>
      <c r="F25">
        <v>81.533333333333346</v>
      </c>
      <c r="G25">
        <v>25.333333333333332</v>
      </c>
      <c r="H25">
        <v>12.933333333333332</v>
      </c>
      <c r="I25">
        <v>65.5</v>
      </c>
      <c r="K25" t="s">
        <v>79</v>
      </c>
      <c r="L25">
        <v>0</v>
      </c>
      <c r="M25">
        <v>80.066666666666663</v>
      </c>
      <c r="N25">
        <v>78.733333333333334</v>
      </c>
      <c r="O25">
        <v>76.86666666666666</v>
      </c>
      <c r="P25">
        <v>77.7</v>
      </c>
      <c r="Q25">
        <v>32</v>
      </c>
      <c r="R25">
        <v>11.600000000000001</v>
      </c>
      <c r="S25">
        <v>63.933333333333337</v>
      </c>
      <c r="U25" s="2"/>
      <c r="V25" s="2">
        <v>0</v>
      </c>
      <c r="W25" s="2">
        <v>11</v>
      </c>
      <c r="X25" s="2">
        <v>28</v>
      </c>
      <c r="Y25" s="2">
        <v>49</v>
      </c>
      <c r="Z25" s="2">
        <v>65</v>
      </c>
      <c r="AA25" s="2">
        <v>80</v>
      </c>
      <c r="AB25" s="2">
        <v>98</v>
      </c>
      <c r="AC25" s="2">
        <v>119</v>
      </c>
      <c r="AD25" s="2"/>
      <c r="AE25" s="2">
        <v>0</v>
      </c>
      <c r="AF25" s="2">
        <v>11</v>
      </c>
      <c r="AG25" s="2">
        <v>28</v>
      </c>
      <c r="AH25" s="2">
        <v>49</v>
      </c>
      <c r="AI25" s="2">
        <v>65</v>
      </c>
      <c r="AJ25" s="2">
        <v>80</v>
      </c>
      <c r="AK25" s="2">
        <v>98</v>
      </c>
      <c r="AL25" s="2">
        <v>119</v>
      </c>
      <c r="AM25" s="12"/>
      <c r="AN25" s="12"/>
      <c r="AO25" s="12"/>
    </row>
    <row r="26" spans="1:46">
      <c r="A26" s="2" t="s">
        <v>6</v>
      </c>
      <c r="B26" s="12">
        <v>0.18260000000000001</v>
      </c>
      <c r="C26" s="12">
        <v>0.2659333333333333</v>
      </c>
      <c r="D26" s="12">
        <v>5.6533333333333331E-2</v>
      </c>
      <c r="E26" s="12">
        <v>0.1328</v>
      </c>
      <c r="F26" s="12">
        <v>0.15793333333333334</v>
      </c>
      <c r="G26" s="12">
        <v>0.35239999999999999</v>
      </c>
      <c r="H26" s="12">
        <v>0.22230000000000003</v>
      </c>
      <c r="I26" s="12">
        <v>0.13523333333333334</v>
      </c>
      <c r="K26" s="2" t="s">
        <v>6</v>
      </c>
      <c r="L26" s="12">
        <v>0.18260000000000001</v>
      </c>
      <c r="M26" s="12">
        <v>0.14133333333333334</v>
      </c>
      <c r="N26" s="12">
        <v>0.12723333333333334</v>
      </c>
      <c r="O26" s="12">
        <v>0.14849999999999999</v>
      </c>
      <c r="P26" s="12">
        <v>0.54643333333333333</v>
      </c>
      <c r="Q26" s="12">
        <v>0.219</v>
      </c>
      <c r="R26" s="12">
        <v>9.9933333333333332E-2</v>
      </c>
      <c r="S26" s="12">
        <v>0.20760000000000001</v>
      </c>
      <c r="U26" s="2" t="s">
        <v>24</v>
      </c>
      <c r="V26" s="12">
        <v>0.3846</v>
      </c>
      <c r="W26" s="12">
        <v>0.43936666666666668</v>
      </c>
      <c r="X26" s="12">
        <v>5.6666666666666671E-3</v>
      </c>
      <c r="Y26" s="12">
        <v>5.4566666666666673E-2</v>
      </c>
      <c r="Z26" s="12">
        <v>0.18096666666666664</v>
      </c>
      <c r="AA26" s="12">
        <v>2.2366666666666663E-2</v>
      </c>
      <c r="AB26" s="12">
        <v>3.8333333333333327E-3</v>
      </c>
      <c r="AC26" s="12">
        <v>0.34473333333333334</v>
      </c>
      <c r="AE26" s="12">
        <v>0.3846</v>
      </c>
      <c r="AF26" s="12">
        <v>0.44623333333333326</v>
      </c>
      <c r="AG26" s="12">
        <v>0.29566666666666669</v>
      </c>
      <c r="AH26" s="12">
        <v>0.33829999999999999</v>
      </c>
      <c r="AI26" s="12">
        <v>9.4566666666666674E-2</v>
      </c>
      <c r="AJ26" s="12">
        <v>4.4866666666666666E-2</v>
      </c>
      <c r="AK26" s="12">
        <v>4.8999999999999998E-3</v>
      </c>
      <c r="AL26" s="12">
        <v>0.53106666666666669</v>
      </c>
      <c r="AM26" s="12"/>
      <c r="AN26" s="12"/>
      <c r="AO26" s="12"/>
    </row>
    <row r="27" spans="1:46">
      <c r="A27" s="2" t="s">
        <v>36</v>
      </c>
      <c r="B27" s="12">
        <v>1.3557999999999997</v>
      </c>
      <c r="C27" s="12">
        <v>1.1679666666666668</v>
      </c>
      <c r="D27" s="12">
        <v>0.42166666666666663</v>
      </c>
      <c r="E27" s="12">
        <v>1.3442666666666667</v>
      </c>
      <c r="F27" s="12">
        <v>1.3144</v>
      </c>
      <c r="G27" s="12">
        <v>1.4373333333333334</v>
      </c>
      <c r="H27" s="12">
        <v>1.5233999999999999</v>
      </c>
      <c r="I27" s="12">
        <v>1.7445333333333333</v>
      </c>
      <c r="K27" s="2" t="s">
        <v>36</v>
      </c>
      <c r="L27" s="12">
        <v>1.3557999999999997</v>
      </c>
      <c r="M27" s="12">
        <v>1.5938999999999999</v>
      </c>
      <c r="N27" s="12">
        <v>1.0923333333333332</v>
      </c>
      <c r="O27" s="12">
        <v>1.1207</v>
      </c>
      <c r="P27" s="12">
        <v>1.9365666666666668</v>
      </c>
      <c r="Q27" s="12">
        <v>1.1855</v>
      </c>
      <c r="R27" s="12">
        <v>0.9320666666666666</v>
      </c>
      <c r="S27" s="12">
        <v>0.78206666666666669</v>
      </c>
      <c r="U27" s="2" t="s">
        <v>25</v>
      </c>
      <c r="V27" s="12">
        <v>0.4874</v>
      </c>
      <c r="W27" s="12">
        <v>0.51560000000000006</v>
      </c>
      <c r="X27" s="12">
        <v>0.11376666666666664</v>
      </c>
      <c r="Y27" s="12">
        <v>1.2466666666666668E-2</v>
      </c>
      <c r="Z27" s="12">
        <v>1.0453333333333334</v>
      </c>
      <c r="AA27" s="12">
        <v>4.4100000000000007E-2</v>
      </c>
      <c r="AB27" s="12">
        <v>6.0999999999999987E-3</v>
      </c>
      <c r="AC27" s="12">
        <v>0.27883333333333332</v>
      </c>
      <c r="AE27" s="12">
        <v>0.4874</v>
      </c>
      <c r="AF27" s="12">
        <v>0.49236666666666667</v>
      </c>
      <c r="AG27" s="12">
        <v>0.48306666666666659</v>
      </c>
      <c r="AH27" s="12">
        <v>0.45753333333333335</v>
      </c>
      <c r="AI27" s="12">
        <v>0.81530000000000002</v>
      </c>
      <c r="AJ27" s="12">
        <v>3.1800000000000002E-2</v>
      </c>
      <c r="AK27" s="12">
        <v>2.6666666666666666E-3</v>
      </c>
      <c r="AL27" s="12">
        <v>0.21673333333333331</v>
      </c>
      <c r="AM27" s="12"/>
      <c r="AN27" s="12"/>
      <c r="AO27" s="12"/>
    </row>
    <row r="28" spans="1:46">
      <c r="A28" s="2" t="s">
        <v>37</v>
      </c>
      <c r="B28" s="12">
        <v>1.0636000000000001</v>
      </c>
      <c r="C28" s="12">
        <v>1.8614333333333333</v>
      </c>
      <c r="D28" s="12">
        <v>0.36789999999999995</v>
      </c>
      <c r="E28" s="12">
        <v>1.0517666666666665</v>
      </c>
      <c r="F28" s="12">
        <v>1.2645666666666664</v>
      </c>
      <c r="G28" s="12">
        <v>1.5320999999999998</v>
      </c>
      <c r="H28" s="12">
        <v>2.2625666666666668</v>
      </c>
      <c r="I28" s="12">
        <v>1.5808</v>
      </c>
      <c r="K28" s="2" t="s">
        <v>37</v>
      </c>
      <c r="L28" s="12">
        <v>1.0636000000000001</v>
      </c>
      <c r="M28" s="12">
        <v>1.3875666666666666</v>
      </c>
      <c r="N28" s="12">
        <v>1.0343666666666669</v>
      </c>
      <c r="O28" s="12">
        <v>1.3974666666666666</v>
      </c>
      <c r="P28" s="12">
        <v>1.7041333333333333</v>
      </c>
      <c r="Q28" s="12">
        <v>1.5685000000000002</v>
      </c>
      <c r="R28" s="12">
        <v>0.76836666666666664</v>
      </c>
      <c r="S28" s="12">
        <v>1.1506999999999998</v>
      </c>
      <c r="U28" s="2" t="s">
        <v>26</v>
      </c>
      <c r="V28" s="12">
        <v>9.06E-2</v>
      </c>
      <c r="W28" s="12">
        <v>4.7466666666666664E-2</v>
      </c>
      <c r="X28" s="12">
        <v>5.8000000000000005E-3</v>
      </c>
      <c r="Y28" s="12">
        <v>5.8100000000000006E-2</v>
      </c>
      <c r="Z28" s="12">
        <v>0.13970000000000002</v>
      </c>
      <c r="AA28" s="12">
        <v>4.6666666666666671E-3</v>
      </c>
      <c r="AB28" s="12">
        <v>5.1333333333333335E-3</v>
      </c>
      <c r="AC28" s="12">
        <v>0.20256666666666664</v>
      </c>
      <c r="AE28" s="12">
        <v>9.06E-2</v>
      </c>
      <c r="AF28" s="12">
        <v>6.7866666666666672E-2</v>
      </c>
      <c r="AG28" s="12">
        <v>0.23336666666666664</v>
      </c>
      <c r="AH28" s="12">
        <v>0.23230000000000003</v>
      </c>
      <c r="AI28" s="12">
        <v>0.23946666666666663</v>
      </c>
      <c r="AJ28" s="12">
        <v>5.1999999999999998E-3</v>
      </c>
      <c r="AK28" s="12">
        <v>5.3999999999999994E-3</v>
      </c>
      <c r="AL28" s="12">
        <v>0.22170000000000001</v>
      </c>
      <c r="AM28" s="12"/>
      <c r="AN28" s="12"/>
      <c r="AO28" s="12"/>
    </row>
    <row r="29" spans="1:46">
      <c r="A29" s="2" t="s">
        <v>9</v>
      </c>
      <c r="B29" s="12">
        <v>0.21479999999999999</v>
      </c>
      <c r="C29" s="12">
        <v>0.31403333333333333</v>
      </c>
      <c r="D29" s="12">
        <v>0.108</v>
      </c>
      <c r="E29" s="12">
        <v>0.24789999999999998</v>
      </c>
      <c r="F29" s="12">
        <v>0.25540000000000002</v>
      </c>
      <c r="G29" s="12">
        <v>0.35016666666666668</v>
      </c>
      <c r="H29" s="12">
        <v>0.30643333333333334</v>
      </c>
      <c r="I29" s="12">
        <v>0.26426666666666665</v>
      </c>
      <c r="K29" s="2" t="s">
        <v>9</v>
      </c>
      <c r="L29" s="12">
        <v>0.21479999999999999</v>
      </c>
      <c r="M29" s="12">
        <v>0.31426666666666664</v>
      </c>
      <c r="N29" s="12">
        <v>0.23983333333333334</v>
      </c>
      <c r="O29" s="12">
        <v>0.2828</v>
      </c>
      <c r="P29" s="12">
        <v>0.48293333333333338</v>
      </c>
      <c r="Q29" s="12">
        <v>0.33056666666666668</v>
      </c>
      <c r="R29" s="12">
        <v>0.13266666666666668</v>
      </c>
      <c r="S29" s="12">
        <v>0.28163333333333335</v>
      </c>
      <c r="U29" s="2" t="s">
        <v>102</v>
      </c>
      <c r="V29" s="12">
        <f>SUM(V26:V28)</f>
        <v>0.96260000000000001</v>
      </c>
      <c r="W29" s="12">
        <f t="shared" ref="W29:AC29" si="1">SUM(W26:W28)</f>
        <v>1.0024333333333335</v>
      </c>
      <c r="X29" s="12">
        <f t="shared" si="1"/>
        <v>0.12523333333333331</v>
      </c>
      <c r="Y29" s="12">
        <f t="shared" si="1"/>
        <v>0.12513333333333335</v>
      </c>
      <c r="Z29" s="12">
        <f t="shared" si="1"/>
        <v>1.3660000000000001</v>
      </c>
      <c r="AA29" s="12">
        <f t="shared" si="1"/>
        <v>7.113333333333334E-2</v>
      </c>
      <c r="AB29" s="12">
        <f t="shared" si="1"/>
        <v>1.5066666666666666E-2</v>
      </c>
      <c r="AC29" s="12">
        <f t="shared" si="1"/>
        <v>0.82613333333333328</v>
      </c>
      <c r="AE29" s="12">
        <f t="shared" ref="AE29:AL29" si="2">SUM(AE26:AE28)</f>
        <v>0.96260000000000001</v>
      </c>
      <c r="AF29" s="12">
        <f t="shared" si="2"/>
        <v>1.0064666666666666</v>
      </c>
      <c r="AG29" s="12">
        <f t="shared" si="2"/>
        <v>1.0121</v>
      </c>
      <c r="AH29" s="12">
        <f t="shared" si="2"/>
        <v>1.0281333333333333</v>
      </c>
      <c r="AI29" s="12">
        <f t="shared" si="2"/>
        <v>1.1493333333333333</v>
      </c>
      <c r="AJ29" s="12">
        <f t="shared" si="2"/>
        <v>8.1866666666666657E-2</v>
      </c>
      <c r="AK29" s="12">
        <f t="shared" si="2"/>
        <v>1.2966666666666665E-2</v>
      </c>
      <c r="AL29" s="12">
        <f t="shared" si="2"/>
        <v>0.96950000000000003</v>
      </c>
      <c r="AM29" s="12"/>
      <c r="AN29" s="12"/>
      <c r="AO29" s="12"/>
    </row>
    <row r="30" spans="1:46">
      <c r="A30" s="2" t="s">
        <v>38</v>
      </c>
      <c r="B30" s="12">
        <v>0.91059999999999997</v>
      </c>
      <c r="C30" s="12">
        <v>0.79409999999999992</v>
      </c>
      <c r="D30" s="12">
        <v>0.21573333333333333</v>
      </c>
      <c r="E30" s="12">
        <v>0.50196666666666667</v>
      </c>
      <c r="F30" s="12">
        <v>0.55886666666666673</v>
      </c>
      <c r="G30" s="12">
        <v>0.5107666666666667</v>
      </c>
      <c r="H30" s="12">
        <v>0.55463333333333331</v>
      </c>
      <c r="I30" s="12">
        <v>0.73629999999999995</v>
      </c>
      <c r="K30" s="2" t="s">
        <v>38</v>
      </c>
      <c r="L30" s="12">
        <v>0.91059999999999997</v>
      </c>
      <c r="M30" s="12">
        <v>0.49629999999999991</v>
      </c>
      <c r="N30" s="12">
        <v>0.48546666666666671</v>
      </c>
      <c r="O30" s="12">
        <v>0.61499999999999999</v>
      </c>
      <c r="P30" s="12">
        <v>0.6674000000000001</v>
      </c>
      <c r="Q30" s="12">
        <v>0.66200000000000003</v>
      </c>
      <c r="R30" s="12">
        <v>0.31803333333333333</v>
      </c>
      <c r="S30" s="12">
        <v>0.37546666666666667</v>
      </c>
      <c r="AL30" s="2"/>
      <c r="AM30" s="12"/>
      <c r="AN30" s="12"/>
      <c r="AO30" s="12"/>
    </row>
    <row r="31" spans="1:46">
      <c r="A31" s="2" t="s">
        <v>39</v>
      </c>
      <c r="B31" s="12">
        <v>0</v>
      </c>
      <c r="C31" s="12">
        <v>0.33796666666666669</v>
      </c>
      <c r="D31" s="12">
        <v>0.18989999999999999</v>
      </c>
      <c r="E31" s="12">
        <v>0.56186666666666663</v>
      </c>
      <c r="F31" s="12">
        <v>0.37056666666666666</v>
      </c>
      <c r="G31" s="12">
        <v>0.52643333333333331</v>
      </c>
      <c r="H31" s="12">
        <v>0.35400000000000004</v>
      </c>
      <c r="I31" s="12">
        <v>0.40596666666666664</v>
      </c>
      <c r="K31" s="2" t="s">
        <v>39</v>
      </c>
      <c r="L31" s="12">
        <v>0</v>
      </c>
      <c r="M31" s="12">
        <v>0.31043333333333334</v>
      </c>
      <c r="N31" s="12">
        <v>0.39529999999999998</v>
      </c>
      <c r="O31" s="12">
        <v>0.53459999999999996</v>
      </c>
      <c r="P31" s="12">
        <v>1.0118</v>
      </c>
      <c r="Q31" s="12">
        <v>0.63853333333333329</v>
      </c>
      <c r="R31" s="12">
        <v>0.23119999999999999</v>
      </c>
      <c r="S31" s="12">
        <v>0.31743333333333329</v>
      </c>
      <c r="AL31" s="2"/>
      <c r="AM31" s="12"/>
      <c r="AN31" s="12"/>
      <c r="AO31" s="12"/>
    </row>
    <row r="32" spans="1:46">
      <c r="A32" s="2" t="s">
        <v>40</v>
      </c>
      <c r="B32" s="12">
        <v>3.6355</v>
      </c>
      <c r="C32" s="12">
        <v>4.8170333333333328</v>
      </c>
      <c r="D32" s="12">
        <v>1.9627333333333332</v>
      </c>
      <c r="E32" s="12">
        <v>3.0084</v>
      </c>
      <c r="F32" s="12">
        <v>3.9545333333333335</v>
      </c>
      <c r="G32" s="12">
        <v>3.4230333333333332</v>
      </c>
      <c r="H32" s="12">
        <v>3.0597999999999996</v>
      </c>
      <c r="I32" s="12">
        <v>2.5849999999999995</v>
      </c>
      <c r="K32" s="2" t="s">
        <v>40</v>
      </c>
      <c r="L32" s="12">
        <v>3.6355</v>
      </c>
      <c r="M32" s="12">
        <v>3.1266666666666669</v>
      </c>
      <c r="N32" s="12">
        <v>3.2713999999999999</v>
      </c>
      <c r="O32" s="12">
        <v>1.9825999999999999</v>
      </c>
      <c r="P32" s="12">
        <v>3.8392999999999997</v>
      </c>
      <c r="Q32" s="12">
        <v>4.5890666666666666</v>
      </c>
      <c r="R32" s="12">
        <v>2.5187333333333335</v>
      </c>
      <c r="S32" s="12">
        <v>3.3257999999999996</v>
      </c>
      <c r="AJ32" s="2"/>
      <c r="AK32" s="2"/>
      <c r="AL32" s="2"/>
      <c r="AM32" s="12"/>
      <c r="AN32" s="12"/>
      <c r="AO32" s="12"/>
    </row>
    <row r="33" spans="1:41">
      <c r="A33" s="2" t="s">
        <v>41</v>
      </c>
      <c r="B33" s="12">
        <v>0.51910000000000001</v>
      </c>
      <c r="C33" s="12">
        <v>0.99880000000000002</v>
      </c>
      <c r="D33" s="12">
        <v>0.37883333333333336</v>
      </c>
      <c r="E33" s="12">
        <v>0.48120000000000002</v>
      </c>
      <c r="F33" s="12">
        <v>0.69463333333333332</v>
      </c>
      <c r="G33" s="12">
        <v>0.56159999999999999</v>
      </c>
      <c r="H33" s="12">
        <v>0.72106666666666674</v>
      </c>
      <c r="I33" s="12">
        <v>0.81333333333333335</v>
      </c>
      <c r="K33" s="2" t="s">
        <v>41</v>
      </c>
      <c r="L33" s="12">
        <v>0.51910000000000001</v>
      </c>
      <c r="M33" s="12">
        <v>0.5430666666666667</v>
      </c>
      <c r="N33" s="12">
        <v>0.59666666666666668</v>
      </c>
      <c r="O33" s="12">
        <v>0.59466666666666679</v>
      </c>
      <c r="P33" s="12">
        <v>0.78983333333333328</v>
      </c>
      <c r="Q33" s="12">
        <v>0.81300000000000006</v>
      </c>
      <c r="R33" s="12">
        <v>0.28260000000000002</v>
      </c>
      <c r="S33" s="12">
        <v>0.72230000000000005</v>
      </c>
      <c r="AJ33" s="2"/>
      <c r="AK33" s="2"/>
      <c r="AL33" s="2"/>
      <c r="AM33" s="12"/>
      <c r="AN33" s="12"/>
      <c r="AO33" s="12"/>
    </row>
    <row r="34" spans="1:41">
      <c r="A34" s="2" t="s">
        <v>13</v>
      </c>
      <c r="B34" s="12">
        <v>4.7878999999999996</v>
      </c>
      <c r="C34" s="12">
        <v>7.9388333333333341</v>
      </c>
      <c r="D34" s="12">
        <v>2.9495666666666662</v>
      </c>
      <c r="E34" s="12">
        <v>7.3957000000000006</v>
      </c>
      <c r="F34" s="12">
        <v>6.531200000000001</v>
      </c>
      <c r="G34" s="12">
        <v>5.7012</v>
      </c>
      <c r="H34" s="12">
        <v>4.1747333333333332</v>
      </c>
      <c r="I34" s="12">
        <v>5.237000000000001</v>
      </c>
      <c r="K34" s="2" t="s">
        <v>13</v>
      </c>
      <c r="L34" s="12">
        <v>4.7878999999999996</v>
      </c>
      <c r="M34" s="12">
        <v>5.3624999999999998</v>
      </c>
      <c r="N34" s="12">
        <v>5.8891666666666671</v>
      </c>
      <c r="O34" s="12">
        <v>6.6623333333333328</v>
      </c>
      <c r="P34" s="12">
        <v>6.1162999999999998</v>
      </c>
      <c r="Q34" s="12">
        <v>6.6368666666666671</v>
      </c>
      <c r="R34" s="12">
        <v>4.0039333333333333</v>
      </c>
      <c r="S34" s="12">
        <v>4.8203333333333331</v>
      </c>
      <c r="AJ34" s="2"/>
      <c r="AK34" s="2"/>
      <c r="AL34" s="2"/>
      <c r="AM34" s="12"/>
      <c r="AN34" s="12"/>
      <c r="AO34" s="12"/>
    </row>
    <row r="35" spans="1:41">
      <c r="A35" s="2" t="s">
        <v>42</v>
      </c>
      <c r="B35" s="12">
        <v>0.30399999999999999</v>
      </c>
      <c r="C35" s="12">
        <v>0.43753333333333333</v>
      </c>
      <c r="D35" s="12">
        <v>0.11066666666666665</v>
      </c>
      <c r="E35" s="12">
        <v>0.3197666666666667</v>
      </c>
      <c r="F35" s="12">
        <v>0.33096666666666669</v>
      </c>
      <c r="G35" s="12">
        <v>0.30729999999999996</v>
      </c>
      <c r="H35" s="12">
        <v>0.36796666666666661</v>
      </c>
      <c r="I35" s="12">
        <v>0.29199999999999998</v>
      </c>
      <c r="K35" s="2" t="s">
        <v>42</v>
      </c>
      <c r="L35" s="12">
        <v>0.30399999999999999</v>
      </c>
      <c r="M35" s="12">
        <v>0.24100000000000002</v>
      </c>
      <c r="N35" s="12">
        <v>0.4064666666666667</v>
      </c>
      <c r="O35" s="12">
        <v>0.40983333333333327</v>
      </c>
      <c r="P35" s="12">
        <v>0.37539999999999996</v>
      </c>
      <c r="Q35" s="12">
        <v>0.43096666666666666</v>
      </c>
      <c r="R35" s="12">
        <v>0.19143333333333334</v>
      </c>
      <c r="S35" s="12">
        <v>0.29033333333333333</v>
      </c>
      <c r="AJ35" s="2"/>
      <c r="AK35" s="2"/>
      <c r="AL35" s="2"/>
      <c r="AM35" s="12"/>
      <c r="AN35" s="12"/>
      <c r="AO35" s="12"/>
    </row>
    <row r="36" spans="1:41">
      <c r="A36" s="2" t="s">
        <v>43</v>
      </c>
      <c r="B36" s="12">
        <v>0.48420000000000002</v>
      </c>
      <c r="C36" s="12">
        <v>0.22866666666666668</v>
      </c>
      <c r="D36" s="12">
        <v>0.11620000000000001</v>
      </c>
      <c r="E36" s="12">
        <v>0.27753333333333335</v>
      </c>
      <c r="F36" s="12">
        <v>0.23560000000000003</v>
      </c>
      <c r="G36" s="12">
        <v>0.19856666666666667</v>
      </c>
      <c r="H36" s="12">
        <v>0.2572666666666667</v>
      </c>
      <c r="I36" s="12">
        <v>0.25750000000000001</v>
      </c>
      <c r="K36" s="2" t="s">
        <v>43</v>
      </c>
      <c r="L36" s="12">
        <v>0.48420000000000002</v>
      </c>
      <c r="M36" s="12">
        <v>0.23526666666666665</v>
      </c>
      <c r="N36" s="12">
        <v>0.28606666666666669</v>
      </c>
      <c r="O36" s="12">
        <v>0.44480000000000003</v>
      </c>
      <c r="P36" s="12">
        <v>0.23853333333333335</v>
      </c>
      <c r="Q36" s="12">
        <v>0.26553333333333334</v>
      </c>
      <c r="R36" s="12">
        <v>0.11433333333333334</v>
      </c>
      <c r="S36" s="12">
        <v>0.25136666666666668</v>
      </c>
      <c r="AJ36" s="2"/>
      <c r="AK36" s="2"/>
      <c r="AL36" s="2"/>
      <c r="AM36" s="12"/>
      <c r="AN36" s="12"/>
      <c r="AO36" s="12"/>
    </row>
    <row r="37" spans="1:41">
      <c r="A37" s="2" t="s">
        <v>44</v>
      </c>
      <c r="B37" s="12">
        <v>0</v>
      </c>
      <c r="C37" s="12">
        <v>0</v>
      </c>
      <c r="D37" s="12">
        <v>7.966666666666667E-3</v>
      </c>
      <c r="E37" s="12">
        <v>3.4733333333333331E-2</v>
      </c>
      <c r="F37" s="12">
        <v>6.9833333333333331E-2</v>
      </c>
      <c r="G37" s="12">
        <v>5.1300000000000005E-2</v>
      </c>
      <c r="H37" s="12">
        <v>0.16013333333333335</v>
      </c>
      <c r="I37" s="12">
        <v>0</v>
      </c>
      <c r="K37" s="2" t="s">
        <v>44</v>
      </c>
      <c r="L37" s="12">
        <v>0</v>
      </c>
      <c r="M37" s="12">
        <v>0</v>
      </c>
      <c r="N37" s="12">
        <v>0.13689999999999999</v>
      </c>
      <c r="O37" s="12">
        <v>0.1754</v>
      </c>
      <c r="P37" s="12">
        <v>0</v>
      </c>
      <c r="Q37" s="12">
        <v>0.20063333333333333</v>
      </c>
      <c r="R37" s="12">
        <v>0.10886666666666667</v>
      </c>
      <c r="S37" s="12">
        <v>0</v>
      </c>
      <c r="AJ37" s="2"/>
      <c r="AK37" s="2"/>
      <c r="AL37" s="2"/>
      <c r="AM37" s="12"/>
      <c r="AN37" s="12"/>
      <c r="AO37" s="12"/>
    </row>
    <row r="38" spans="1:41">
      <c r="A38" s="2" t="s">
        <v>45</v>
      </c>
      <c r="B38" s="12">
        <v>0.71740000000000004</v>
      </c>
      <c r="C38" s="12">
        <v>0.66480000000000006</v>
      </c>
      <c r="D38" s="12">
        <v>0.23566666666666669</v>
      </c>
      <c r="E38" s="12">
        <v>0.54353333333333342</v>
      </c>
      <c r="F38" s="12">
        <v>0.6535333333333333</v>
      </c>
      <c r="G38" s="12">
        <v>0.42090000000000005</v>
      </c>
      <c r="H38" s="12">
        <v>0.73459999999999992</v>
      </c>
      <c r="I38" s="12">
        <v>0.47730000000000006</v>
      </c>
      <c r="K38" s="2" t="s">
        <v>45</v>
      </c>
      <c r="L38" s="12">
        <v>0.71740000000000004</v>
      </c>
      <c r="M38" s="12">
        <v>0.4511</v>
      </c>
      <c r="N38" s="12">
        <v>0.5923666666666666</v>
      </c>
      <c r="O38" s="12">
        <v>0.52949999999999997</v>
      </c>
      <c r="P38" s="12">
        <v>0.50993333333333324</v>
      </c>
      <c r="Q38" s="12">
        <v>0.63836666666666664</v>
      </c>
      <c r="R38" s="12">
        <v>0.3034</v>
      </c>
      <c r="S38" s="12">
        <v>0.47783333333333333</v>
      </c>
      <c r="AJ38" s="2"/>
      <c r="AK38" s="2"/>
      <c r="AL38" s="2"/>
      <c r="AM38" s="12"/>
      <c r="AN38" s="12"/>
      <c r="AO38" s="12"/>
    </row>
    <row r="39" spans="1:41">
      <c r="A39" s="2" t="s">
        <v>46</v>
      </c>
      <c r="B39" s="12">
        <v>0.65249999999999997</v>
      </c>
      <c r="C39" s="12">
        <v>0.95206666666666662</v>
      </c>
      <c r="D39" s="12">
        <v>0.2295666666666667</v>
      </c>
      <c r="E39" s="12">
        <v>0.38650000000000001</v>
      </c>
      <c r="F39" s="12">
        <v>0.60019999999999996</v>
      </c>
      <c r="G39" s="12">
        <v>0.53613333333333335</v>
      </c>
      <c r="H39" s="12">
        <v>0.6115666666666667</v>
      </c>
      <c r="I39" s="12">
        <v>1.0618666666666667</v>
      </c>
      <c r="K39" s="2" t="s">
        <v>46</v>
      </c>
      <c r="L39" s="12">
        <v>0.65249999999999997</v>
      </c>
      <c r="M39" s="12">
        <v>0.55403333333333338</v>
      </c>
      <c r="N39" s="12">
        <v>0.47926666666666667</v>
      </c>
      <c r="O39" s="12">
        <v>0.48016666666666663</v>
      </c>
      <c r="P39" s="12">
        <v>0.57086666666666674</v>
      </c>
      <c r="Q39" s="12">
        <v>0.63249999999999995</v>
      </c>
      <c r="R39" s="12">
        <v>0.38776666666666665</v>
      </c>
      <c r="S39" s="12">
        <v>0.59773333333333334</v>
      </c>
      <c r="AJ39" s="2"/>
      <c r="AK39" s="2"/>
      <c r="AL39" s="2"/>
      <c r="AM39" s="12"/>
      <c r="AN39" s="12"/>
      <c r="AO39" s="12"/>
    </row>
    <row r="40" spans="1:41">
      <c r="A40" s="2" t="s">
        <v>47</v>
      </c>
      <c r="B40" s="12">
        <v>0.253</v>
      </c>
      <c r="C40" s="12">
        <v>0.32616666666666666</v>
      </c>
      <c r="D40" s="12">
        <v>0.21696666666666667</v>
      </c>
      <c r="E40" s="12">
        <v>0.33933333333333332</v>
      </c>
      <c r="F40" s="12">
        <v>0.31196666666666667</v>
      </c>
      <c r="G40" s="12">
        <v>0.3039</v>
      </c>
      <c r="H40" s="12">
        <v>0.30620000000000003</v>
      </c>
      <c r="I40" s="12">
        <v>0.35283333333333333</v>
      </c>
      <c r="K40" s="2" t="s">
        <v>47</v>
      </c>
      <c r="L40" s="12">
        <v>0.253</v>
      </c>
      <c r="M40" s="12">
        <v>0.40026666666666672</v>
      </c>
      <c r="N40" s="12">
        <v>0.30730000000000002</v>
      </c>
      <c r="O40" s="12">
        <v>0.51480000000000004</v>
      </c>
      <c r="P40" s="12">
        <v>0.36273333333333335</v>
      </c>
      <c r="Q40" s="12">
        <v>0.40293333333333337</v>
      </c>
      <c r="R40" s="12">
        <v>0.19716666666666668</v>
      </c>
      <c r="S40" s="12">
        <v>0.29503333333333331</v>
      </c>
      <c r="AJ40" s="2"/>
      <c r="AK40" s="2"/>
      <c r="AL40" s="2"/>
      <c r="AM40" s="12"/>
      <c r="AN40" s="12"/>
      <c r="AO40" s="12"/>
    </row>
    <row r="41" spans="1:41">
      <c r="A41" s="2" t="s">
        <v>48</v>
      </c>
      <c r="B41" s="12">
        <v>0.2046</v>
      </c>
      <c r="C41" s="12">
        <v>0.33593333333333336</v>
      </c>
      <c r="D41" s="12">
        <v>0.20643333333333333</v>
      </c>
      <c r="E41" s="12">
        <v>0.31850000000000001</v>
      </c>
      <c r="F41" s="12">
        <v>0.2712</v>
      </c>
      <c r="G41" s="12">
        <v>0.23209999999999997</v>
      </c>
      <c r="H41" s="12">
        <v>0.26386666666666664</v>
      </c>
      <c r="I41" s="12">
        <v>0.26330000000000003</v>
      </c>
      <c r="K41" s="2" t="s">
        <v>48</v>
      </c>
      <c r="L41" s="12">
        <v>0.2046</v>
      </c>
      <c r="M41" s="12">
        <v>0.30973333333333336</v>
      </c>
      <c r="N41" s="12">
        <v>0.33889999999999998</v>
      </c>
      <c r="O41" s="12">
        <v>0.24079999999999999</v>
      </c>
      <c r="P41" s="12">
        <v>0.33653333333333335</v>
      </c>
      <c r="Q41" s="12">
        <v>0.2689333333333333</v>
      </c>
      <c r="R41" s="12">
        <v>0.13613333333333336</v>
      </c>
      <c r="S41" s="12">
        <v>0.28223333333333334</v>
      </c>
      <c r="AJ41" s="2"/>
      <c r="AK41" s="2"/>
      <c r="AL41" s="2"/>
      <c r="AM41" s="12"/>
      <c r="AN41" s="12"/>
      <c r="AO41" s="12"/>
    </row>
    <row r="42" spans="1:41">
      <c r="A42" s="2" t="s">
        <v>49</v>
      </c>
      <c r="B42" s="12">
        <v>0</v>
      </c>
      <c r="C42" s="12">
        <v>3.9200000000000006E-2</v>
      </c>
      <c r="D42" s="12">
        <v>1.7299999999999999E-2</v>
      </c>
      <c r="E42" s="12">
        <v>2.6533333333333336E-2</v>
      </c>
      <c r="F42" s="12">
        <v>2.1399999999999999E-2</v>
      </c>
      <c r="G42" s="12">
        <v>2.2499999999999996E-2</v>
      </c>
      <c r="H42" s="12">
        <v>3.0833333333333334E-2</v>
      </c>
      <c r="I42" s="12">
        <v>3.2733333333333337E-2</v>
      </c>
      <c r="K42" s="2" t="s">
        <v>49</v>
      </c>
      <c r="L42" s="12">
        <v>0</v>
      </c>
      <c r="M42" s="12">
        <v>2.3166666666666669E-2</v>
      </c>
      <c r="N42" s="12">
        <v>2.8333333333333332E-2</v>
      </c>
      <c r="O42" s="12">
        <v>4.1766666666666674E-2</v>
      </c>
      <c r="P42" s="12">
        <v>2.6200000000000001E-2</v>
      </c>
      <c r="Q42" s="12">
        <v>2.24E-2</v>
      </c>
      <c r="R42" s="12">
        <v>5.2333333333333329E-3</v>
      </c>
      <c r="S42" s="12">
        <v>2.7366666666666664E-2</v>
      </c>
      <c r="AJ42" s="2"/>
      <c r="AK42" s="2"/>
      <c r="AL42" s="2"/>
      <c r="AM42" s="12"/>
      <c r="AN42" s="12"/>
      <c r="AO42" s="12"/>
    </row>
    <row r="43" spans="1:41">
      <c r="A43" s="2" t="s">
        <v>50</v>
      </c>
      <c r="B43" s="12">
        <v>0.47660000000000008</v>
      </c>
      <c r="C43" s="12">
        <v>0.54913333333333336</v>
      </c>
      <c r="D43" s="12">
        <v>0.19606666666666669</v>
      </c>
      <c r="E43" s="12">
        <v>0.35369999999999996</v>
      </c>
      <c r="F43" s="12">
        <v>0.41186666666666666</v>
      </c>
      <c r="G43" s="12">
        <v>0.31636666666666663</v>
      </c>
      <c r="H43" s="12">
        <v>0.24216666666666667</v>
      </c>
      <c r="I43" s="12">
        <v>0.30063333333333336</v>
      </c>
      <c r="K43" s="2" t="s">
        <v>50</v>
      </c>
      <c r="L43" s="12">
        <v>0.47660000000000008</v>
      </c>
      <c r="M43" s="12">
        <v>0.28056666666666663</v>
      </c>
      <c r="N43" s="12">
        <v>0.40429999999999994</v>
      </c>
      <c r="O43" s="12">
        <v>0.51103333333333334</v>
      </c>
      <c r="P43" s="12">
        <v>0.40416666666666673</v>
      </c>
      <c r="Q43" s="12">
        <v>0.40356666666666663</v>
      </c>
      <c r="R43" s="12">
        <v>0.16233333333333333</v>
      </c>
      <c r="S43" s="12">
        <v>0.23166666666666669</v>
      </c>
      <c r="AJ43" s="2"/>
      <c r="AK43" s="2"/>
      <c r="AL43" s="2"/>
      <c r="AM43" s="12"/>
      <c r="AN43" s="12"/>
      <c r="AO43" s="12"/>
    </row>
    <row r="44" spans="1:41">
      <c r="A44" s="2" t="s">
        <v>51</v>
      </c>
      <c r="B44" s="12">
        <v>0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K44" s="2" t="s">
        <v>51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AJ44" s="2"/>
      <c r="AK44" s="2"/>
      <c r="AL44" s="2"/>
      <c r="AM44" s="12"/>
      <c r="AN44" s="12"/>
      <c r="AO44" s="12"/>
    </row>
    <row r="45" spans="1:41">
      <c r="A45" s="2" t="s">
        <v>52</v>
      </c>
      <c r="B45" s="12">
        <v>0.7671</v>
      </c>
      <c r="C45" s="12">
        <v>1.4358666666666668</v>
      </c>
      <c r="D45" s="12">
        <v>0.68923333333333325</v>
      </c>
      <c r="E45" s="12">
        <v>1.2926666666666666</v>
      </c>
      <c r="F45" s="12">
        <v>1.3885666666666667</v>
      </c>
      <c r="G45" s="12">
        <v>1.3843333333333334</v>
      </c>
      <c r="H45" s="12">
        <v>2.1144333333333329</v>
      </c>
      <c r="I45" s="12">
        <v>2.1527000000000003</v>
      </c>
      <c r="K45" s="2" t="s">
        <v>52</v>
      </c>
      <c r="L45" s="12">
        <v>0.7671</v>
      </c>
      <c r="M45" s="12">
        <v>1.0357999999999998</v>
      </c>
      <c r="N45" s="12">
        <v>1.4316333333333333</v>
      </c>
      <c r="O45" s="12">
        <v>1.325</v>
      </c>
      <c r="P45" s="12">
        <v>1.5520333333333334</v>
      </c>
      <c r="Q45" s="12">
        <v>1.3136666666666665</v>
      </c>
      <c r="R45" s="12">
        <v>0.75656666666666672</v>
      </c>
      <c r="S45" s="12">
        <v>0.73906666666666665</v>
      </c>
      <c r="AJ45" s="2"/>
      <c r="AK45" s="2"/>
      <c r="AL45" s="2"/>
      <c r="AM45" s="12"/>
      <c r="AN45" s="12"/>
      <c r="AO45" s="12"/>
    </row>
    <row r="46" spans="1:41">
      <c r="A46" s="2" t="s">
        <v>53</v>
      </c>
      <c r="B46" s="12">
        <v>3.8900999999999999</v>
      </c>
      <c r="C46" s="12">
        <v>8.0230999999999995</v>
      </c>
      <c r="D46" s="12">
        <v>2.4030999999999998</v>
      </c>
      <c r="E46" s="12">
        <v>5.6541000000000006</v>
      </c>
      <c r="F46" s="12">
        <v>5.6886999999999999</v>
      </c>
      <c r="G46" s="12">
        <v>9.4460999999999995</v>
      </c>
      <c r="H46" s="12">
        <v>14.182466666666665</v>
      </c>
      <c r="I46" s="12">
        <v>4.9698000000000002</v>
      </c>
      <c r="K46" s="2" t="s">
        <v>53</v>
      </c>
      <c r="L46" s="12">
        <v>3.8900999999999999</v>
      </c>
      <c r="M46" s="12">
        <v>4.1501333333333337</v>
      </c>
      <c r="N46" s="12">
        <v>6.0244999999999997</v>
      </c>
      <c r="O46" s="12">
        <v>5.3655333333333344</v>
      </c>
      <c r="P46" s="12">
        <v>5.6217333333333341</v>
      </c>
      <c r="Q46" s="12">
        <v>6.1084333333333332</v>
      </c>
      <c r="R46" s="12">
        <v>2.3860999999999999</v>
      </c>
      <c r="S46" s="12">
        <v>5.1696</v>
      </c>
      <c r="AJ46" s="2"/>
      <c r="AK46" s="2"/>
      <c r="AL46" s="2"/>
      <c r="AM46" s="12"/>
      <c r="AN46" s="12"/>
      <c r="AO46" s="12"/>
    </row>
    <row r="47" spans="1:41">
      <c r="A47" s="2" t="s">
        <v>54</v>
      </c>
      <c r="B47" s="12">
        <v>4.5373000000000001</v>
      </c>
      <c r="C47" s="12">
        <v>9.3576999999999995</v>
      </c>
      <c r="D47" s="12">
        <v>2.9217666666666666</v>
      </c>
      <c r="E47" s="12">
        <v>6.861766666666667</v>
      </c>
      <c r="F47" s="12">
        <v>6.3058333333333332</v>
      </c>
      <c r="G47" s="12">
        <v>6.0294999999999996</v>
      </c>
      <c r="H47" s="12">
        <v>3.4855333333333332</v>
      </c>
      <c r="I47" s="12">
        <v>7.0078000000000005</v>
      </c>
      <c r="K47" s="2" t="s">
        <v>54</v>
      </c>
      <c r="L47" s="12">
        <v>4.5373000000000001</v>
      </c>
      <c r="M47" s="12">
        <v>5.7095333333333329</v>
      </c>
      <c r="N47" s="12">
        <v>6.063299999999999</v>
      </c>
      <c r="O47" s="12">
        <v>9.1141666666666676</v>
      </c>
      <c r="P47" s="12">
        <v>6.4451333333333336</v>
      </c>
      <c r="Q47" s="12">
        <v>7.0535666666666659</v>
      </c>
      <c r="R47" s="12">
        <v>3.5093333333333336</v>
      </c>
      <c r="S47" s="12">
        <v>6.4014333333333333</v>
      </c>
      <c r="AJ47" s="2"/>
      <c r="AK47" s="2"/>
      <c r="AL47" s="2"/>
      <c r="AM47" s="12"/>
      <c r="AN47" s="12"/>
      <c r="AO47" s="12"/>
    </row>
    <row r="48" spans="1:41">
      <c r="A48" s="2" t="s">
        <v>55</v>
      </c>
      <c r="B48" s="12">
        <v>0.38500000000000001</v>
      </c>
      <c r="C48" s="12">
        <v>0.33279999999999998</v>
      </c>
      <c r="D48" s="12">
        <v>8.9933333333333323E-2</v>
      </c>
      <c r="E48" s="12">
        <v>0.37330000000000002</v>
      </c>
      <c r="F48" s="12">
        <v>0.2215</v>
      </c>
      <c r="G48" s="12">
        <v>0.18463333333333334</v>
      </c>
      <c r="H48" s="12">
        <v>0.14330000000000001</v>
      </c>
      <c r="I48" s="12">
        <v>0.29206666666666664</v>
      </c>
      <c r="K48" s="2" t="s">
        <v>55</v>
      </c>
      <c r="L48" s="12">
        <v>0.38500000000000001</v>
      </c>
      <c r="M48" s="12">
        <v>0.22756666666666667</v>
      </c>
      <c r="N48" s="12">
        <v>0.20103333333333331</v>
      </c>
      <c r="O48" s="12">
        <v>0.29933333333333328</v>
      </c>
      <c r="P48" s="12">
        <v>0.27979999999999999</v>
      </c>
      <c r="Q48" s="12">
        <v>0.2198</v>
      </c>
      <c r="R48" s="12">
        <v>7.9166666666666663E-2</v>
      </c>
      <c r="S48" s="12">
        <v>0.26203333333333334</v>
      </c>
      <c r="AJ48" s="2"/>
      <c r="AK48" s="2"/>
      <c r="AL48" s="2"/>
      <c r="AM48" s="12"/>
      <c r="AN48" s="12"/>
      <c r="AO48" s="12"/>
    </row>
    <row r="49" spans="1:41">
      <c r="A49" s="2" t="s">
        <v>21</v>
      </c>
      <c r="B49" s="12">
        <v>2.2791000000000001</v>
      </c>
      <c r="C49" s="12">
        <v>6.3850333333333333</v>
      </c>
      <c r="D49" s="12">
        <v>1.7457666666666667</v>
      </c>
      <c r="E49" s="12">
        <v>4.3891999999999998</v>
      </c>
      <c r="F49" s="12">
        <v>4.6787333333333336</v>
      </c>
      <c r="G49" s="12">
        <v>3.2034666666666669</v>
      </c>
      <c r="H49" s="12">
        <v>3.8376666666666672</v>
      </c>
      <c r="I49" s="12">
        <v>5.8824666666666667</v>
      </c>
      <c r="K49" s="2" t="s">
        <v>21</v>
      </c>
      <c r="L49" s="12">
        <v>2.2791000000000001</v>
      </c>
      <c r="M49" s="12">
        <v>3.6579999999999999</v>
      </c>
      <c r="N49" s="12">
        <v>4.7744</v>
      </c>
      <c r="O49" s="12">
        <v>8.6052999999999997</v>
      </c>
      <c r="P49" s="12">
        <v>3.4149666666666665</v>
      </c>
      <c r="Q49" s="12">
        <v>5.7027666666666663</v>
      </c>
      <c r="R49" s="12">
        <v>2.5190333333333332</v>
      </c>
      <c r="S49" s="12">
        <v>4.209766666666666</v>
      </c>
      <c r="AJ49" s="2"/>
      <c r="AK49" s="2"/>
      <c r="AL49" s="2"/>
      <c r="AM49" s="12"/>
      <c r="AN49" s="12"/>
      <c r="AO49" s="12"/>
    </row>
    <row r="50" spans="1:41">
      <c r="A50" s="2" t="s">
        <v>56</v>
      </c>
      <c r="B50" s="12">
        <v>0.2427</v>
      </c>
      <c r="C50" s="12">
        <v>0.4447666666666667</v>
      </c>
      <c r="D50" s="12">
        <v>0.22243333333333334</v>
      </c>
      <c r="E50" s="12">
        <v>0.68010000000000004</v>
      </c>
      <c r="F50" s="12">
        <v>0.38040000000000002</v>
      </c>
      <c r="G50" s="12">
        <v>0.33613333333333334</v>
      </c>
      <c r="H50" s="12">
        <v>0.32013333333333333</v>
      </c>
      <c r="I50" s="12">
        <v>0.24760000000000001</v>
      </c>
      <c r="K50" s="2" t="s">
        <v>56</v>
      </c>
      <c r="L50" s="12">
        <v>0.2427</v>
      </c>
      <c r="M50" s="12">
        <v>0.30036666666666667</v>
      </c>
      <c r="N50" s="12">
        <v>0.37596666666666662</v>
      </c>
      <c r="O50" s="12">
        <v>0.57540000000000002</v>
      </c>
      <c r="P50" s="12">
        <v>0.35196666666666671</v>
      </c>
      <c r="Q50" s="12">
        <v>0.53003333333333336</v>
      </c>
      <c r="R50" s="12">
        <v>0.25616666666666665</v>
      </c>
      <c r="S50" s="12">
        <v>0.34</v>
      </c>
    </row>
    <row r="51" spans="1:41">
      <c r="A51" s="2" t="s">
        <v>57</v>
      </c>
      <c r="B51" s="12">
        <v>0.67720000000000002</v>
      </c>
      <c r="C51" s="12">
        <v>0.26823333333333338</v>
      </c>
      <c r="D51" s="12">
        <v>0.18716666666666668</v>
      </c>
      <c r="E51" s="12">
        <v>0.31976666666666664</v>
      </c>
      <c r="F51" s="12">
        <v>0.46596666666666664</v>
      </c>
      <c r="G51" s="12">
        <v>0.3422</v>
      </c>
      <c r="H51" s="12">
        <v>0.46063333333333328</v>
      </c>
      <c r="I51" s="12">
        <v>0.3375333333333333</v>
      </c>
      <c r="K51" s="2" t="s">
        <v>57</v>
      </c>
      <c r="L51" s="12">
        <v>0.67720000000000002</v>
      </c>
      <c r="M51" s="12">
        <v>0.27979999999999999</v>
      </c>
      <c r="N51" s="12">
        <v>0.3435333333333333</v>
      </c>
      <c r="O51" s="12">
        <v>0.38876666666666665</v>
      </c>
      <c r="P51" s="12">
        <v>0.43819999999999998</v>
      </c>
      <c r="Q51" s="12">
        <v>0.66856666666666664</v>
      </c>
      <c r="R51" s="12">
        <v>0.27936666666666665</v>
      </c>
      <c r="S51" s="12">
        <v>0.28839999999999999</v>
      </c>
    </row>
    <row r="52" spans="1:41">
      <c r="A52" s="2" t="s">
        <v>58</v>
      </c>
      <c r="B52" s="12">
        <v>1.3680000000000001</v>
      </c>
      <c r="C52" s="12">
        <v>0.70140000000000002</v>
      </c>
      <c r="D52" s="12">
        <v>0.59689999999999999</v>
      </c>
      <c r="E52" s="12">
        <v>0.8794333333333334</v>
      </c>
      <c r="F52" s="12">
        <v>0.71683333333333332</v>
      </c>
      <c r="G52" s="12">
        <v>0.53793333333333326</v>
      </c>
      <c r="H52" s="12">
        <v>0.90090000000000003</v>
      </c>
      <c r="I52" s="12">
        <v>0.60683333333333334</v>
      </c>
      <c r="K52" s="2" t="s">
        <v>58</v>
      </c>
      <c r="L52" s="12">
        <v>1.3680000000000001</v>
      </c>
      <c r="M52" s="12">
        <v>0.63760000000000006</v>
      </c>
      <c r="N52" s="12">
        <v>0.79810000000000014</v>
      </c>
      <c r="O52" s="12">
        <v>1.1332</v>
      </c>
      <c r="P52" s="12">
        <v>0.84866666666666679</v>
      </c>
      <c r="Q52" s="12">
        <v>0.71319999999999995</v>
      </c>
      <c r="R52" s="12">
        <v>0.32956666666666667</v>
      </c>
      <c r="S52" s="12">
        <v>0.57576666666666665</v>
      </c>
    </row>
    <row r="53" spans="1:41">
      <c r="A53" s="2" t="s">
        <v>59</v>
      </c>
      <c r="B53" s="12">
        <v>0</v>
      </c>
      <c r="C53" s="12">
        <v>0.17746666666666666</v>
      </c>
      <c r="D53" s="12">
        <v>0.21709999999999999</v>
      </c>
      <c r="E53" s="12">
        <v>0.29340000000000005</v>
      </c>
      <c r="F53" s="12">
        <v>0.15826666666666667</v>
      </c>
      <c r="G53" s="12">
        <v>8.3466666666666647E-2</v>
      </c>
      <c r="H53" s="12">
        <v>9.0966666666666682E-2</v>
      </c>
      <c r="I53" s="12">
        <v>0.15983333333333333</v>
      </c>
      <c r="K53" s="2" t="s">
        <v>59</v>
      </c>
      <c r="L53" s="12">
        <v>0</v>
      </c>
      <c r="M53" s="12">
        <v>0.12549999999999997</v>
      </c>
      <c r="N53" s="12">
        <v>0.16846666666666665</v>
      </c>
      <c r="O53" s="12">
        <v>0.23323333333333332</v>
      </c>
      <c r="P53" s="12">
        <v>0.13026666666666667</v>
      </c>
      <c r="Q53" s="12">
        <v>0.24916666666666668</v>
      </c>
      <c r="R53" s="12">
        <v>9.1633333333333344E-2</v>
      </c>
      <c r="S53" s="12">
        <v>0.10216666666666667</v>
      </c>
    </row>
    <row r="54" spans="1:41">
      <c r="A54" s="2" t="s">
        <v>60</v>
      </c>
      <c r="B54" s="12">
        <v>0.15740000000000001</v>
      </c>
      <c r="C54" s="12">
        <v>0.17549999999999999</v>
      </c>
      <c r="D54" s="12">
        <v>5.2566666666666671E-2</v>
      </c>
      <c r="E54" s="12">
        <v>0.11456666666666666</v>
      </c>
      <c r="F54" s="12">
        <v>0.12820000000000001</v>
      </c>
      <c r="G54" s="12">
        <v>9.6633333333333335E-2</v>
      </c>
      <c r="H54" s="12">
        <v>9.4933333333333328E-2</v>
      </c>
      <c r="I54" s="12">
        <v>0.12363333333333333</v>
      </c>
      <c r="K54" s="2" t="s">
        <v>60</v>
      </c>
      <c r="L54" s="12">
        <v>0.15740000000000001</v>
      </c>
      <c r="M54" s="12">
        <v>0.15576666666666669</v>
      </c>
      <c r="N54" s="12">
        <v>0.10233333333333333</v>
      </c>
      <c r="O54" s="12">
        <v>0.10833333333333334</v>
      </c>
      <c r="P54" s="12">
        <v>0.14573333333333333</v>
      </c>
      <c r="Q54" s="12">
        <v>7.3033333333333339E-2</v>
      </c>
      <c r="R54" s="12">
        <v>5.8266666666666668E-2</v>
      </c>
      <c r="S54" s="12">
        <v>0.13873333333333335</v>
      </c>
    </row>
    <row r="55" spans="1:41">
      <c r="A55" s="2" t="s">
        <v>23</v>
      </c>
      <c r="B55" s="12">
        <v>0.1633</v>
      </c>
      <c r="C55" s="12">
        <v>0.20656666666666668</v>
      </c>
      <c r="D55" s="12">
        <v>9.2666666666666675E-2</v>
      </c>
      <c r="E55" s="12">
        <v>0.23126666666666665</v>
      </c>
      <c r="F55" s="12">
        <v>0.22993333333333332</v>
      </c>
      <c r="G55" s="12">
        <v>0.32549999999999996</v>
      </c>
      <c r="H55" s="12">
        <v>0.3363666666666667</v>
      </c>
      <c r="I55" s="12">
        <v>0.17536666666666667</v>
      </c>
      <c r="K55" s="2" t="s">
        <v>23</v>
      </c>
      <c r="L55" s="12">
        <v>0.1633</v>
      </c>
      <c r="M55" s="12">
        <v>0.14296666666666666</v>
      </c>
      <c r="N55" s="12">
        <v>0.18333333333333332</v>
      </c>
      <c r="O55" s="12">
        <v>0.18000000000000002</v>
      </c>
      <c r="P55" s="12">
        <v>0.2858</v>
      </c>
      <c r="Q55" s="12">
        <v>0.29803333333333337</v>
      </c>
      <c r="R55" s="12">
        <v>0.14546666666666666</v>
      </c>
      <c r="S55" s="12">
        <v>0.13033333333333333</v>
      </c>
    </row>
    <row r="56" spans="1:41">
      <c r="A56" s="2" t="s">
        <v>32</v>
      </c>
      <c r="B56" s="12">
        <f t="shared" ref="B56:I56" si="3">SUM(B26:B55)</f>
        <v>30.229399999999995</v>
      </c>
      <c r="C56" s="12">
        <f t="shared" si="3"/>
        <v>49.538033333333331</v>
      </c>
      <c r="D56" s="12">
        <f t="shared" si="3"/>
        <v>17.206333333333333</v>
      </c>
      <c r="E56" s="12">
        <f t="shared" si="3"/>
        <v>38.41556666666667</v>
      </c>
      <c r="F56" s="12">
        <f t="shared" si="3"/>
        <v>38.371600000000008</v>
      </c>
      <c r="G56" s="12">
        <f t="shared" si="3"/>
        <v>38.753999999999998</v>
      </c>
      <c r="H56" s="12">
        <f t="shared" si="3"/>
        <v>42.120866666666657</v>
      </c>
      <c r="I56" s="12">
        <f t="shared" si="3"/>
        <v>38.496233333333329</v>
      </c>
      <c r="K56" s="2" t="s">
        <v>32</v>
      </c>
      <c r="L56" s="12">
        <f t="shared" ref="L56:S56" si="4">SUM(L26:L55)</f>
        <v>30.229399999999995</v>
      </c>
      <c r="M56" s="12">
        <f t="shared" si="4"/>
        <v>32.194199999999995</v>
      </c>
      <c r="N56" s="12">
        <f t="shared" si="4"/>
        <v>36.578266666666657</v>
      </c>
      <c r="O56" s="12">
        <f t="shared" si="4"/>
        <v>44.015033333333342</v>
      </c>
      <c r="P56" s="12">
        <f t="shared" si="4"/>
        <v>39.433366666666664</v>
      </c>
      <c r="Q56" s="12">
        <f t="shared" si="4"/>
        <v>42.839133333333344</v>
      </c>
      <c r="R56" s="12">
        <f t="shared" si="4"/>
        <v>21.304866666666666</v>
      </c>
      <c r="S56" s="12">
        <f t="shared" si="4"/>
        <v>32.794200000000004</v>
      </c>
    </row>
    <row r="57" spans="1:41">
      <c r="B57" s="2">
        <f t="shared" ref="B57:I57" si="5">LOG((B56*1000)*59000)</f>
        <v>9.2512815389299483</v>
      </c>
      <c r="C57" s="2">
        <f t="shared" si="5"/>
        <v>9.4657907726841497</v>
      </c>
      <c r="D57" s="2">
        <f t="shared" si="5"/>
        <v>9.0065403437500802</v>
      </c>
      <c r="E57" s="2">
        <f t="shared" si="5"/>
        <v>9.3553592554760634</v>
      </c>
      <c r="F57" s="2">
        <f t="shared" si="5"/>
        <v>9.354861920214546</v>
      </c>
      <c r="G57" s="2">
        <f t="shared" si="5"/>
        <v>9.359168546568938</v>
      </c>
      <c r="H57" s="2">
        <f t="shared" si="5"/>
        <v>9.395349310164109</v>
      </c>
      <c r="I57" s="2">
        <f t="shared" si="5"/>
        <v>9.3562702496551786</v>
      </c>
      <c r="J57" s="2"/>
      <c r="K57" s="2"/>
      <c r="L57" s="2">
        <f t="shared" ref="L57:S57" si="6">LOG((L56*1000)*59000)</f>
        <v>9.2512815389299483</v>
      </c>
      <c r="M57" s="2">
        <f t="shared" si="6"/>
        <v>9.2786296493354765</v>
      </c>
      <c r="N57" s="2">
        <f t="shared" si="6"/>
        <v>9.334075133369268</v>
      </c>
      <c r="O57" s="2">
        <f t="shared" si="6"/>
        <v>9.4144530467331631</v>
      </c>
      <c r="P57" s="2">
        <f t="shared" si="6"/>
        <v>9.3667158686630909</v>
      </c>
      <c r="Q57" s="2">
        <f t="shared" si="6"/>
        <v>9.4026926877992025</v>
      </c>
      <c r="R57" s="2">
        <f t="shared" si="6"/>
        <v>9.0993308322198221</v>
      </c>
      <c r="S57" s="2">
        <f t="shared" si="6"/>
        <v>9.286649052587677</v>
      </c>
    </row>
    <row r="59" spans="1:41">
      <c r="A59" s="2" t="s">
        <v>81</v>
      </c>
      <c r="B59">
        <v>9.2512815389299483</v>
      </c>
      <c r="C59" s="2">
        <v>9.4657907726841497</v>
      </c>
      <c r="D59">
        <v>9.0065403437500802</v>
      </c>
      <c r="E59">
        <v>9.3553592554760634</v>
      </c>
      <c r="F59">
        <v>9.354861920214546</v>
      </c>
      <c r="G59">
        <v>9.359168546568938</v>
      </c>
      <c r="H59">
        <v>9.395349310164109</v>
      </c>
      <c r="I59">
        <v>9.3562702496551786</v>
      </c>
      <c r="K59">
        <v>9.2512815389299483</v>
      </c>
      <c r="L59">
        <v>9.2786296493354765</v>
      </c>
      <c r="M59">
        <v>9.334075133369268</v>
      </c>
      <c r="N59">
        <v>9.4144530467331631</v>
      </c>
      <c r="O59">
        <v>9.3667158686630909</v>
      </c>
      <c r="P59">
        <v>9.4026926877992025</v>
      </c>
      <c r="Q59">
        <v>9.0993308322198221</v>
      </c>
      <c r="R59">
        <v>9.286649052587677</v>
      </c>
    </row>
    <row r="60" spans="1:41">
      <c r="A60" s="2" t="s">
        <v>35</v>
      </c>
      <c r="B60" s="2">
        <v>0</v>
      </c>
      <c r="C60" s="2">
        <v>11</v>
      </c>
      <c r="D60" s="2">
        <v>28</v>
      </c>
      <c r="E60" s="2">
        <v>49</v>
      </c>
      <c r="F60" s="2">
        <v>65</v>
      </c>
      <c r="G60" s="2">
        <v>80</v>
      </c>
      <c r="H60" s="2">
        <v>98</v>
      </c>
      <c r="I60" s="2">
        <v>119</v>
      </c>
      <c r="K60" s="2">
        <v>0</v>
      </c>
      <c r="L60" s="2">
        <v>11</v>
      </c>
      <c r="M60" s="2">
        <v>28</v>
      </c>
      <c r="N60" s="2">
        <v>49</v>
      </c>
      <c r="O60" s="2">
        <v>65</v>
      </c>
      <c r="P60" s="2">
        <v>80</v>
      </c>
      <c r="Q60" s="2">
        <v>98</v>
      </c>
      <c r="R60" s="2">
        <v>119</v>
      </c>
    </row>
    <row r="61" spans="1:41">
      <c r="A61" s="2" t="s">
        <v>80</v>
      </c>
      <c r="B61" s="2"/>
      <c r="C61" s="2">
        <v>79.599999999999994</v>
      </c>
      <c r="D61" s="2">
        <v>23.133333333333336</v>
      </c>
      <c r="E61" s="2">
        <v>8.7999999999999989</v>
      </c>
      <c r="F61" s="2">
        <v>81.533333333333346</v>
      </c>
      <c r="G61" s="2">
        <v>25.333333333333332</v>
      </c>
      <c r="H61" s="2">
        <v>12.933333333333332</v>
      </c>
      <c r="I61" s="2">
        <v>65.5</v>
      </c>
      <c r="K61" s="2"/>
      <c r="L61" s="2">
        <v>80.066666666666663</v>
      </c>
      <c r="M61" s="2">
        <v>78.733333333333334</v>
      </c>
      <c r="N61" s="2">
        <v>76.86666666666666</v>
      </c>
      <c r="O61" s="2">
        <v>77.7</v>
      </c>
      <c r="P61" s="2">
        <v>32</v>
      </c>
      <c r="Q61" s="2">
        <v>11.600000000000001</v>
      </c>
      <c r="R61" s="2">
        <v>63.933333333333337</v>
      </c>
    </row>
    <row r="62" spans="1:41">
      <c r="A62" s="2" t="s">
        <v>6</v>
      </c>
      <c r="B62">
        <f>B26/B$56*100</f>
        <v>0.60404771513824307</v>
      </c>
      <c r="C62" s="2">
        <f t="shared" ref="C62:F62" si="7">C26/C$56*100</f>
        <v>0.53682658644099046</v>
      </c>
      <c r="D62" s="2">
        <f t="shared" si="7"/>
        <v>0.32856118870958367</v>
      </c>
      <c r="E62" s="2">
        <f t="shared" si="7"/>
        <v>0.34569319555353861</v>
      </c>
      <c r="F62" s="2">
        <f t="shared" si="7"/>
        <v>0.41158912668049624</v>
      </c>
      <c r="G62" s="2">
        <f>G26/G$56*100</f>
        <v>0.90932548898178256</v>
      </c>
      <c r="H62" s="2">
        <f t="shared" ref="H62" si="8">H26/H$56*100</f>
        <v>0.52776691837616529</v>
      </c>
      <c r="I62" s="2">
        <f>I26/I$56*100</f>
        <v>0.35128977986590904</v>
      </c>
      <c r="K62" s="2">
        <f t="shared" ref="K62:R62" si="9">L26/L$56*100</f>
        <v>0.60404771513824307</v>
      </c>
      <c r="L62" s="2">
        <f t="shared" si="9"/>
        <v>0.43900247042427942</v>
      </c>
      <c r="M62" s="2">
        <f t="shared" si="9"/>
        <v>0.34783860726041338</v>
      </c>
      <c r="N62" s="2">
        <f t="shared" si="9"/>
        <v>0.33738472688498089</v>
      </c>
      <c r="O62" s="2">
        <f t="shared" si="9"/>
        <v>1.3857131143591594</v>
      </c>
      <c r="P62" s="2">
        <f t="shared" si="9"/>
        <v>0.51121482382930239</v>
      </c>
      <c r="Q62" s="2">
        <f t="shared" si="9"/>
        <v>0.4690634064830258</v>
      </c>
      <c r="R62" s="2">
        <f t="shared" si="9"/>
        <v>0.63303876905062473</v>
      </c>
    </row>
    <row r="63" spans="1:41">
      <c r="A63" s="2" t="s">
        <v>36</v>
      </c>
      <c r="B63" s="2">
        <f t="shared" ref="B63:F90" si="10">B27/B$56*100</f>
        <v>4.485037744712101</v>
      </c>
      <c r="C63" s="2">
        <f t="shared" si="10"/>
        <v>2.3577170672230969</v>
      </c>
      <c r="D63" s="2">
        <f t="shared" si="10"/>
        <v>2.4506480172029677</v>
      </c>
      <c r="E63" s="2">
        <f t="shared" si="10"/>
        <v>3.4992759011754782</v>
      </c>
      <c r="F63" s="2">
        <f t="shared" si="10"/>
        <v>3.425450072449415</v>
      </c>
      <c r="G63" s="2">
        <f t="shared" ref="G63:I63" si="11">G27/G$56*100</f>
        <v>3.7088644613029196</v>
      </c>
      <c r="H63" s="2">
        <f t="shared" si="11"/>
        <v>3.6167346983996853</v>
      </c>
      <c r="I63" s="2">
        <f t="shared" si="11"/>
        <v>4.5316987722608362</v>
      </c>
      <c r="K63" s="2">
        <f>L27/L$56*100</f>
        <v>4.485037744712101</v>
      </c>
      <c r="L63" s="2">
        <f>M27/M$56*100</f>
        <v>4.950891775537209</v>
      </c>
      <c r="M63" s="2">
        <f>N27/N$56*100</f>
        <v>2.9862905842084739</v>
      </c>
      <c r="N63" s="2">
        <f>O27/O$56*100</f>
        <v>2.5461755112457785</v>
      </c>
      <c r="O63" s="2">
        <f>P27/P$56*100</f>
        <v>4.9109848596915811</v>
      </c>
      <c r="P63" s="2">
        <f>Q27/Q$56*100</f>
        <v>2.7673295600440091</v>
      </c>
      <c r="Q63" s="2">
        <f>R27/R$56*100</f>
        <v>4.3749002575311433</v>
      </c>
      <c r="R63" s="2">
        <f>S27/S$56*100</f>
        <v>2.3847712908583429</v>
      </c>
    </row>
    <row r="64" spans="1:41">
      <c r="A64" s="2" t="s">
        <v>37</v>
      </c>
      <c r="B64" s="2">
        <f t="shared" si="10"/>
        <v>3.518429078976097</v>
      </c>
      <c r="C64" s="2">
        <f t="shared" si="10"/>
        <v>3.7575842399879962</v>
      </c>
      <c r="D64" s="2">
        <f t="shared" si="10"/>
        <v>2.1381661791200912</v>
      </c>
      <c r="E64" s="2">
        <f t="shared" si="10"/>
        <v>2.7378658130775104</v>
      </c>
      <c r="F64" s="2">
        <f t="shared" si="10"/>
        <v>3.2955797169434322</v>
      </c>
      <c r="G64" s="2">
        <f t="shared" ref="G64:I64" si="12">G28/G$56*100</f>
        <v>3.9533983588790829</v>
      </c>
      <c r="H64" s="2">
        <f t="shared" si="12"/>
        <v>5.3716052059707557</v>
      </c>
      <c r="I64" s="2">
        <f t="shared" si="12"/>
        <v>4.1063757752923014</v>
      </c>
      <c r="K64" s="2">
        <f>L28/L$56*100</f>
        <v>3.518429078976097</v>
      </c>
      <c r="L64" s="2">
        <f>M28/M$56*100</f>
        <v>4.3099895840451596</v>
      </c>
      <c r="M64" s="2">
        <f>N28/N$56*100</f>
        <v>2.827817611186243</v>
      </c>
      <c r="N64" s="2">
        <f>O28/O$56*100</f>
        <v>3.1749758226545319</v>
      </c>
      <c r="O64" s="2">
        <f>P28/P$56*100</f>
        <v>4.321551714664654</v>
      </c>
      <c r="P64" s="2">
        <f>Q28/Q$56*100</f>
        <v>3.6613719231792734</v>
      </c>
      <c r="Q64" s="2">
        <f>R28/R$56*100</f>
        <v>3.6065312150901363</v>
      </c>
      <c r="R64" s="2">
        <f>S28/S$56*100</f>
        <v>3.5088521750797388</v>
      </c>
    </row>
    <row r="65" spans="1:18">
      <c r="A65" s="2" t="s">
        <v>9</v>
      </c>
      <c r="B65" s="2">
        <f t="shared" si="10"/>
        <v>0.71056653456568775</v>
      </c>
      <c r="C65" s="2">
        <f t="shared" si="10"/>
        <v>0.63392369902990364</v>
      </c>
      <c r="D65" s="2">
        <f t="shared" si="10"/>
        <v>0.62767585578953478</v>
      </c>
      <c r="E65" s="2">
        <f t="shared" si="10"/>
        <v>0.64531131910935402</v>
      </c>
      <c r="F65" s="2">
        <f t="shared" si="10"/>
        <v>0.66559643069353369</v>
      </c>
      <c r="G65" s="2">
        <f t="shared" ref="G65:I65" si="13">G29/G$56*100</f>
        <v>0.90356264299599198</v>
      </c>
      <c r="H65" s="2">
        <f t="shared" si="13"/>
        <v>0.72750956374750142</v>
      </c>
      <c r="I65" s="2">
        <f t="shared" si="13"/>
        <v>0.68647408794107134</v>
      </c>
      <c r="K65" s="2">
        <f>L29/L$56*100</f>
        <v>0.71056653456568775</v>
      </c>
      <c r="L65" s="2">
        <f>M29/M$56*100</f>
        <v>0.97615926678304377</v>
      </c>
      <c r="M65" s="2">
        <f>N29/N$56*100</f>
        <v>0.65567167389014258</v>
      </c>
      <c r="N65" s="2">
        <f>O29/O$56*100</f>
        <v>0.64250774924628007</v>
      </c>
      <c r="O65" s="2">
        <f>P29/P$56*100</f>
        <v>1.2246819740642656</v>
      </c>
      <c r="P65" s="2">
        <f>Q29/Q$56*100</f>
        <v>0.77164648522301238</v>
      </c>
      <c r="Q65" s="2">
        <f>R29/R$56*100</f>
        <v>0.62270592321629181</v>
      </c>
      <c r="R65" s="2">
        <f>S29/S$56*100</f>
        <v>0.85879007060191537</v>
      </c>
    </row>
    <row r="66" spans="1:18">
      <c r="A66" s="2" t="s">
        <v>38</v>
      </c>
      <c r="B66" s="2">
        <f t="shared" si="10"/>
        <v>3.012299284802213</v>
      </c>
      <c r="C66" s="2">
        <f t="shared" si="10"/>
        <v>1.6030107506622857</v>
      </c>
      <c r="D66" s="2">
        <f t="shared" si="10"/>
        <v>1.2538018946511944</v>
      </c>
      <c r="E66" s="2">
        <f t="shared" si="10"/>
        <v>1.3066751585945626</v>
      </c>
      <c r="F66" s="2">
        <f t="shared" si="10"/>
        <v>1.4564591173333055</v>
      </c>
      <c r="G66" s="2">
        <f t="shared" ref="G66:I66" si="14">G30/G$56*100</f>
        <v>1.3179714782130019</v>
      </c>
      <c r="H66" s="2">
        <f t="shared" si="14"/>
        <v>1.3167661950608807</v>
      </c>
      <c r="I66" s="2">
        <f t="shared" si="14"/>
        <v>1.9126546579881842</v>
      </c>
      <c r="K66" s="2">
        <f>L30/L$56*100</f>
        <v>3.012299284802213</v>
      </c>
      <c r="L66" s="2">
        <f>M30/M$56*100</f>
        <v>1.5415820240912959</v>
      </c>
      <c r="M66" s="2">
        <f>N30/N$56*100</f>
        <v>1.3271997579619232</v>
      </c>
      <c r="N66" s="2">
        <f>O30/O$56*100</f>
        <v>1.3972498790186079</v>
      </c>
      <c r="O66" s="2">
        <f>P30/P$56*100</f>
        <v>1.6924753233513754</v>
      </c>
      <c r="P66" s="2">
        <f>Q30/Q$56*100</f>
        <v>1.5453160428082109</v>
      </c>
      <c r="Q66" s="2">
        <f>R30/R$56*100</f>
        <v>1.4927731691976482</v>
      </c>
      <c r="R66" s="2">
        <f>S30/S$56*100</f>
        <v>1.1449179021493636</v>
      </c>
    </row>
    <row r="67" spans="1:18">
      <c r="A67" s="2" t="s">
        <v>39</v>
      </c>
      <c r="B67" s="2">
        <f t="shared" si="10"/>
        <v>0</v>
      </c>
      <c r="C67" s="2">
        <f t="shared" si="10"/>
        <v>0.68223674604226658</v>
      </c>
      <c r="D67" s="2">
        <f t="shared" si="10"/>
        <v>1.1036633797632653</v>
      </c>
      <c r="E67" s="2">
        <f t="shared" si="10"/>
        <v>1.462601532191377</v>
      </c>
      <c r="F67" s="2">
        <f t="shared" si="10"/>
        <v>0.9657316001070233</v>
      </c>
      <c r="G67" s="2">
        <f t="shared" ref="G67:I67" si="15">G31/G$56*100</f>
        <v>1.3583974127401901</v>
      </c>
      <c r="H67" s="2">
        <f t="shared" si="15"/>
        <v>0.84043854748161273</v>
      </c>
      <c r="I67" s="2">
        <f t="shared" si="15"/>
        <v>1.0545620480618449</v>
      </c>
      <c r="K67" s="2">
        <f>L31/L$56*100</f>
        <v>0</v>
      </c>
      <c r="L67" s="2">
        <f>M31/M$56*100</f>
        <v>0.96425236015597027</v>
      </c>
      <c r="M67" s="2">
        <f>N31/N$56*100</f>
        <v>1.0806963697933567</v>
      </c>
      <c r="N67" s="2">
        <f>O31/O$56*100</f>
        <v>1.2145850167859311</v>
      </c>
      <c r="O67" s="2">
        <f>P31/P$56*100</f>
        <v>2.56584736614762</v>
      </c>
      <c r="P67" s="2">
        <f>Q31/Q$56*100</f>
        <v>1.4905374680782519</v>
      </c>
      <c r="Q67" s="2">
        <f>R31/R$56*100</f>
        <v>1.0851980611628642</v>
      </c>
      <c r="R67" s="2">
        <f>S31/S$56*100</f>
        <v>0.96795571574648342</v>
      </c>
    </row>
    <row r="68" spans="1:18">
      <c r="A68" s="2" t="s">
        <v>40</v>
      </c>
      <c r="B68" s="2">
        <f t="shared" si="10"/>
        <v>12.02637167790297</v>
      </c>
      <c r="C68" s="2">
        <f t="shared" si="10"/>
        <v>9.7239091041832495</v>
      </c>
      <c r="D68" s="2">
        <f t="shared" si="10"/>
        <v>11.407040043394874</v>
      </c>
      <c r="E68" s="2">
        <f t="shared" si="10"/>
        <v>7.8312003727655535</v>
      </c>
      <c r="F68" s="2">
        <f t="shared" si="10"/>
        <v>10.305885950373018</v>
      </c>
      <c r="G68" s="2">
        <f t="shared" ref="G68:I68" si="16">G32/G$56*100</f>
        <v>8.8327226436840931</v>
      </c>
      <c r="H68" s="2">
        <f t="shared" si="16"/>
        <v>7.2643329592775086</v>
      </c>
      <c r="I68" s="2">
        <f t="shared" si="16"/>
        <v>6.7149426740451652</v>
      </c>
      <c r="K68" s="2">
        <f>L32/L$56*100</f>
        <v>12.02637167790297</v>
      </c>
      <c r="L68" s="2">
        <f>M32/M$56*100</f>
        <v>9.7118942749522201</v>
      </c>
      <c r="M68" s="2">
        <f>N32/N$56*100</f>
        <v>8.9435621152086675</v>
      </c>
      <c r="N68" s="2">
        <f>O32/O$56*100</f>
        <v>4.5043700977923447</v>
      </c>
      <c r="O68" s="2">
        <f>P32/P$56*100</f>
        <v>9.7361709753415244</v>
      </c>
      <c r="P68" s="2">
        <f>Q32/Q$56*100</f>
        <v>10.712323778725679</v>
      </c>
      <c r="Q68" s="2">
        <f>R32/R$56*100</f>
        <v>11.822337932178252</v>
      </c>
      <c r="R68" s="2">
        <f>S32/S$56*100</f>
        <v>10.141427447536453</v>
      </c>
    </row>
    <row r="69" spans="1:18">
      <c r="A69" s="2" t="s">
        <v>41</v>
      </c>
      <c r="B69" s="2">
        <f t="shared" si="10"/>
        <v>1.7172024585337458</v>
      </c>
      <c r="C69" s="2">
        <f t="shared" si="10"/>
        <v>2.0162286081872449</v>
      </c>
      <c r="D69" s="2">
        <f t="shared" si="10"/>
        <v>2.2017086731629827</v>
      </c>
      <c r="E69" s="2">
        <f t="shared" si="10"/>
        <v>1.2526172115991174</v>
      </c>
      <c r="F69" s="2">
        <f t="shared" si="10"/>
        <v>1.8102798250094685</v>
      </c>
      <c r="G69" s="2">
        <f t="shared" ref="G69:I69" si="17">G33/G$56*100</f>
        <v>1.4491407338597306</v>
      </c>
      <c r="H69" s="2">
        <f t="shared" si="17"/>
        <v>1.7118989321207387</v>
      </c>
      <c r="I69" s="2">
        <f t="shared" si="17"/>
        <v>2.1127608155603106</v>
      </c>
      <c r="K69" s="2">
        <f>L33/L$56*100</f>
        <v>1.7172024585337458</v>
      </c>
      <c r="L69" s="2">
        <f>M33/M$56*100</f>
        <v>1.6868462849415944</v>
      </c>
      <c r="M69" s="2">
        <f>N33/N$56*100</f>
        <v>1.631205415237464</v>
      </c>
      <c r="N69" s="2">
        <f>O33/O$56*100</f>
        <v>1.3510535415551201</v>
      </c>
      <c r="O69" s="2">
        <f>P33/P$56*100</f>
        <v>2.0029568867651002</v>
      </c>
      <c r="P69" s="2">
        <f>Q33/Q$56*100</f>
        <v>1.8977974966813829</v>
      </c>
      <c r="Q69" s="2">
        <f>R33/R$56*100</f>
        <v>1.3264574917155081</v>
      </c>
      <c r="R69" s="2">
        <f>S33/S$56*100</f>
        <v>2.2025236169810514</v>
      </c>
    </row>
    <row r="70" spans="1:18">
      <c r="A70" s="2" t="s">
        <v>13</v>
      </c>
      <c r="B70" s="2">
        <f t="shared" si="10"/>
        <v>15.838554519772144</v>
      </c>
      <c r="C70" s="2">
        <f t="shared" si="10"/>
        <v>16.02573376281255</v>
      </c>
      <c r="D70" s="2">
        <f t="shared" si="10"/>
        <v>17.142331312113754</v>
      </c>
      <c r="E70" s="2">
        <f t="shared" si="10"/>
        <v>19.251831071952601</v>
      </c>
      <c r="F70" s="2">
        <f t="shared" si="10"/>
        <v>17.020921723357898</v>
      </c>
      <c r="G70" s="2">
        <f t="shared" ref="G70:I70" si="18">G34/G$56*100</f>
        <v>14.711255612323889</v>
      </c>
      <c r="H70" s="2">
        <f t="shared" si="18"/>
        <v>9.911318697146152</v>
      </c>
      <c r="I70" s="2">
        <f t="shared" si="18"/>
        <v>13.603928349700018</v>
      </c>
      <c r="K70" s="2">
        <f>L34/L$56*100</f>
        <v>15.838554519772144</v>
      </c>
      <c r="L70" s="2">
        <f>M34/M$56*100</f>
        <v>16.656726988091027</v>
      </c>
      <c r="M70" s="2">
        <f>N34/N$56*100</f>
        <v>16.100179705982065</v>
      </c>
      <c r="N70" s="2">
        <f>O34/O$56*100</f>
        <v>15.136495030864449</v>
      </c>
      <c r="O70" s="2">
        <f>P34/P$56*100</f>
        <v>15.510468714734815</v>
      </c>
      <c r="P70" s="2">
        <f>Q34/Q$56*100</f>
        <v>15.492532528669267</v>
      </c>
      <c r="Q70" s="2">
        <f>R34/R$56*100</f>
        <v>18.793515096707168</v>
      </c>
      <c r="R70" s="2">
        <f>S34/S$56*100</f>
        <v>14.698737378357555</v>
      </c>
    </row>
    <row r="71" spans="1:18">
      <c r="A71" s="2" t="s">
        <v>42</v>
      </c>
      <c r="B71" s="2">
        <f t="shared" si="10"/>
        <v>1.0056435126069325</v>
      </c>
      <c r="C71" s="2">
        <f t="shared" si="10"/>
        <v>0.88322709621765361</v>
      </c>
      <c r="D71" s="2">
        <f t="shared" si="10"/>
        <v>0.64317402506828869</v>
      </c>
      <c r="E71" s="2">
        <f t="shared" si="10"/>
        <v>0.83238825927336746</v>
      </c>
      <c r="F71" s="2">
        <f t="shared" si="10"/>
        <v>0.8625302741263503</v>
      </c>
      <c r="G71" s="2">
        <f t="shared" ref="G71:I71" si="19">G35/G$56*100</f>
        <v>0.79295040511947157</v>
      </c>
      <c r="H71" s="2">
        <f t="shared" si="19"/>
        <v>0.87359709281068931</v>
      </c>
      <c r="I71" s="2">
        <f t="shared" si="19"/>
        <v>0.75851576820935729</v>
      </c>
      <c r="K71" s="2">
        <f>L35/L$56*100</f>
        <v>1.0056435126069325</v>
      </c>
      <c r="L71" s="2">
        <f>M35/M$56*100</f>
        <v>0.7485820427281934</v>
      </c>
      <c r="M71" s="2">
        <f>N35/N$56*100</f>
        <v>1.111224515832717</v>
      </c>
      <c r="N71" s="2">
        <f>O35/O$56*100</f>
        <v>0.93112126084193925</v>
      </c>
      <c r="O71" s="2">
        <f>P35/P$56*100</f>
        <v>0.95198567034178327</v>
      </c>
      <c r="P71" s="2">
        <f>Q35/Q$56*100</f>
        <v>1.006011637334711</v>
      </c>
      <c r="Q71" s="2">
        <f>R35/R$56*100</f>
        <v>0.89854274297265413</v>
      </c>
      <c r="R71" s="2">
        <f>S35/S$56*100</f>
        <v>0.88531915196386346</v>
      </c>
    </row>
    <row r="72" spans="1:18">
      <c r="A72" s="2" t="s">
        <v>43</v>
      </c>
      <c r="B72" s="2">
        <f t="shared" si="10"/>
        <v>1.6017519368561735</v>
      </c>
      <c r="C72" s="2">
        <f t="shared" si="10"/>
        <v>0.46159819290363435</v>
      </c>
      <c r="D72" s="2">
        <f t="shared" si="10"/>
        <v>0.67533272632170327</v>
      </c>
      <c r="E72" s="2">
        <f t="shared" si="10"/>
        <v>0.72245018729386612</v>
      </c>
      <c r="F72" s="2">
        <f t="shared" si="10"/>
        <v>0.61399576770319708</v>
      </c>
      <c r="G72" s="2">
        <f t="shared" ref="G72:I72" si="20">G36/G$56*100</f>
        <v>0.51237721697545202</v>
      </c>
      <c r="H72" s="2">
        <f t="shared" si="20"/>
        <v>0.61078198770838865</v>
      </c>
      <c r="I72" s="2">
        <f t="shared" si="20"/>
        <v>0.66889661066407369</v>
      </c>
      <c r="K72" s="2">
        <f t="shared" ref="K72:R81" si="21">L36/L$56*100</f>
        <v>1.6017519368561735</v>
      </c>
      <c r="L72" s="2">
        <f t="shared" si="21"/>
        <v>0.73077345194683108</v>
      </c>
      <c r="M72" s="2">
        <f t="shared" si="21"/>
        <v>0.78206731137250918</v>
      </c>
      <c r="N72" s="2">
        <f t="shared" si="21"/>
        <v>1.0105638149389866</v>
      </c>
      <c r="O72" s="2">
        <f t="shared" si="21"/>
        <v>0.60490227818911402</v>
      </c>
      <c r="P72" s="2">
        <f t="shared" si="21"/>
        <v>0.61983824758359551</v>
      </c>
      <c r="Q72" s="2">
        <f t="shared" si="21"/>
        <v>0.53665359714368865</v>
      </c>
      <c r="R72" s="2">
        <f t="shared" si="21"/>
        <v>0.76649732777950574</v>
      </c>
    </row>
    <row r="73" spans="1:18">
      <c r="A73" s="2" t="s">
        <v>44</v>
      </c>
      <c r="B73" s="2">
        <f t="shared" si="10"/>
        <v>0</v>
      </c>
      <c r="C73" s="2">
        <f t="shared" si="10"/>
        <v>0</v>
      </c>
      <c r="D73" s="2">
        <f t="shared" si="10"/>
        <v>4.6300780720277421E-2</v>
      </c>
      <c r="E73" s="2">
        <f t="shared" si="10"/>
        <v>9.0414736387245773E-2</v>
      </c>
      <c r="F73" s="2">
        <f t="shared" si="10"/>
        <v>0.18199223731440262</v>
      </c>
      <c r="G73" s="2">
        <f t="shared" ref="G73:I73" si="22">G37/G$56*100</f>
        <v>0.13237343241987926</v>
      </c>
      <c r="H73" s="2">
        <f t="shared" si="22"/>
        <v>0.3801757798589141</v>
      </c>
      <c r="I73" s="2">
        <f t="shared" si="22"/>
        <v>0</v>
      </c>
      <c r="K73" s="2">
        <f t="shared" si="21"/>
        <v>0</v>
      </c>
      <c r="L73" s="2">
        <f t="shared" si="21"/>
        <v>0</v>
      </c>
      <c r="M73" s="2">
        <f t="shared" si="21"/>
        <v>0.37426595756314318</v>
      </c>
      <c r="N73" s="2">
        <f t="shared" si="21"/>
        <v>0.39850020939815256</v>
      </c>
      <c r="O73" s="2">
        <f t="shared" si="21"/>
        <v>0</v>
      </c>
      <c r="P73" s="2">
        <f t="shared" si="21"/>
        <v>0.46834125184605335</v>
      </c>
      <c r="Q73" s="2">
        <f t="shared" si="21"/>
        <v>0.51099435809658511</v>
      </c>
      <c r="R73" s="2">
        <f t="shared" si="21"/>
        <v>0</v>
      </c>
    </row>
    <row r="74" spans="1:18">
      <c r="A74" s="2" t="s">
        <v>45</v>
      </c>
      <c r="B74" s="2">
        <f t="shared" si="10"/>
        <v>2.373186368237544</v>
      </c>
      <c r="C74" s="2">
        <f t="shared" si="10"/>
        <v>1.3419991777361637</v>
      </c>
      <c r="D74" s="2">
        <f t="shared" si="10"/>
        <v>1.3696507100098803</v>
      </c>
      <c r="E74" s="2">
        <f t="shared" si="10"/>
        <v>1.4148778229658638</v>
      </c>
      <c r="F74" s="2">
        <f t="shared" si="10"/>
        <v>1.7031693578931635</v>
      </c>
      <c r="G74" s="2">
        <f t="shared" ref="G74:I74" si="23">G38/G$56*100</f>
        <v>1.0860814367549159</v>
      </c>
      <c r="H74" s="2">
        <f t="shared" si="23"/>
        <v>1.7440286920338772</v>
      </c>
      <c r="I74" s="2">
        <f t="shared" si="23"/>
        <v>1.2398615622134461</v>
      </c>
      <c r="K74" s="2">
        <f t="shared" si="21"/>
        <v>2.373186368237544</v>
      </c>
      <c r="L74" s="2">
        <f t="shared" si="21"/>
        <v>1.4011840642103237</v>
      </c>
      <c r="M74" s="2">
        <f t="shared" si="21"/>
        <v>1.6194498007924563</v>
      </c>
      <c r="N74" s="2">
        <f t="shared" si="21"/>
        <v>1.2029980665696793</v>
      </c>
      <c r="O74" s="2">
        <f t="shared" si="21"/>
        <v>1.2931519077329603</v>
      </c>
      <c r="P74" s="2">
        <f t="shared" si="21"/>
        <v>1.4901484157009086</v>
      </c>
      <c r="Q74" s="2">
        <f t="shared" si="21"/>
        <v>1.4240877671142433</v>
      </c>
      <c r="R74" s="2">
        <f t="shared" si="21"/>
        <v>1.4570665951092976</v>
      </c>
    </row>
    <row r="75" spans="1:18">
      <c r="A75" s="2" t="s">
        <v>46</v>
      </c>
      <c r="B75" s="2">
        <f t="shared" si="10"/>
        <v>2.1584947104474455</v>
      </c>
      <c r="C75" s="2">
        <f t="shared" si="10"/>
        <v>1.9218903186171432</v>
      </c>
      <c r="D75" s="2">
        <f t="shared" si="10"/>
        <v>1.3341986477847305</v>
      </c>
      <c r="E75" s="2">
        <f t="shared" si="10"/>
        <v>1.0061025608542371</v>
      </c>
      <c r="F75" s="2">
        <f t="shared" si="10"/>
        <v>1.5641776730707082</v>
      </c>
      <c r="G75" s="2">
        <f t="shared" ref="G75:I75" si="24">G39/G$56*100</f>
        <v>1.3834270870963858</v>
      </c>
      <c r="H75" s="2">
        <f t="shared" si="24"/>
        <v>1.451932771247189</v>
      </c>
      <c r="I75" s="2">
        <f t="shared" si="24"/>
        <v>2.7583651041184121</v>
      </c>
      <c r="K75" s="2">
        <f t="shared" si="21"/>
        <v>2.1584947104474455</v>
      </c>
      <c r="L75" s="2">
        <f t="shared" si="21"/>
        <v>1.7209103917268747</v>
      </c>
      <c r="M75" s="2">
        <f t="shared" si="21"/>
        <v>1.3102498022505171</v>
      </c>
      <c r="N75" s="2">
        <f t="shared" si="21"/>
        <v>1.0909151494451512</v>
      </c>
      <c r="O75" s="2">
        <f t="shared" si="21"/>
        <v>1.4476741777902136</v>
      </c>
      <c r="P75" s="2">
        <f t="shared" si="21"/>
        <v>1.4764537720184188</v>
      </c>
      <c r="Q75" s="2">
        <f t="shared" si="21"/>
        <v>1.8200849258228951</v>
      </c>
      <c r="R75" s="2">
        <f t="shared" si="21"/>
        <v>1.8226800267526981</v>
      </c>
    </row>
    <row r="76" spans="1:18">
      <c r="A76" s="2" t="s">
        <v>47</v>
      </c>
      <c r="B76" s="2">
        <f t="shared" si="10"/>
        <v>0.83693358121563788</v>
      </c>
      <c r="C76" s="2">
        <f t="shared" si="10"/>
        <v>0.65841666436764745</v>
      </c>
      <c r="D76" s="2">
        <f t="shared" si="10"/>
        <v>1.260969797942618</v>
      </c>
      <c r="E76" s="2">
        <f t="shared" si="10"/>
        <v>0.88332247257405183</v>
      </c>
      <c r="F76" s="2">
        <f t="shared" si="10"/>
        <v>0.8130144864083505</v>
      </c>
      <c r="G76" s="2">
        <f t="shared" ref="G76:I76" si="25">G40/G$56*100</f>
        <v>0.78417711720080507</v>
      </c>
      <c r="H76" s="2">
        <f t="shared" si="25"/>
        <v>0.7269556023696887</v>
      </c>
      <c r="I76" s="2">
        <f t="shared" si="25"/>
        <v>0.91653988658630692</v>
      </c>
      <c r="K76" s="2">
        <f t="shared" si="21"/>
        <v>0.83693358121563788</v>
      </c>
      <c r="L76" s="2">
        <f t="shared" si="21"/>
        <v>1.2432881285034783</v>
      </c>
      <c r="M76" s="2">
        <f t="shared" si="21"/>
        <v>0.84011635324436762</v>
      </c>
      <c r="N76" s="2">
        <f t="shared" si="21"/>
        <v>1.1696003865346005</v>
      </c>
      <c r="O76" s="2">
        <f t="shared" si="21"/>
        <v>0.91986397306511158</v>
      </c>
      <c r="P76" s="2">
        <f t="shared" si="21"/>
        <v>0.94057302746554139</v>
      </c>
      <c r="Q76" s="2">
        <f t="shared" si="21"/>
        <v>0.92545365221717735</v>
      </c>
      <c r="R76" s="2">
        <f t="shared" si="21"/>
        <v>0.89965095453870891</v>
      </c>
    </row>
    <row r="77" spans="1:18">
      <c r="A77" s="2" t="s">
        <v>48</v>
      </c>
      <c r="B77" s="2">
        <f t="shared" si="10"/>
        <v>0.67682454828742888</v>
      </c>
      <c r="C77" s="2">
        <f t="shared" si="10"/>
        <v>0.6781321556972052</v>
      </c>
      <c r="D77" s="2">
        <f t="shared" si="10"/>
        <v>1.19975202929154</v>
      </c>
      <c r="E77" s="2">
        <f t="shared" si="10"/>
        <v>0.82909098481778654</v>
      </c>
      <c r="F77" s="2">
        <f t="shared" si="10"/>
        <v>0.70677271732218605</v>
      </c>
      <c r="G77" s="2">
        <f t="shared" ref="G77:I77" si="26">G41/G$56*100</f>
        <v>0.59890591938896631</v>
      </c>
      <c r="H77" s="2">
        <f t="shared" si="26"/>
        <v>0.62645118096652019</v>
      </c>
      <c r="I77" s="2">
        <f t="shared" si="26"/>
        <v>0.68396301975864315</v>
      </c>
      <c r="K77" s="2">
        <f t="shared" si="21"/>
        <v>0.67682454828742888</v>
      </c>
      <c r="L77" s="2">
        <f t="shared" si="21"/>
        <v>0.9620780554675481</v>
      </c>
      <c r="M77" s="2">
        <f t="shared" si="21"/>
        <v>0.92650645009604982</v>
      </c>
      <c r="N77" s="2">
        <f t="shared" si="21"/>
        <v>0.54708580628891179</v>
      </c>
      <c r="O77" s="2">
        <f t="shared" si="21"/>
        <v>0.85342277817178525</v>
      </c>
      <c r="P77" s="2">
        <f t="shared" si="21"/>
        <v>0.62777491608140201</v>
      </c>
      <c r="Q77" s="2">
        <f t="shared" si="21"/>
        <v>0.6389776357827478</v>
      </c>
      <c r="R77" s="2">
        <f t="shared" si="21"/>
        <v>0.86061966241998067</v>
      </c>
    </row>
    <row r="78" spans="1:18">
      <c r="A78" s="2" t="s">
        <v>49</v>
      </c>
      <c r="B78" s="2">
        <f t="shared" si="10"/>
        <v>0</v>
      </c>
      <c r="C78" s="2">
        <f t="shared" si="10"/>
        <v>7.9131118783480184E-2</v>
      </c>
      <c r="D78" s="2">
        <f t="shared" si="10"/>
        <v>0.10054437319591623</v>
      </c>
      <c r="E78" s="2">
        <f t="shared" si="10"/>
        <v>6.9069222806379699E-2</v>
      </c>
      <c r="F78" s="2">
        <f t="shared" si="10"/>
        <v>5.5770413535010256E-2</v>
      </c>
      <c r="G78" s="2">
        <f t="shared" ref="G78:I78" si="27">G42/G$56*100</f>
        <v>5.8058522991175102E-2</v>
      </c>
      <c r="H78" s="2">
        <f t="shared" si="27"/>
        <v>7.3202039210969086E-2</v>
      </c>
      <c r="I78" s="2">
        <f t="shared" si="27"/>
        <v>8.5029963970501027E-2</v>
      </c>
      <c r="K78" s="2">
        <f t="shared" si="21"/>
        <v>0</v>
      </c>
      <c r="L78" s="2">
        <f t="shared" si="21"/>
        <v>7.1959131354923156E-2</v>
      </c>
      <c r="M78" s="2">
        <f t="shared" si="21"/>
        <v>7.7459475025242683E-2</v>
      </c>
      <c r="N78" s="2">
        <f t="shared" si="21"/>
        <v>9.4891821052049644E-2</v>
      </c>
      <c r="O78" s="2">
        <f t="shared" si="21"/>
        <v>6.644119489332638E-2</v>
      </c>
      <c r="P78" s="2">
        <f t="shared" si="21"/>
        <v>5.2288639514960607E-2</v>
      </c>
      <c r="Q78" s="2">
        <f t="shared" si="21"/>
        <v>2.4564027624361256E-2</v>
      </c>
      <c r="R78" s="2">
        <f t="shared" si="21"/>
        <v>8.3449715701760255E-2</v>
      </c>
    </row>
    <row r="79" spans="1:18">
      <c r="A79" s="2" t="s">
        <v>50</v>
      </c>
      <c r="B79" s="2">
        <f t="shared" si="10"/>
        <v>1.5766108490410005</v>
      </c>
      <c r="C79" s="2">
        <f t="shared" si="10"/>
        <v>1.1085085466318474</v>
      </c>
      <c r="D79" s="2">
        <f t="shared" si="10"/>
        <v>1.1395028962203841</v>
      </c>
      <c r="E79" s="2">
        <f t="shared" si="10"/>
        <v>0.92072050653077242</v>
      </c>
      <c r="F79" s="2">
        <f t="shared" si="10"/>
        <v>1.0733632860414124</v>
      </c>
      <c r="G79" s="2">
        <f t="shared" ref="G79:I79" si="28">G43/G$56*100</f>
        <v>0.81634583956924878</v>
      </c>
      <c r="H79" s="2">
        <f t="shared" si="28"/>
        <v>0.5749327728299356</v>
      </c>
      <c r="I79" s="2">
        <f t="shared" si="28"/>
        <v>0.78094220473518206</v>
      </c>
      <c r="K79" s="2">
        <f t="shared" si="21"/>
        <v>1.5766108490410005</v>
      </c>
      <c r="L79" s="2">
        <f t="shared" si="21"/>
        <v>0.87148202678329223</v>
      </c>
      <c r="M79" s="2">
        <f t="shared" si="21"/>
        <v>1.1053011442131393</v>
      </c>
      <c r="N79" s="2">
        <f t="shared" si="21"/>
        <v>1.1610427043487412</v>
      </c>
      <c r="O79" s="2">
        <f t="shared" si="21"/>
        <v>1.0249357354727513</v>
      </c>
      <c r="P79" s="2">
        <f t="shared" si="21"/>
        <v>0.94205142649944651</v>
      </c>
      <c r="Q79" s="2">
        <f t="shared" si="21"/>
        <v>0.76195423267923135</v>
      </c>
      <c r="R79" s="2">
        <f t="shared" si="21"/>
        <v>0.70642572975302542</v>
      </c>
    </row>
    <row r="80" spans="1:18">
      <c r="A80" s="2" t="s">
        <v>51</v>
      </c>
      <c r="B80" s="2">
        <f t="shared" si="10"/>
        <v>0</v>
      </c>
      <c r="C80" s="2">
        <f t="shared" si="10"/>
        <v>0</v>
      </c>
      <c r="D80" s="2">
        <f t="shared" si="10"/>
        <v>0</v>
      </c>
      <c r="E80" s="2">
        <f t="shared" si="10"/>
        <v>0</v>
      </c>
      <c r="F80" s="2">
        <f t="shared" si="10"/>
        <v>0</v>
      </c>
      <c r="G80" s="2">
        <f t="shared" ref="G80:I80" si="29">G44/G$56*100</f>
        <v>0</v>
      </c>
      <c r="H80" s="2">
        <f t="shared" si="29"/>
        <v>0</v>
      </c>
      <c r="I80" s="2">
        <f t="shared" si="29"/>
        <v>0</v>
      </c>
      <c r="K80" s="2">
        <f t="shared" si="21"/>
        <v>0</v>
      </c>
      <c r="L80" s="2">
        <f t="shared" si="21"/>
        <v>0</v>
      </c>
      <c r="M80" s="2">
        <f t="shared" si="21"/>
        <v>0</v>
      </c>
      <c r="N80" s="2">
        <f t="shared" si="21"/>
        <v>0</v>
      </c>
      <c r="O80" s="2">
        <f t="shared" si="21"/>
        <v>0</v>
      </c>
      <c r="P80" s="2">
        <f t="shared" si="21"/>
        <v>0</v>
      </c>
      <c r="Q80" s="2">
        <f t="shared" si="21"/>
        <v>0</v>
      </c>
      <c r="R80" s="2">
        <f t="shared" si="21"/>
        <v>0</v>
      </c>
    </row>
    <row r="81" spans="1:18">
      <c r="A81" s="2" t="s">
        <v>52</v>
      </c>
      <c r="B81" s="2">
        <f t="shared" si="10"/>
        <v>2.5375958503972957</v>
      </c>
      <c r="C81" s="2">
        <f t="shared" si="10"/>
        <v>2.8985136672765242</v>
      </c>
      <c r="D81" s="2">
        <f t="shared" si="10"/>
        <v>4.0056955772099414</v>
      </c>
      <c r="E81" s="2">
        <f t="shared" si="10"/>
        <v>3.3649553523007594</v>
      </c>
      <c r="F81" s="2">
        <f t="shared" si="10"/>
        <v>3.618735384155642</v>
      </c>
      <c r="G81" s="2">
        <f t="shared" ref="G81:I81" si="30">G45/G$56*100</f>
        <v>3.5721043849237071</v>
      </c>
      <c r="H81" s="2">
        <f t="shared" si="30"/>
        <v>5.019918868399353</v>
      </c>
      <c r="I81" s="2">
        <f t="shared" si="30"/>
        <v>5.591975665151657</v>
      </c>
      <c r="K81" s="2">
        <f t="shared" si="21"/>
        <v>2.5375958503972957</v>
      </c>
      <c r="L81" s="2">
        <f t="shared" si="21"/>
        <v>3.2173497089537864</v>
      </c>
      <c r="M81" s="2">
        <f t="shared" si="21"/>
        <v>3.913890579834292</v>
      </c>
      <c r="N81" s="2">
        <f t="shared" si="21"/>
        <v>3.0103351052026914</v>
      </c>
      <c r="O81" s="2">
        <f t="shared" si="21"/>
        <v>3.9358377549976717</v>
      </c>
      <c r="P81" s="2">
        <f t="shared" si="21"/>
        <v>3.0665108382211268</v>
      </c>
      <c r="Q81" s="2">
        <f t="shared" si="21"/>
        <v>3.5511448088543154</v>
      </c>
      <c r="R81" s="2">
        <f t="shared" si="21"/>
        <v>2.2536505438969896</v>
      </c>
    </row>
    <row r="82" spans="1:18">
      <c r="A82" s="2" t="s">
        <v>53</v>
      </c>
      <c r="B82" s="2">
        <f t="shared" si="10"/>
        <v>12.868598119711278</v>
      </c>
      <c r="C82" s="2">
        <f t="shared" si="10"/>
        <v>16.195838752850502</v>
      </c>
      <c r="D82" s="2">
        <f t="shared" si="10"/>
        <v>13.966368972665103</v>
      </c>
      <c r="E82" s="2">
        <f t="shared" si="10"/>
        <v>14.718252236289628</v>
      </c>
      <c r="F82" s="2">
        <f t="shared" si="10"/>
        <v>14.82528745217817</v>
      </c>
      <c r="G82" s="2">
        <f t="shared" ref="G82:I82" si="31">G46/G$56*100</f>
        <v>24.374516178975071</v>
      </c>
      <c r="H82" s="2">
        <f t="shared" si="31"/>
        <v>33.670880466213902</v>
      </c>
      <c r="I82" s="2">
        <f t="shared" si="31"/>
        <v>12.909834468653644</v>
      </c>
      <c r="K82" s="2">
        <f t="shared" ref="K82:R91" si="32">L46/L$56*100</f>
        <v>12.868598119711278</v>
      </c>
      <c r="L82" s="2">
        <f t="shared" si="32"/>
        <v>12.890934806062379</v>
      </c>
      <c r="M82" s="2">
        <f t="shared" si="32"/>
        <v>16.470162610220278</v>
      </c>
      <c r="N82" s="2">
        <f t="shared" si="32"/>
        <v>12.190228944504566</v>
      </c>
      <c r="O82" s="2">
        <f t="shared" si="32"/>
        <v>14.256285497645399</v>
      </c>
      <c r="P82" s="2">
        <f t="shared" si="32"/>
        <v>14.259003061064101</v>
      </c>
      <c r="Q82" s="2">
        <f t="shared" si="32"/>
        <v>11.199788467736637</v>
      </c>
      <c r="R82" s="2">
        <f t="shared" si="32"/>
        <v>15.763763104451394</v>
      </c>
    </row>
    <row r="83" spans="1:18">
      <c r="A83" s="2" t="s">
        <v>54</v>
      </c>
      <c r="B83" s="2">
        <f t="shared" si="10"/>
        <v>15.00956022944551</v>
      </c>
      <c r="C83" s="2">
        <f t="shared" si="10"/>
        <v>18.889930363269702</v>
      </c>
      <c r="D83" s="2">
        <f t="shared" si="10"/>
        <v>16.980762897382746</v>
      </c>
      <c r="E83" s="2">
        <f t="shared" si="10"/>
        <v>17.861943118544826</v>
      </c>
      <c r="F83" s="2">
        <f t="shared" si="10"/>
        <v>16.433594985180008</v>
      </c>
      <c r="G83" s="2">
        <f t="shared" ref="G83:I83" si="33">G47/G$56*100</f>
        <v>15.558393972235123</v>
      </c>
      <c r="H83" s="2">
        <f t="shared" si="33"/>
        <v>8.2750750617666942</v>
      </c>
      <c r="I83" s="2">
        <f t="shared" si="33"/>
        <v>18.203858905676491</v>
      </c>
      <c r="K83" s="2">
        <f t="shared" si="32"/>
        <v>15.00956022944551</v>
      </c>
      <c r="L83" s="2">
        <f t="shared" si="32"/>
        <v>17.734664421955923</v>
      </c>
      <c r="M83" s="2">
        <f t="shared" si="32"/>
        <v>16.576236526607786</v>
      </c>
      <c r="N83" s="2">
        <f t="shared" si="32"/>
        <v>20.706940280252731</v>
      </c>
      <c r="O83" s="2">
        <f t="shared" si="32"/>
        <v>16.344364882193677</v>
      </c>
      <c r="P83" s="2">
        <f t="shared" si="32"/>
        <v>16.465241282503378</v>
      </c>
      <c r="Q83" s="2">
        <f t="shared" si="32"/>
        <v>16.471979798043016</v>
      </c>
      <c r="R83" s="2">
        <f t="shared" si="32"/>
        <v>19.520016750929532</v>
      </c>
    </row>
    <row r="84" spans="1:18">
      <c r="A84" s="2" t="s">
        <v>55</v>
      </c>
      <c r="B84" s="2">
        <f t="shared" si="10"/>
        <v>1.2735945801107533</v>
      </c>
      <c r="C84" s="2">
        <f t="shared" si="10"/>
        <v>0.67180704926383161</v>
      </c>
      <c r="D84" s="2">
        <f t="shared" si="10"/>
        <v>0.52267575892597684</v>
      </c>
      <c r="E84" s="2">
        <f t="shared" si="10"/>
        <v>0.97174149021186718</v>
      </c>
      <c r="F84" s="2">
        <f t="shared" si="10"/>
        <v>0.57724984102826038</v>
      </c>
      <c r="G84" s="2">
        <f t="shared" ref="G84:I84" si="34">G48/G$56*100</f>
        <v>0.47642393903425029</v>
      </c>
      <c r="H84" s="2">
        <f t="shared" si="34"/>
        <v>0.34021142331670934</v>
      </c>
      <c r="I84" s="2">
        <f t="shared" si="34"/>
        <v>0.75868894532538678</v>
      </c>
      <c r="K84" s="2">
        <f t="shared" si="32"/>
        <v>1.2735945801107533</v>
      </c>
      <c r="L84" s="2">
        <f t="shared" si="32"/>
        <v>0.70685610037418756</v>
      </c>
      <c r="M84" s="2">
        <f t="shared" si="32"/>
        <v>0.54959775750263373</v>
      </c>
      <c r="N84" s="2">
        <f t="shared" si="32"/>
        <v>0.68007067282314881</v>
      </c>
      <c r="O84" s="2">
        <f t="shared" si="32"/>
        <v>0.70955138668521844</v>
      </c>
      <c r="P84" s="2">
        <f t="shared" si="32"/>
        <v>0.51308227524055094</v>
      </c>
      <c r="Q84" s="2">
        <f t="shared" si="32"/>
        <v>0.37158958985896806</v>
      </c>
      <c r="R84" s="2">
        <f t="shared" si="32"/>
        <v>0.79902340454511256</v>
      </c>
    </row>
    <row r="85" spans="1:18">
      <c r="A85" s="2" t="s">
        <v>21</v>
      </c>
      <c r="B85" s="2">
        <f t="shared" si="10"/>
        <v>7.5393491104686188</v>
      </c>
      <c r="C85" s="2">
        <f t="shared" si="10"/>
        <v>12.889153855522459</v>
      </c>
      <c r="D85" s="2">
        <f t="shared" si="10"/>
        <v>10.146070245452256</v>
      </c>
      <c r="E85" s="2">
        <f t="shared" si="10"/>
        <v>11.425576610870419</v>
      </c>
      <c r="F85" s="2">
        <f t="shared" si="10"/>
        <v>12.193219290655936</v>
      </c>
      <c r="G85" s="2">
        <f t="shared" ref="G85:I85" si="35">G49/G$56*100</f>
        <v>8.2661574719168787</v>
      </c>
      <c r="H85" s="2">
        <f t="shared" si="35"/>
        <v>9.1110819182258087</v>
      </c>
      <c r="I85" s="2">
        <f t="shared" si="35"/>
        <v>15.280629187097961</v>
      </c>
      <c r="K85" s="2">
        <f t="shared" si="32"/>
        <v>7.5393491104686188</v>
      </c>
      <c r="L85" s="2">
        <f t="shared" si="32"/>
        <v>11.362295071783118</v>
      </c>
      <c r="M85" s="2">
        <f t="shared" si="32"/>
        <v>13.052559443312425</v>
      </c>
      <c r="N85" s="2">
        <f t="shared" si="32"/>
        <v>19.550820136453375</v>
      </c>
      <c r="O85" s="2">
        <f t="shared" si="32"/>
        <v>8.6600941165730205</v>
      </c>
      <c r="P85" s="2">
        <f t="shared" si="32"/>
        <v>13.312049574610127</v>
      </c>
      <c r="Q85" s="2">
        <f t="shared" si="32"/>
        <v>11.823746061150347</v>
      </c>
      <c r="R85" s="2">
        <f t="shared" si="32"/>
        <v>12.836924415496231</v>
      </c>
    </row>
    <row r="86" spans="1:18">
      <c r="A86" s="2" t="s">
        <v>56</v>
      </c>
      <c r="B86" s="2">
        <f t="shared" si="10"/>
        <v>0.80286079115033726</v>
      </c>
      <c r="C86" s="2">
        <f t="shared" si="10"/>
        <v>0.89782867170746261</v>
      </c>
      <c r="D86" s="2">
        <f t="shared" si="10"/>
        <v>1.2927410449640637</v>
      </c>
      <c r="E86" s="2">
        <f t="shared" si="10"/>
        <v>1.7703760715057348</v>
      </c>
      <c r="F86" s="2">
        <f t="shared" si="10"/>
        <v>0.9913581919961636</v>
      </c>
      <c r="G86" s="2">
        <f t="shared" ref="G86:I86" si="36">G50/G$56*100</f>
        <v>0.86735132717482932</v>
      </c>
      <c r="H86" s="2">
        <f t="shared" si="36"/>
        <v>0.76003501035907783</v>
      </c>
      <c r="I86" s="2">
        <f t="shared" si="36"/>
        <v>0.64317980893368798</v>
      </c>
      <c r="K86" s="2">
        <f t="shared" si="32"/>
        <v>0.80286079115033726</v>
      </c>
      <c r="L86" s="2">
        <f t="shared" si="32"/>
        <v>0.93298378797008996</v>
      </c>
      <c r="M86" s="2">
        <f t="shared" si="32"/>
        <v>1.0278416691878967</v>
      </c>
      <c r="N86" s="2">
        <f t="shared" si="32"/>
        <v>1.3072806185159462</v>
      </c>
      <c r="O86" s="2">
        <f t="shared" si="32"/>
        <v>0.89256053037994076</v>
      </c>
      <c r="P86" s="2">
        <f t="shared" si="32"/>
        <v>1.2372643704276618</v>
      </c>
      <c r="Q86" s="2">
        <f t="shared" si="32"/>
        <v>1.2023856833962818</v>
      </c>
      <c r="R86" s="2">
        <f t="shared" si="32"/>
        <v>1.0367686969037206</v>
      </c>
    </row>
    <row r="87" spans="1:18">
      <c r="A87" s="2" t="s">
        <v>57</v>
      </c>
      <c r="B87" s="2">
        <f t="shared" si="10"/>
        <v>2.2402032458467591</v>
      </c>
      <c r="C87" s="2">
        <f t="shared" si="10"/>
        <v>0.5414694837165519</v>
      </c>
      <c r="D87" s="2">
        <f t="shared" si="10"/>
        <v>1.0877777562525428</v>
      </c>
      <c r="E87" s="2">
        <f t="shared" si="10"/>
        <v>0.83238825927336746</v>
      </c>
      <c r="F87" s="2">
        <f t="shared" si="10"/>
        <v>1.2143529763331904</v>
      </c>
      <c r="G87" s="2">
        <f t="shared" ref="G87:I87" si="37">G51/G$56*100</f>
        <v>0.88300562522578319</v>
      </c>
      <c r="H87" s="2">
        <f t="shared" si="37"/>
        <v>1.0935988971420343</v>
      </c>
      <c r="I87" s="2">
        <f t="shared" si="37"/>
        <v>0.87679573845752878</v>
      </c>
      <c r="K87" s="2">
        <f t="shared" si="32"/>
        <v>2.2402032458467591</v>
      </c>
      <c r="L87" s="2">
        <f t="shared" si="32"/>
        <v>0.86910064545787769</v>
      </c>
      <c r="M87" s="2">
        <f t="shared" si="32"/>
        <v>0.93917335248253075</v>
      </c>
      <c r="N87" s="2">
        <f t="shared" si="32"/>
        <v>0.88325882596173555</v>
      </c>
      <c r="O87" s="2">
        <f t="shared" si="32"/>
        <v>1.1112416642082297</v>
      </c>
      <c r="P87" s="2">
        <f t="shared" si="32"/>
        <v>1.5606447064755429</v>
      </c>
      <c r="Q87" s="2">
        <f t="shared" si="32"/>
        <v>1.3112809905717944</v>
      </c>
      <c r="R87" s="2">
        <f t="shared" si="32"/>
        <v>0.87942380055009728</v>
      </c>
    </row>
    <row r="88" spans="1:18">
      <c r="A88" s="2" t="s">
        <v>58</v>
      </c>
      <c r="B88" s="2">
        <f t="shared" si="10"/>
        <v>4.5253958067311961</v>
      </c>
      <c r="C88" s="2">
        <f t="shared" si="10"/>
        <v>1.4158818039472703</v>
      </c>
      <c r="D88" s="2">
        <f t="shared" si="10"/>
        <v>3.4690714659330864</v>
      </c>
      <c r="E88" s="2">
        <f t="shared" si="10"/>
        <v>2.2892629463576832</v>
      </c>
      <c r="F88" s="2">
        <f t="shared" si="10"/>
        <v>1.8681351138168156</v>
      </c>
      <c r="G88" s="2">
        <f t="shared" ref="G88:I88" si="38">G52/G$56*100</f>
        <v>1.3880717689356796</v>
      </c>
      <c r="H88" s="2">
        <f t="shared" si="38"/>
        <v>2.1388448797349855</v>
      </c>
      <c r="I88" s="2">
        <f t="shared" si="38"/>
        <v>1.5763446986588301</v>
      </c>
      <c r="K88" s="2">
        <f t="shared" si="32"/>
        <v>4.5253958067311961</v>
      </c>
      <c r="L88" s="2">
        <f t="shared" si="32"/>
        <v>1.9804809561970795</v>
      </c>
      <c r="M88" s="2">
        <f t="shared" si="32"/>
        <v>2.1818967182698659</v>
      </c>
      <c r="N88" s="2">
        <f t="shared" si="32"/>
        <v>2.5745748990307096</v>
      </c>
      <c r="O88" s="2">
        <f t="shared" si="32"/>
        <v>2.15215371753701</v>
      </c>
      <c r="P88" s="2">
        <f t="shared" si="32"/>
        <v>1.6648329331281206</v>
      </c>
      <c r="Q88" s="2">
        <f t="shared" si="32"/>
        <v>1.5469079052360495</v>
      </c>
      <c r="R88" s="2">
        <f t="shared" si="32"/>
        <v>1.7556966374135261</v>
      </c>
    </row>
    <row r="89" spans="1:18">
      <c r="A89" s="2" t="s">
        <v>59</v>
      </c>
      <c r="B89" s="2">
        <f t="shared" si="10"/>
        <v>0</v>
      </c>
      <c r="C89" s="2">
        <f t="shared" si="10"/>
        <v>0.35824326224766023</v>
      </c>
      <c r="D89" s="2">
        <f t="shared" si="10"/>
        <v>1.2617447064065557</v>
      </c>
      <c r="E89" s="2">
        <f t="shared" si="10"/>
        <v>0.76375288836903799</v>
      </c>
      <c r="F89" s="2">
        <f t="shared" si="10"/>
        <v>0.41245782471063658</v>
      </c>
      <c r="G89" s="2">
        <f t="shared" ref="G89:I89" si="39">G53/G$56*100</f>
        <v>0.21537561714059622</v>
      </c>
      <c r="H89" s="2">
        <f t="shared" si="39"/>
        <v>0.21596580000728072</v>
      </c>
      <c r="I89" s="2">
        <f t="shared" si="39"/>
        <v>0.41519213568080687</v>
      </c>
      <c r="K89" s="2">
        <f t="shared" si="32"/>
        <v>0</v>
      </c>
      <c r="L89" s="2">
        <f t="shared" si="32"/>
        <v>0.38982176913854044</v>
      </c>
      <c r="M89" s="2">
        <f t="shared" si="32"/>
        <v>0.4605649256206783</v>
      </c>
      <c r="N89" s="2">
        <f t="shared" si="32"/>
        <v>0.52989471021643353</v>
      </c>
      <c r="O89" s="2">
        <f t="shared" si="32"/>
        <v>0.33034629725587722</v>
      </c>
      <c r="P89" s="2">
        <f t="shared" si="32"/>
        <v>0.58163330412846814</v>
      </c>
      <c r="Q89" s="2">
        <f t="shared" si="32"/>
        <v>0.43010517158833822</v>
      </c>
      <c r="R89" s="2">
        <f t="shared" si="32"/>
        <v>0.31153882902057878</v>
      </c>
    </row>
    <row r="90" spans="1:18">
      <c r="A90" s="2" t="s">
        <v>60</v>
      </c>
      <c r="B90" s="2">
        <f t="shared" si="10"/>
        <v>0.52068516080372107</v>
      </c>
      <c r="C90" s="2">
        <f t="shared" si="10"/>
        <v>0.35427324863522369</v>
      </c>
      <c r="D90" s="2">
        <f t="shared" si="10"/>
        <v>0.30550766190743717</v>
      </c>
      <c r="E90" s="2">
        <f t="shared" si="10"/>
        <v>0.29822979746925504</v>
      </c>
      <c r="F90" s="2">
        <f t="shared" si="10"/>
        <v>0.33410126239197735</v>
      </c>
      <c r="G90" s="2">
        <f t="shared" ref="G90:I90" si="40">G54/G$56*100</f>
        <v>0.24935060466876541</v>
      </c>
      <c r="H90" s="2">
        <f t="shared" si="40"/>
        <v>0.22538314343009724</v>
      </c>
      <c r="I90" s="2">
        <f t="shared" si="40"/>
        <v>0.3211569616767701</v>
      </c>
      <c r="K90" s="2">
        <f t="shared" si="32"/>
        <v>0.52068516080372107</v>
      </c>
      <c r="L90" s="2">
        <f t="shared" si="32"/>
        <v>0.48383456233317401</v>
      </c>
      <c r="M90" s="2">
        <f t="shared" si="32"/>
        <v>0.27976539803234712</v>
      </c>
      <c r="N90" s="2">
        <f t="shared" si="32"/>
        <v>0.24612802746940246</v>
      </c>
      <c r="O90" s="2">
        <f t="shared" si="32"/>
        <v>0.36956858024633965</v>
      </c>
      <c r="P90" s="2">
        <f t="shared" si="32"/>
        <v>0.17048275175190281</v>
      </c>
      <c r="Q90" s="2">
        <f t="shared" si="32"/>
        <v>0.27348993813620054</v>
      </c>
      <c r="R90" s="2">
        <f t="shared" si="32"/>
        <v>0.42304228593267507</v>
      </c>
    </row>
    <row r="91" spans="1:18">
      <c r="A91" s="2" t="s">
        <v>23</v>
      </c>
      <c r="B91" s="2">
        <f>B55/B$56*100</f>
        <v>0.54020258423918455</v>
      </c>
      <c r="C91" s="2">
        <f t="shared" ref="C91:F91" si="41">C55/C$56*100</f>
        <v>0.41698600603845803</v>
      </c>
      <c r="D91" s="2">
        <f t="shared" si="41"/>
        <v>0.53856138243669971</v>
      </c>
      <c r="E91" s="2">
        <f t="shared" si="41"/>
        <v>0.60201289928475166</v>
      </c>
      <c r="F91" s="2">
        <f t="shared" si="41"/>
        <v>0.59922790119081115</v>
      </c>
      <c r="G91" s="2">
        <f>G55/G$56*100</f>
        <v>0.83991329927233305</v>
      </c>
      <c r="H91" s="2">
        <f t="shared" ref="H91" si="42">H55/H$56*100</f>
        <v>0.79857489478690724</v>
      </c>
      <c r="I91" s="2">
        <f>I55/I$56*100</f>
        <v>0.45554240371568822</v>
      </c>
      <c r="K91" s="2">
        <f t="shared" si="32"/>
        <v>0.54020258423918455</v>
      </c>
      <c r="L91" s="2">
        <f t="shared" si="32"/>
        <v>0.44407584803059769</v>
      </c>
      <c r="M91" s="2">
        <f t="shared" si="32"/>
        <v>0.50120836781039391</v>
      </c>
      <c r="N91" s="2">
        <f t="shared" si="32"/>
        <v>0.40895118410300718</v>
      </c>
      <c r="O91" s="2">
        <f t="shared" si="32"/>
        <v>0.72476692750048399</v>
      </c>
      <c r="P91" s="2">
        <f t="shared" si="32"/>
        <v>0.69570346116556969</v>
      </c>
      <c r="Q91" s="2">
        <f t="shared" si="32"/>
        <v>0.68278609269243651</v>
      </c>
      <c r="R91" s="2">
        <f t="shared" si="32"/>
        <v>0.39742800047975957</v>
      </c>
    </row>
    <row r="92" spans="1:18">
      <c r="A92" s="2"/>
    </row>
    <row r="93" spans="1:18">
      <c r="A93" s="2" t="s">
        <v>24</v>
      </c>
      <c r="B93">
        <f>V26/V$29*100</f>
        <v>39.954290463328483</v>
      </c>
      <c r="C93" s="2">
        <f t="shared" ref="C93:R95" si="43">W26/W$29*100</f>
        <v>43.830013633491831</v>
      </c>
      <c r="D93" s="2">
        <f t="shared" si="43"/>
        <v>4.524886877828056</v>
      </c>
      <c r="E93" s="2">
        <f t="shared" si="43"/>
        <v>43.606819392647843</v>
      </c>
      <c r="F93" s="2">
        <f t="shared" si="43"/>
        <v>13.247925817471934</v>
      </c>
      <c r="G93" s="2">
        <f t="shared" si="43"/>
        <v>31.44329896907216</v>
      </c>
      <c r="H93" s="2">
        <f t="shared" si="43"/>
        <v>25.442477876106189</v>
      </c>
      <c r="I93" s="2">
        <f t="shared" si="43"/>
        <v>41.728534538411886</v>
      </c>
      <c r="J93" s="2"/>
      <c r="K93" s="2">
        <f t="shared" si="43"/>
        <v>39.954290463328483</v>
      </c>
      <c r="L93" s="2">
        <f t="shared" si="43"/>
        <v>44.336623170166249</v>
      </c>
      <c r="M93" s="2">
        <f t="shared" si="43"/>
        <v>29.213187102723715</v>
      </c>
      <c r="N93" s="2">
        <f t="shared" si="43"/>
        <v>32.904292569057191</v>
      </c>
      <c r="O93" s="2">
        <f t="shared" si="43"/>
        <v>8.2279582366589334</v>
      </c>
      <c r="P93" s="2">
        <f t="shared" si="43"/>
        <v>54.804560260586321</v>
      </c>
      <c r="Q93" s="2">
        <f t="shared" si="43"/>
        <v>37.789203084832913</v>
      </c>
      <c r="R93" s="2">
        <f t="shared" si="43"/>
        <v>54.777376654632967</v>
      </c>
    </row>
    <row r="94" spans="1:18">
      <c r="A94" s="2" t="s">
        <v>25</v>
      </c>
      <c r="B94" s="2">
        <f t="shared" ref="B94:B95" si="44">V27/V$29*100</f>
        <v>50.633700394764183</v>
      </c>
      <c r="C94" s="2">
        <f t="shared" si="43"/>
        <v>51.434841884747108</v>
      </c>
      <c r="D94" s="2">
        <f t="shared" si="43"/>
        <v>90.84375831780676</v>
      </c>
      <c r="E94" s="2">
        <f t="shared" si="43"/>
        <v>9.962706446457112</v>
      </c>
      <c r="F94" s="2">
        <f t="shared" si="43"/>
        <v>76.525134211810638</v>
      </c>
      <c r="G94" s="2">
        <f t="shared" si="43"/>
        <v>61.996251171508909</v>
      </c>
      <c r="H94" s="2">
        <f t="shared" si="43"/>
        <v>40.486725663716811</v>
      </c>
      <c r="I94" s="2">
        <f t="shared" si="43"/>
        <v>33.751613944480312</v>
      </c>
      <c r="J94" s="2"/>
      <c r="K94" s="2">
        <f t="shared" si="43"/>
        <v>50.633700394764183</v>
      </c>
      <c r="L94" s="2">
        <f t="shared" si="43"/>
        <v>48.920315294429365</v>
      </c>
      <c r="M94" s="2">
        <f t="shared" si="43"/>
        <v>47.729144023976545</v>
      </c>
      <c r="N94" s="2">
        <f t="shared" si="43"/>
        <v>44.501361691090651</v>
      </c>
      <c r="O94" s="2">
        <f t="shared" si="43"/>
        <v>70.936774941995367</v>
      </c>
      <c r="P94" s="2">
        <f t="shared" si="43"/>
        <v>38.843648208469062</v>
      </c>
      <c r="Q94" s="2">
        <f t="shared" si="43"/>
        <v>20.565552699228796</v>
      </c>
      <c r="R94" s="2">
        <f t="shared" si="43"/>
        <v>22.355165893072027</v>
      </c>
    </row>
    <row r="95" spans="1:18">
      <c r="A95" s="2" t="s">
        <v>26</v>
      </c>
      <c r="B95" s="2">
        <f t="shared" si="44"/>
        <v>9.4120091419073351</v>
      </c>
      <c r="C95" s="2">
        <f t="shared" si="43"/>
        <v>4.7351444817610471</v>
      </c>
      <c r="D95" s="2">
        <f t="shared" si="43"/>
        <v>4.631354804365186</v>
      </c>
      <c r="E95" s="2">
        <f t="shared" si="43"/>
        <v>46.430474160895045</v>
      </c>
      <c r="F95" s="2">
        <f t="shared" si="43"/>
        <v>10.226939970717423</v>
      </c>
      <c r="G95" s="2">
        <f t="shared" si="43"/>
        <v>6.5604498594189318</v>
      </c>
      <c r="H95" s="2">
        <f t="shared" si="43"/>
        <v>34.070796460176993</v>
      </c>
      <c r="I95" s="2">
        <f t="shared" si="43"/>
        <v>24.51985151710781</v>
      </c>
      <c r="J95" s="2"/>
      <c r="K95" s="2">
        <f t="shared" si="43"/>
        <v>9.4120091419073351</v>
      </c>
      <c r="L95" s="2">
        <f t="shared" si="43"/>
        <v>6.7430615354043866</v>
      </c>
      <c r="M95" s="2">
        <f t="shared" si="43"/>
        <v>23.057668873299736</v>
      </c>
      <c r="N95" s="2">
        <f t="shared" si="43"/>
        <v>22.594345739852162</v>
      </c>
      <c r="O95" s="2">
        <f t="shared" si="43"/>
        <v>20.835266821345705</v>
      </c>
      <c r="P95" s="2">
        <f t="shared" si="43"/>
        <v>6.3517915309446256</v>
      </c>
      <c r="Q95" s="2">
        <f t="shared" si="43"/>
        <v>41.645244215938305</v>
      </c>
      <c r="R95" s="2">
        <f t="shared" si="43"/>
        <v>22.867457452295</v>
      </c>
    </row>
    <row r="96" spans="1:18">
      <c r="A96" s="2" t="s">
        <v>103</v>
      </c>
      <c r="B96" s="12">
        <f>V29</f>
        <v>0.96260000000000001</v>
      </c>
      <c r="C96" s="12">
        <f t="shared" ref="C96:R96" si="45">W29</f>
        <v>1.0024333333333335</v>
      </c>
      <c r="D96" s="12">
        <f t="shared" si="45"/>
        <v>0.12523333333333331</v>
      </c>
      <c r="E96" s="12">
        <f t="shared" si="45"/>
        <v>0.12513333333333335</v>
      </c>
      <c r="F96" s="12">
        <f t="shared" si="45"/>
        <v>1.3660000000000001</v>
      </c>
      <c r="G96" s="12">
        <f t="shared" si="45"/>
        <v>7.113333333333334E-2</v>
      </c>
      <c r="H96" s="12">
        <f t="shared" si="45"/>
        <v>1.5066666666666666E-2</v>
      </c>
      <c r="I96" s="12">
        <f t="shared" si="45"/>
        <v>0.82613333333333328</v>
      </c>
      <c r="J96" s="12"/>
      <c r="K96" s="12">
        <f t="shared" si="45"/>
        <v>0.96260000000000001</v>
      </c>
      <c r="L96" s="12">
        <f t="shared" si="45"/>
        <v>1.0064666666666666</v>
      </c>
      <c r="M96" s="12">
        <f t="shared" si="45"/>
        <v>1.0121</v>
      </c>
      <c r="N96" s="12">
        <f t="shared" si="45"/>
        <v>1.0281333333333333</v>
      </c>
      <c r="O96" s="12">
        <f t="shared" si="45"/>
        <v>1.1493333333333333</v>
      </c>
      <c r="P96" s="12">
        <f t="shared" si="45"/>
        <v>8.1866666666666657E-2</v>
      </c>
      <c r="Q96" s="12">
        <f t="shared" si="45"/>
        <v>1.2966666666666665E-2</v>
      </c>
      <c r="R96" s="12">
        <f t="shared" si="45"/>
        <v>0.96950000000000003</v>
      </c>
    </row>
  </sheetData>
  <dataConsolidate function="average">
    <dataRefs count="1">
      <dataRef ref="AL2:AO49" sheet="ABS concentration FoG"/>
    </dataRefs>
  </dataConsolidate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4"/>
  <sheetViews>
    <sheetView topLeftCell="A19" zoomScale="125" zoomScaleNormal="125" zoomScalePageLayoutView="125" workbookViewId="0">
      <selection activeCell="A54" sqref="A54:R54"/>
    </sheetView>
  </sheetViews>
  <sheetFormatPr baseColWidth="10" defaultColWidth="8.83203125" defaultRowHeight="14" x14ac:dyDescent="0"/>
  <sheetData>
    <row r="1" spans="1:38">
      <c r="A1" s="2" t="s">
        <v>34</v>
      </c>
      <c r="B1" s="2" t="s">
        <v>35</v>
      </c>
      <c r="C1" s="2"/>
      <c r="D1" s="2" t="s">
        <v>6</v>
      </c>
      <c r="E1" s="2" t="s">
        <v>36</v>
      </c>
      <c r="F1" s="2" t="s">
        <v>37</v>
      </c>
      <c r="G1" s="2" t="s">
        <v>9</v>
      </c>
      <c r="H1" s="2" t="s">
        <v>38</v>
      </c>
      <c r="I1" s="2" t="s">
        <v>39</v>
      </c>
      <c r="J1" s="2" t="s">
        <v>40</v>
      </c>
      <c r="K1" s="2" t="s">
        <v>41</v>
      </c>
      <c r="L1" s="2" t="s">
        <v>13</v>
      </c>
      <c r="M1" s="2" t="s">
        <v>42</v>
      </c>
      <c r="N1" s="2" t="s">
        <v>43</v>
      </c>
      <c r="O1" s="2" t="s">
        <v>44</v>
      </c>
      <c r="P1" s="2" t="s">
        <v>45</v>
      </c>
      <c r="Q1" s="2" t="s">
        <v>46</v>
      </c>
      <c r="R1" s="2" t="s">
        <v>47</v>
      </c>
      <c r="S1" s="2" t="s">
        <v>48</v>
      </c>
      <c r="T1" s="2" t="s">
        <v>49</v>
      </c>
      <c r="U1" s="2" t="s">
        <v>50</v>
      </c>
      <c r="V1" s="2" t="s">
        <v>51</v>
      </c>
      <c r="W1" s="2" t="s">
        <v>52</v>
      </c>
      <c r="X1" s="2" t="s">
        <v>53</v>
      </c>
      <c r="Y1" s="2" t="s">
        <v>54</v>
      </c>
      <c r="Z1" s="2" t="s">
        <v>55</v>
      </c>
      <c r="AA1" s="2" t="s">
        <v>21</v>
      </c>
      <c r="AB1" s="2" t="s">
        <v>56</v>
      </c>
      <c r="AC1" s="2" t="s">
        <v>57</v>
      </c>
      <c r="AD1" s="2"/>
      <c r="AE1" s="2" t="s">
        <v>58</v>
      </c>
      <c r="AF1" s="2" t="s">
        <v>59</v>
      </c>
      <c r="AG1" s="2" t="s">
        <v>60</v>
      </c>
      <c r="AH1" s="2" t="s">
        <v>23</v>
      </c>
      <c r="AI1" s="2" t="s">
        <v>32</v>
      </c>
    </row>
    <row r="2" spans="1:38">
      <c r="A2" s="2" t="s">
        <v>28</v>
      </c>
      <c r="B2" s="2">
        <v>0</v>
      </c>
      <c r="C2" s="2" t="s">
        <v>61</v>
      </c>
      <c r="D2" s="2">
        <f>LOG(('ABS concentration FoG'!D2*1000)*59000)</f>
        <v>7.0323527848404241</v>
      </c>
      <c r="E2" s="2">
        <f>LOG(('ABS concentration FoG'!E2*1000)*59000)</f>
        <v>7.9030476412155677</v>
      </c>
      <c r="F2" s="2">
        <f>LOG(('ABS concentration FoG'!F2*1000)*59000)</f>
        <v>7.7976303403016738</v>
      </c>
      <c r="G2" s="2">
        <f>LOG(('ABS concentration FoG'!G2*1000)*59000)</f>
        <v>7.1028862886696622</v>
      </c>
      <c r="H2" s="2">
        <f>LOG(('ABS concentration FoG'!H2*1000)*59000)</f>
        <v>7.7301796576143156</v>
      </c>
      <c r="I2" s="2">
        <v>0</v>
      </c>
      <c r="J2" s="2">
        <f>LOG(('ABS concentration FoG'!J2*1000)*59000)</f>
        <v>8.3314161606220285</v>
      </c>
      <c r="K2" s="2">
        <f>LOG(('ABS concentration FoG'!K2*1000)*59000)</f>
        <v>7.4861030405209936</v>
      </c>
      <c r="L2" s="2">
        <f>LOG(('ABS concentration FoG'!L2*1000)*59000)</f>
        <v>8.4509970828038945</v>
      </c>
      <c r="M2" s="2">
        <f>LOG(('ABS concentration FoG'!M2*1000)*59000)</f>
        <v>7.2537255952508977</v>
      </c>
      <c r="N2" s="2">
        <f>LOG(('ABS concentration FoG'!N2*1000)*59000)</f>
        <v>7.4558767967478579</v>
      </c>
      <c r="O2" s="2">
        <v>0</v>
      </c>
      <c r="P2" s="2">
        <f>LOG(('ABS concentration FoG'!P2*1000)*59000)</f>
        <v>7.6266133839820922</v>
      </c>
      <c r="Q2" s="2">
        <f>LOG(('ABS concentration FoG'!Q2*1000)*59000)</f>
        <v>7.585432527652463</v>
      </c>
      <c r="R2" s="2">
        <f>LOG(('ABS concentration FoG'!R2*1000)*59000)</f>
        <v>7.1739725328179622</v>
      </c>
      <c r="S2" s="2">
        <f>LOG(('ABS concentration FoG'!S2*1000)*59000)</f>
        <v>7.0817576410182852</v>
      </c>
      <c r="T2" s="2">
        <v>0</v>
      </c>
      <c r="U2" s="2">
        <f>LOG(('ABS concentration FoG'!U2*1000)*59000)</f>
        <v>7.4490060496525814</v>
      </c>
      <c r="V2" s="2">
        <v>0</v>
      </c>
      <c r="W2" s="2">
        <f>LOG(('ABS concentration FoG'!W2*1000)*59000)</f>
        <v>7.6557039943881424</v>
      </c>
      <c r="X2" s="2">
        <f>LOG(('ABS concentration FoG'!X2*1000)*59000)</f>
        <v>8.3608127772069221</v>
      </c>
      <c r="Y2" s="2">
        <f>LOG(('ABS concentration FoG'!Y2*1000)*59000)</f>
        <v>8.427649506807926</v>
      </c>
      <c r="Z2" s="2">
        <f>LOG(('ABS concentration FoG'!Z2*1000)*59000)</f>
        <v>7.3563127411506448</v>
      </c>
      <c r="AA2" s="2">
        <f>LOG(('ABS concentration FoG'!AA2*1000)*59000)</f>
        <v>8.1286153927660916</v>
      </c>
      <c r="AB2" s="2">
        <f>LOG(('ABS concentration FoG'!AB2*1000)*59000)</f>
        <v>7.1559217879740791</v>
      </c>
      <c r="AC2" s="2">
        <f>LOG(('ABS concentration FoG'!AC2*1000)*59000)</f>
        <v>7.6015689610790416</v>
      </c>
      <c r="AD2" s="2"/>
      <c r="AE2" s="2">
        <f>LOG(('ABS concentration FoG'!AD2*1000)*59000)</f>
        <v>7.9069381090262416</v>
      </c>
      <c r="AF2" s="2">
        <v>0</v>
      </c>
      <c r="AG2" s="2">
        <f>LOG(('ABS concentration FoG'!AF2*1000)*59000)</f>
        <v>6.9678567396651898</v>
      </c>
      <c r="AH2" s="2">
        <f>LOG(('ABS concentration FoG'!AG2*1000)*59000)</f>
        <v>6.9838381963788123</v>
      </c>
      <c r="AI2" s="2">
        <f>LOG(('ABS concentration FoG'!AH2*1000)*59000)</f>
        <v>9.2512815389299483</v>
      </c>
      <c r="AJ2" s="2"/>
      <c r="AK2" s="2"/>
      <c r="AL2" s="2"/>
    </row>
    <row r="3" spans="1:38">
      <c r="A3" s="2" t="s">
        <v>28</v>
      </c>
      <c r="B3" s="2">
        <v>11</v>
      </c>
      <c r="C3" s="2" t="s">
        <v>62</v>
      </c>
      <c r="D3" s="2">
        <f>LOG(('ABS concentration FoG'!D3*1000)*59000)</f>
        <v>7.1956247888963025</v>
      </c>
      <c r="E3" s="2">
        <f>LOG(('ABS concentration FoG'!E3*1000)*59000)</f>
        <v>7.8382824599927501</v>
      </c>
      <c r="F3" s="2">
        <f>LOG(('ABS concentration FoG'!F3*1000)*59000)</f>
        <v>8.0406994983507722</v>
      </c>
      <c r="G3" s="2">
        <f>LOG(('ABS concentration FoG'!G3*1000)*59000)</f>
        <v>7.2678277607166129</v>
      </c>
      <c r="H3" s="2">
        <f>LOG(('ABS concentration FoG'!H3*1000)*59000)</f>
        <v>7.6707272076631545</v>
      </c>
      <c r="I3" s="2">
        <f>LOG(('ABS concentration FoG'!I3*1000)*59000)</f>
        <v>7.2997258799771734</v>
      </c>
      <c r="J3" s="2">
        <f>LOG(('ABS concentration FoG'!J3*1000)*59000)</f>
        <v>8.4536316632363455</v>
      </c>
      <c r="K3" s="2">
        <f>LOG(('ABS concentration FoG'!K3*1000)*59000)</f>
        <v>7.7703305453214542</v>
      </c>
      <c r="L3" s="2">
        <f>LOG(('ABS concentration FoG'!L3*1000)*59000)</f>
        <v>8.6706086961695465</v>
      </c>
      <c r="M3" s="2">
        <f>LOG(('ABS concentration FoG'!M3*1000)*59000)</f>
        <v>7.4118631568433857</v>
      </c>
      <c r="N3" s="2">
        <f>LOG(('ABS concentration FoG'!N3*1000)*59000)</f>
        <v>7.1300548726292332</v>
      </c>
      <c r="O3" s="2">
        <v>0</v>
      </c>
      <c r="P3" s="2">
        <f>LOG(('ABS concentration FoG'!P3*1000)*59000)</f>
        <v>7.5935430224181992</v>
      </c>
      <c r="Q3" s="2">
        <f>LOG(('ABS concentration FoG'!Q3*1000)*59000)</f>
        <v>7.7495193717406394</v>
      </c>
      <c r="R3" s="2">
        <f>LOG(('ABS concentration FoG'!R3*1000)*59000)</f>
        <v>7.2842915869165017</v>
      </c>
      <c r="S3" s="2">
        <f>LOG(('ABS concentration FoG'!S3*1000)*59000)</f>
        <v>7.2971051109422316</v>
      </c>
      <c r="T3" s="2">
        <f>LOG(('ABS concentration FoG'!T3*1000)*59000)</f>
        <v>6.3641380786626014</v>
      </c>
      <c r="U3" s="2">
        <f>LOG(('ABS concentration FoG'!U3*1000)*59000)</f>
        <v>7.5105298185701468</v>
      </c>
      <c r="V3" s="2">
        <v>0</v>
      </c>
      <c r="W3" s="2">
        <f>LOG(('ABS concentration FoG'!W3*1000)*59000)</f>
        <v>7.9279661252118068</v>
      </c>
      <c r="X3" s="2">
        <f>LOG(('ABS concentration FoG'!X3*1000)*59000)</f>
        <v>8.6751942169292136</v>
      </c>
      <c r="Y3" s="2">
        <f>LOG(('ABS concentration FoG'!Y3*1000)*59000)</f>
        <v>8.7420211296052717</v>
      </c>
      <c r="Z3" s="2">
        <f>LOG(('ABS concentration FoG'!Z3*1000)*59000)</f>
        <v>7.2930353292608308</v>
      </c>
      <c r="AA3" s="2">
        <f>LOG(('ABS concentration FoG'!AA3*1000)*59000)</f>
        <v>8.5760151804999882</v>
      </c>
      <c r="AB3" s="2">
        <f>LOG(('ABS concentration FoG'!AB3*1000)*59000)</f>
        <v>7.4189842429472801</v>
      </c>
      <c r="AC3" s="2">
        <f>LOG(('ABS concentration FoG'!AC3*1000)*59000)</f>
        <v>7.1993647582494367</v>
      </c>
      <c r="AD3" s="2"/>
      <c r="AE3" s="2">
        <f>LOG(('ABS concentration FoG'!AD3*1000)*59000)</f>
        <v>7.6168177731876279</v>
      </c>
      <c r="AF3" s="2">
        <f>LOG(('ABS concentration FoG'!AE3*1000)*59000)</f>
        <v>7.0199688037251189</v>
      </c>
      <c r="AG3" s="2">
        <f>LOG(('ABS concentration FoG'!AF3*1000)*59000)</f>
        <v>7.0151291324439873</v>
      </c>
      <c r="AH3" s="2">
        <f>LOG(('ABS concentration FoG'!AG3*1000)*59000)</f>
        <v>7.085912253072161</v>
      </c>
      <c r="AI3" s="2">
        <f>LOG(('ABS concentration FoG'!AH3*1000)*59000)</f>
        <v>9.4657907726841497</v>
      </c>
      <c r="AJ3" s="2"/>
      <c r="AK3" s="2"/>
      <c r="AL3" s="2"/>
    </row>
    <row r="4" spans="1:38">
      <c r="A4" s="2" t="s">
        <v>28</v>
      </c>
      <c r="B4" s="2">
        <v>28</v>
      </c>
      <c r="C4" s="2" t="s">
        <v>63</v>
      </c>
      <c r="D4" s="2">
        <f>LOG(('ABS concentration FoG'!D4*1000)*59000)</f>
        <v>6.5231566048431766</v>
      </c>
      <c r="E4" s="2">
        <f>LOG(('ABS concentration FoG'!E4*1000)*59000)</f>
        <v>7.3958212824343184</v>
      </c>
      <c r="F4" s="2">
        <f>LOG(('ABS concentration FoG'!F4*1000)*59000)</f>
        <v>7.3365817994732714</v>
      </c>
      <c r="G4" s="2">
        <f>LOG(('ABS concentration FoG'!G4*1000)*59000)</f>
        <v>6.8042757671290941</v>
      </c>
      <c r="H4" s="2">
        <f>LOG(('ABS concentration FoG'!H4*1000)*59000)</f>
        <v>7.1047692655266976</v>
      </c>
      <c r="I4" s="2">
        <f>LOG(('ABS concentration FoG'!I4*1000)*59000)</f>
        <v>7.0493769763791621</v>
      </c>
      <c r="J4" s="2">
        <f>LOG(('ABS concentration FoG'!J4*1000)*59000)</f>
        <v>8.0637133098519964</v>
      </c>
      <c r="K4" s="2">
        <f>LOG(('ABS concentration FoG'!K4*1000)*59000)</f>
        <v>7.3493001969834717</v>
      </c>
      <c r="L4" s="2">
        <f>LOG(('ABS concentration FoG'!L4*1000)*59000)</f>
        <v>8.2406102282647051</v>
      </c>
      <c r="M4" s="2">
        <f>LOG(('ABS concentration FoG'!M4*1000)*59000)</f>
        <v>6.8148688406265183</v>
      </c>
      <c r="N4" s="2">
        <f>LOG(('ABS concentration FoG'!N4*1000)*59000)</f>
        <v>6.8360581396964566</v>
      </c>
      <c r="O4" s="2">
        <f>LOG(('ABS concentration FoG'!O4*1000)*59000)</f>
        <v>5.6721286578706192</v>
      </c>
      <c r="P4" s="2">
        <f>LOG(('ABS concentration FoG'!P4*1000)*59000)</f>
        <v>7.1431501707193812</v>
      </c>
      <c r="Q4" s="2">
        <f>LOG(('ABS concentration FoG'!Q4*1000)*59000)</f>
        <v>7.1317608399078019</v>
      </c>
      <c r="R4" s="2">
        <f>LOG(('ABS concentration FoG'!R4*1000)*59000)</f>
        <v>7.1072450284643649</v>
      </c>
      <c r="S4" s="2">
        <f>LOG(('ABS concentration FoG'!S4*1000)*59000)</f>
        <v>7.0856318369320528</v>
      </c>
      <c r="T4" s="2">
        <f>LOG(('ABS concentration FoG'!T4*1000)*59000)</f>
        <v>6.0088981147709397</v>
      </c>
      <c r="U4" s="2">
        <f>LOG(('ABS concentration FoG'!U4*1000)*59000)</f>
        <v>7.0632557770935325</v>
      </c>
      <c r="V4" s="2">
        <v>0</v>
      </c>
      <c r="W4" s="2">
        <f>LOG(('ABS concentration FoG'!W4*1000)*59000)</f>
        <v>7.609218284673303</v>
      </c>
      <c r="X4" s="2">
        <f>LOG(('ABS concentration FoG'!X4*1000)*59000)</f>
        <v>8.1516238550821516</v>
      </c>
      <c r="Y4" s="2">
        <f>LOG(('ABS concentration FoG'!Y4*1000)*59000)</f>
        <v>8.2364975417122412</v>
      </c>
      <c r="Z4" s="2">
        <f>LOG(('ABS concentration FoG'!Z4*1000)*59000)</f>
        <v>6.7247727022583668</v>
      </c>
      <c r="AA4" s="2">
        <f>LOG(('ABS concentration FoG'!AA4*1000)*59000)</f>
        <v>8.0128382085426892</v>
      </c>
      <c r="AB4" s="2">
        <f>LOG(('ABS concentration FoG'!AB4*1000)*59000)</f>
        <v>7.118051881773253</v>
      </c>
      <c r="AC4" s="2">
        <f>LOG(('ABS concentration FoG'!AC4*1000)*59000)</f>
        <v>7.0430805175199582</v>
      </c>
      <c r="AD4" s="2"/>
      <c r="AE4" s="2">
        <f>LOG(('ABS concentration FoG'!AD4*1000)*59000)</f>
        <v>7.5467535905338181</v>
      </c>
      <c r="AF4" s="2">
        <f>LOG(('ABS concentration FoG'!AE4*1000)*59000)</f>
        <v>7.107511835096564</v>
      </c>
      <c r="AG4" s="2">
        <f>LOG(('ABS concentration FoG'!AF4*1000)*59000)</f>
        <v>6.4915624502513847</v>
      </c>
      <c r="AH4" s="2">
        <f>LOG(('ABS concentration FoG'!AG4*1000)*59000)</f>
        <v>6.7377755528405583</v>
      </c>
      <c r="AI4" s="2">
        <f>LOG(('ABS concentration FoG'!AH4*1000)*59000)</f>
        <v>9.0065403437500802</v>
      </c>
      <c r="AJ4" s="2"/>
      <c r="AK4" s="2"/>
      <c r="AL4" s="2"/>
    </row>
    <row r="5" spans="1:38">
      <c r="A5" s="2" t="s">
        <v>28</v>
      </c>
      <c r="B5" s="2">
        <v>49</v>
      </c>
      <c r="C5" s="2" t="s">
        <v>64</v>
      </c>
      <c r="D5" s="2">
        <f>LOG(('ABS concentration FoG'!D5*1000)*59000)</f>
        <v>6.8940500866741425</v>
      </c>
      <c r="E5" s="2">
        <f>LOG(('ABS concentration FoG'!E5*1000)*59000)</f>
        <v>7.8993374413525759</v>
      </c>
      <c r="F5" s="2">
        <f>LOG(('ABS concentration FoG'!F5*1000)*59000)</f>
        <v>7.7927714143696996</v>
      </c>
      <c r="G5" s="2">
        <f>LOG(('ABS concentration FoG'!G5*1000)*59000)</f>
        <v>7.1651285384099657</v>
      </c>
      <c r="H5" s="2">
        <f>LOG(('ABS concentration FoG'!H5*1000)*59000)</f>
        <v>7.4715268902146965</v>
      </c>
      <c r="I5" s="2">
        <f>LOG(('ABS concentration FoG'!I5*1000)*59000)</f>
        <v>7.5204852795225259</v>
      </c>
      <c r="J5" s="2">
        <f>LOG(('ABS concentration FoG'!J5*1000)*59000)</f>
        <v>8.2491875916479849</v>
      </c>
      <c r="K5" s="2">
        <f>LOG(('ABS concentration FoG'!K5*1000)*59000)</f>
        <v>7.4531776303099511</v>
      </c>
      <c r="L5" s="2">
        <f>LOG(('ABS concentration FoG'!L5*1000)*59000)</f>
        <v>8.6398312977167517</v>
      </c>
      <c r="M5" s="2">
        <f>LOG(('ABS concentration FoG'!M5*1000)*59000)</f>
        <v>7.2756852013924558</v>
      </c>
      <c r="N5" s="2">
        <f>LOG(('ABS concentration FoG'!N5*1000)*59000)</f>
        <v>7.2141671634732401</v>
      </c>
      <c r="O5" s="2">
        <f>LOG(('ABS concentration FoG'!O5*1000)*59000)</f>
        <v>6.3115984758859875</v>
      </c>
      <c r="P5" s="2">
        <f>LOG(('ABS concentration FoG'!P5*1000)*59000)</f>
        <v>7.5060781949104936</v>
      </c>
      <c r="Q5" s="2">
        <f>LOG(('ABS concentration FoG'!Q5*1000)*59000)</f>
        <v>7.3580015098964875</v>
      </c>
      <c r="R5" s="2">
        <f>LOG(('ABS concentration FoG'!R5*1000)*59000)</f>
        <v>7.3014785349232216</v>
      </c>
      <c r="S5" s="2">
        <f>LOG(('ABS concentration FoG'!S5*1000)*59000)</f>
        <v>7.2739614483135133</v>
      </c>
      <c r="T5" s="2">
        <f>LOG(('ABS concentration FoG'!T5*1000)*59000)</f>
        <v>6.194643824660151</v>
      </c>
      <c r="U5" s="2">
        <f>LOG(('ABS concentration FoG'!U5*1000)*59000)</f>
        <v>7.319487071456896</v>
      </c>
      <c r="V5" s="2">
        <v>0</v>
      </c>
      <c r="W5" s="2">
        <f>LOG(('ABS concentration FoG'!W5*1000)*59000)</f>
        <v>7.8823385616651684</v>
      </c>
      <c r="X5" s="2">
        <f>LOG(('ABS concentration FoG'!X5*1000)*59000)</f>
        <v>8.5232154969177056</v>
      </c>
      <c r="Y5" s="2">
        <f>LOG(('ABS concentration FoG'!Y5*1000)*59000)</f>
        <v>8.6072879574954904</v>
      </c>
      <c r="Z5" s="2">
        <f>LOG(('ABS concentration FoG'!Z5*1000)*59000)</f>
        <v>7.3429100015684483</v>
      </c>
      <c r="AA5" s="2">
        <f>LOG(('ABS concentration FoG'!AA5*1000)*59000)</f>
        <v>8.4132373821698305</v>
      </c>
      <c r="AB5" s="2">
        <f>LOG(('ABS concentration FoG'!AB5*1000)*59000)</f>
        <v>7.6034247864883238</v>
      </c>
      <c r="AC5" s="2">
        <f>LOG(('ABS concentration FoG'!AC5*1000)*59000)</f>
        <v>7.2756852013924549</v>
      </c>
      <c r="AD5" s="2"/>
      <c r="AE5" s="2">
        <f>LOG(('ABS concentration FoG'!AD5*1000)*59000)</f>
        <v>7.7150549343863437</v>
      </c>
      <c r="AF5" s="2">
        <f>LOG(('ABS concentration FoG'!AE5*1000)*59000)</f>
        <v>7.2383121211494084</v>
      </c>
      <c r="AG5" s="2">
        <f>LOG(('ABS concentration FoG'!AF5*1000)*59000)</f>
        <v>6.8299102890597068</v>
      </c>
      <c r="AH5" s="2">
        <f>LOG(('ABS concentration FoG'!AG5*1000)*59000)</f>
        <v>7.1349650524285231</v>
      </c>
      <c r="AI5" s="2">
        <f>LOG(('ABS concentration FoG'!AH5*1000)*59000)</f>
        <v>9.3553592554760634</v>
      </c>
      <c r="AJ5" s="2"/>
      <c r="AK5" s="2"/>
      <c r="AL5" s="2"/>
    </row>
    <row r="6" spans="1:38">
      <c r="A6" s="2" t="s">
        <v>28</v>
      </c>
      <c r="B6" s="2">
        <v>65</v>
      </c>
      <c r="C6" s="2" t="s">
        <v>65</v>
      </c>
      <c r="D6" s="2">
        <f>LOG(('ABS concentration FoG'!D6*1000)*59000)</f>
        <v>6.9693258133092284</v>
      </c>
      <c r="E6" s="2">
        <f>LOG(('ABS concentration FoG'!E6*1000)*59000)</f>
        <v>7.8895795620691498</v>
      </c>
      <c r="F6" s="2">
        <f>LOG(('ABS concentration FoG'!F6*1000)*59000)</f>
        <v>7.8727937414888478</v>
      </c>
      <c r="G6" s="2">
        <f>LOG(('ABS concentration FoG'!G6*1000)*59000)</f>
        <v>7.1780729045695404</v>
      </c>
      <c r="H6" s="2">
        <f>LOG(('ABS concentration FoG'!H6*1000)*59000)</f>
        <v>7.5181602187451793</v>
      </c>
      <c r="I6" s="2">
        <f>LOG(('ABS concentration FoG'!I6*1000)*59000)</f>
        <v>7.339718362583449</v>
      </c>
      <c r="J6" s="2">
        <f>LOG(('ABS concentration FoG'!J6*1000)*59000)</f>
        <v>8.3679472522656901</v>
      </c>
      <c r="K6" s="2">
        <f>LOG(('ABS concentration FoG'!K6*1000)*59000)</f>
        <v>7.6126076315834634</v>
      </c>
      <c r="L6" s="2">
        <f>LOG(('ABS concentration FoG'!L6*1000)*59000)</f>
        <v>8.585844994678121</v>
      </c>
      <c r="M6" s="2">
        <f>LOG(('ABS concentration FoG'!M6*1000)*59000)</f>
        <v>7.2906362676181482</v>
      </c>
      <c r="N6" s="2">
        <f>LOG(('ABS concentration FoG'!N6*1000)*59000)</f>
        <v>7.1430272977572082</v>
      </c>
      <c r="O6" s="2">
        <f>LOG(('ABS concentration FoG'!O6*1000)*59000)</f>
        <v>6.614914784224796</v>
      </c>
      <c r="P6" s="2">
        <f>LOG(('ABS concentration FoG'!P6*1000)*59000)</f>
        <v>7.5861197552244128</v>
      </c>
      <c r="Q6" s="2">
        <f>LOG(('ABS concentration FoG'!Q6*1000)*59000)</f>
        <v>7.5491480027309779</v>
      </c>
      <c r="R6" s="2">
        <f>LOG(('ABS concentration FoG'!R6*1000)*59000)</f>
        <v>7.2649602041987231</v>
      </c>
      <c r="S6" s="2">
        <f>LOG(('ABS concentration FoG'!S6*1000)*59000)</f>
        <v>7.2041416968371701</v>
      </c>
      <c r="T6" s="2">
        <f>LOG(('ABS concentration FoG'!T6*1000)*59000)</f>
        <v>6.1012657849913348</v>
      </c>
      <c r="U6" s="2">
        <f>LOG(('ABS concentration FoG'!U6*1000)*59000)</f>
        <v>7.385608656551895</v>
      </c>
      <c r="V6" s="2">
        <v>0</v>
      </c>
      <c r="W6" s="2">
        <f>LOG(('ABS concentration FoG'!W6*1000)*59000)</f>
        <v>7.9134187472015327</v>
      </c>
      <c r="X6" s="2">
        <f>LOG(('ABS concentration FoG'!X6*1000)*59000)</f>
        <v>8.5258650430052825</v>
      </c>
      <c r="Y6" s="2">
        <f>LOG(('ABS concentration FoG'!Y6*1000)*59000)</f>
        <v>8.5705944995620857</v>
      </c>
      <c r="Z6" s="2">
        <f>LOG(('ABS concentration FoG'!Z6*1000)*59000)</f>
        <v>7.1162257422012329</v>
      </c>
      <c r="AA6" s="2">
        <f>LOG(('ABS concentration FoG'!AA6*1000)*59000)</f>
        <v>8.4409803047158896</v>
      </c>
      <c r="AB6" s="2">
        <f>LOG(('ABS concentration FoG'!AB6*1000)*59000)</f>
        <v>7.351092519907521</v>
      </c>
      <c r="AC6" s="2">
        <f>LOG(('ABS concentration FoG'!AC6*1000)*59000)</f>
        <v>7.439206861807441</v>
      </c>
      <c r="AD6" s="2"/>
      <c r="AE6" s="2">
        <f>LOG(('ABS concentration FoG'!AD6*1000)*59000)</f>
        <v>7.6262702038125925</v>
      </c>
      <c r="AF6" s="2">
        <f>LOG(('ABS concentration FoG'!AE6*1000)*59000)</f>
        <v>6.9702414672050352</v>
      </c>
      <c r="AG6" s="2">
        <f>LOG(('ABS concentration FoG'!AF6*1000)*59000)</f>
        <v>6.8787400368249427</v>
      </c>
      <c r="AH6" s="2">
        <f>LOG(('ABS concentration FoG'!AG6*1000)*59000)</f>
        <v>7.1324539469538539</v>
      </c>
      <c r="AI6" s="2">
        <f>LOG(('ABS concentration FoG'!AH6*1000)*59000)</f>
        <v>9.354861920214546</v>
      </c>
      <c r="AJ6" s="2"/>
      <c r="AK6" s="2"/>
      <c r="AL6" s="2"/>
    </row>
    <row r="7" spans="1:38">
      <c r="A7" s="2" t="s">
        <v>28</v>
      </c>
      <c r="B7" s="2">
        <v>74</v>
      </c>
      <c r="C7" s="2" t="s">
        <v>66</v>
      </c>
      <c r="D7" s="2">
        <f>LOG(('ABS concentration FoG'!D7*1000)*59000)</f>
        <v>7.3178879113821544</v>
      </c>
      <c r="E7" s="2">
        <f>LOG(('ABS concentration FoG'!E7*1000)*59000)</f>
        <v>7.9284095091011642</v>
      </c>
      <c r="F7" s="2">
        <f>LOG(('ABS concentration FoG'!F7*1000)*59000)</f>
        <v>7.9561391242173469</v>
      </c>
      <c r="G7" s="2">
        <f>LOG(('ABS concentration FoG'!G7*1000)*59000)</f>
        <v>7.3151268136644534</v>
      </c>
      <c r="H7" s="2">
        <f>LOG(('ABS concentration FoG'!H7*1000)*59000)</f>
        <v>7.4790745585046707</v>
      </c>
      <c r="I7" s="2">
        <f>LOG(('ABS concentration FoG'!I7*1000)*59000)</f>
        <v>7.4921953922943976</v>
      </c>
      <c r="J7" s="2">
        <f>LOG(('ABS concentration FoG'!J7*1000)*59000)</f>
        <v>8.30526313993931</v>
      </c>
      <c r="K7" s="2">
        <f>LOG(('ABS concentration FoG'!K7*1000)*59000)</f>
        <v>7.5202791107638927</v>
      </c>
      <c r="L7" s="2">
        <f>LOG(('ABS concentration FoG'!L7*1000)*59000)</f>
        <v>8.5268182881089754</v>
      </c>
      <c r="M7" s="2">
        <f>LOG(('ABS concentration FoG'!M7*1000)*59000)</f>
        <v>7.2584145718985225</v>
      </c>
      <c r="N7" s="2">
        <f>LOG(('ABS concentration FoG'!N7*1000)*59000)</f>
        <v>7.0687583570213262</v>
      </c>
      <c r="O7" s="2">
        <f>LOG(('ABS concentration FoG'!O7*1000)*59000)</f>
        <v>6.4809693767539605</v>
      </c>
      <c r="P7" s="2">
        <f>LOG(('ABS concentration FoG'!P7*1000)*59000)</f>
        <v>7.3950309373901666</v>
      </c>
      <c r="Q7" s="2">
        <f>LOG(('ABS concentration FoG'!Q7*1000)*59000)</f>
        <v>7.5001248213533556</v>
      </c>
      <c r="R7" s="2">
        <f>LOG(('ABS concentration FoG'!R7*1000)*59000)</f>
        <v>7.2535827117220872</v>
      </c>
      <c r="S7" s="2">
        <f>LOG(('ABS concentration FoG'!S7*1000)*59000)</f>
        <v>7.1365271520980622</v>
      </c>
      <c r="T7" s="2">
        <f>LOG(('ABS concentration FoG'!T7*1000)*59000)</f>
        <v>6.1230345297535065</v>
      </c>
      <c r="U7" s="2">
        <f>LOG(('ABS concentration FoG'!U7*1000)*59000)</f>
        <v>7.2710427303194081</v>
      </c>
      <c r="V7" s="2">
        <v>0</v>
      </c>
      <c r="W7" s="2">
        <f>LOG(('ABS concentration FoG'!W7*1000)*59000)</f>
        <v>7.9120926880323603</v>
      </c>
      <c r="X7" s="2">
        <f>LOG(('ABS concentration FoG'!X7*1000)*59000)</f>
        <v>8.7461045505133903</v>
      </c>
      <c r="Y7" s="2">
        <f>LOG(('ABS concentration FoG'!Y7*1000)*59000)</f>
        <v>8.5511333111381429</v>
      </c>
      <c r="Z7" s="2">
        <f>LOG(('ABS concentration FoG'!Z7*1000)*59000)</f>
        <v>7.0371621220691658</v>
      </c>
      <c r="AA7" s="2">
        <f>LOG(('ABS concentration FoG'!AA7*1000)*59000)</f>
        <v>8.2764722209882695</v>
      </c>
      <c r="AB7" s="2">
        <f>LOG(('ABS concentration FoG'!AB7*1000)*59000)</f>
        <v>7.2973635939268897</v>
      </c>
      <c r="AC7" s="2">
        <f>LOG(('ABS concentration FoG'!AC7*1000)*59000)</f>
        <v>7.3051320168472254</v>
      </c>
      <c r="AD7" s="2"/>
      <c r="AE7" s="2">
        <f>LOG(('ABS concentration FoG'!AD7*1000)*59000)</f>
        <v>7.5015804680530085</v>
      </c>
      <c r="AF7" s="2">
        <f>LOG(('ABS concentration FoG'!AE7*1000)*59000)</f>
        <v>6.6923650814608742</v>
      </c>
      <c r="AG7" s="2">
        <f>LOG(('ABS concentration FoG'!AF7*1000)*59000)</f>
        <v>6.7559789722774788</v>
      </c>
      <c r="AH7" s="2">
        <f>LOG(('ABS concentration FoG'!AG7*1000)*59000)</f>
        <v>7.2834030045463551</v>
      </c>
      <c r="AI7" s="2">
        <f>LOG(('ABS concentration FoG'!AH7*1000)*59000)</f>
        <v>9.359168546568938</v>
      </c>
      <c r="AJ7" s="2"/>
      <c r="AK7" s="2"/>
      <c r="AL7" s="2"/>
    </row>
    <row r="8" spans="1:38">
      <c r="A8" s="2" t="s">
        <v>28</v>
      </c>
      <c r="B8" s="2">
        <v>98</v>
      </c>
      <c r="C8" s="2" t="s">
        <v>67</v>
      </c>
      <c r="D8" s="2">
        <f>LOG(('ABS concentration FoG'!D8*1000)*59000)</f>
        <v>7.1177914743411348</v>
      </c>
      <c r="E8" s="2">
        <f>LOG(('ABS concentration FoG'!E8*1000)*59000)</f>
        <v>7.9536659628995103</v>
      </c>
      <c r="F8" s="2">
        <f>LOG(('ABS concentration FoG'!F8*1000)*59000)</f>
        <v>8.1254533962216637</v>
      </c>
      <c r="G8" s="2">
        <f>LOG(('ABS concentration FoG'!G8*1000)*59000)</f>
        <v>7.2571880170391889</v>
      </c>
      <c r="H8" s="2">
        <f>LOG(('ABS concentration FoG'!H8*1000)*59000)</f>
        <v>7.514857978664919</v>
      </c>
      <c r="I8" s="2">
        <f>LOG(('ABS concentration FoG'!I8*1000)*59000)</f>
        <v>7.3198552736679323</v>
      </c>
      <c r="J8" s="2">
        <f>LOG(('ABS concentration FoG'!J8*1000)*59000)</f>
        <v>8.2565450519358059</v>
      </c>
      <c r="K8" s="2">
        <f>LOG(('ABS concentration FoG'!K8*1000)*59000)</f>
        <v>7.6288274311840238</v>
      </c>
      <c r="L8" s="2">
        <f>LOG(('ABS concentration FoG'!L8*1000)*59000)</f>
        <v>8.3914807512077338</v>
      </c>
      <c r="M8" s="2">
        <f>LOG(('ABS concentration FoG'!M8*1000)*59000)</f>
        <v>7.3366604902656416</v>
      </c>
      <c r="N8" s="2">
        <f>LOG(('ABS concentration FoG'!N8*1000)*59000)</f>
        <v>7.18123553115786</v>
      </c>
      <c r="O8" s="2">
        <f>LOG(('ABS concentration FoG'!O8*1000)*59000)</f>
        <v>6.9753337556533506</v>
      </c>
      <c r="P8" s="2">
        <f>LOG(('ABS concentration FoG'!P8*1000)*59000)</f>
        <v>7.6369029356514186</v>
      </c>
      <c r="Q8" s="2">
        <f>LOG(('ABS concentration FoG'!Q8*1000)*59000)</f>
        <v>7.5572958178833387</v>
      </c>
      <c r="R8" s="2">
        <f>LOG(('ABS concentration FoG'!R8*1000)*59000)</f>
        <v>7.2568571980043863</v>
      </c>
      <c r="S8" s="2">
        <f>LOG(('ABS concentration FoG'!S8*1000)*59000)</f>
        <v>7.1922365424568406</v>
      </c>
      <c r="T8" s="2">
        <f>LOG(('ABS concentration FoG'!T8*1000)*59000)</f>
        <v>6.2598724896615145</v>
      </c>
      <c r="U8" s="2">
        <f>LOG(('ABS concentration FoG'!U8*1000)*59000)</f>
        <v>7.1549663755565218</v>
      </c>
      <c r="V8" s="2">
        <v>0</v>
      </c>
      <c r="W8" s="2">
        <f>LOG(('ABS concentration FoG'!W8*1000)*59000)</f>
        <v>8.0960460083268178</v>
      </c>
      <c r="X8" s="2">
        <f>LOG(('ABS concentration FoG'!X8*1000)*59000)</f>
        <v>8.9226037831491301</v>
      </c>
      <c r="Y8" s="2">
        <f>LOG(('ABS concentration FoG'!Y8*1000)*59000)</f>
        <v>8.313121252039446</v>
      </c>
      <c r="Z8" s="2">
        <f>LOG(('ABS concentration FoG'!Z8*1000)*59000)</f>
        <v>6.9270982020394882</v>
      </c>
      <c r="AA8" s="2">
        <f>LOG(('ABS concentration FoG'!AA8*1000)*59000)</f>
        <v>8.3549192615845538</v>
      </c>
      <c r="AB8" s="2">
        <f>LOG(('ABS concentration FoG'!AB8*1000)*59000)</f>
        <v>7.2761829083074714</v>
      </c>
      <c r="AC8" s="2">
        <f>LOG(('ABS concentration FoG'!AC8*1000)*59000)</f>
        <v>7.4342073737526153</v>
      </c>
      <c r="AD8" s="2"/>
      <c r="AE8" s="2">
        <f>LOG(('ABS concentration FoG'!AD8*1000)*59000)</f>
        <v>7.7255285985607873</v>
      </c>
      <c r="AF8" s="2">
        <f>LOG(('ABS concentration FoG'!AE8*1000)*59000)</f>
        <v>6.7297342925923784</v>
      </c>
      <c r="AG8" s="2">
        <f>LOG(('ABS concentration FoG'!AF8*1000)*59000)</f>
        <v>6.7482707418873007</v>
      </c>
      <c r="AH8" s="2">
        <f>LOG(('ABS concentration FoG'!AG8*1000)*59000)</f>
        <v>7.2976649630961905</v>
      </c>
      <c r="AI8" s="2">
        <f>LOG(('ABS concentration FoG'!AH8*1000)*59000)</f>
        <v>9.395349310164109</v>
      </c>
      <c r="AJ8" s="2"/>
      <c r="AK8" s="2"/>
      <c r="AL8" s="2"/>
    </row>
    <row r="9" spans="1:38">
      <c r="A9" s="2" t="s">
        <v>28</v>
      </c>
      <c r="B9" s="2">
        <v>119</v>
      </c>
      <c r="C9" s="2" t="s">
        <v>68</v>
      </c>
      <c r="D9" s="2">
        <f>LOG(('ABS concentration FoG'!D9*1000)*59000)</f>
        <v>6.901935764626808</v>
      </c>
      <c r="E9" s="2">
        <f>LOG(('ABS concentration FoG'!E9*1000)*59000)</f>
        <v>8.0125312837033889</v>
      </c>
      <c r="F9" s="2">
        <f>LOG(('ABS concentration FoG'!F9*1000)*59000)</f>
        <v>7.9697289388856971</v>
      </c>
      <c r="G9" s="2">
        <f>LOG(('ABS concentration FoG'!G9*1000)*59000)</f>
        <v>7.1928943983997007</v>
      </c>
      <c r="H9" s="2">
        <f>LOG(('ABS concentration FoG'!H9*1000)*59000)</f>
        <v>7.637906812118846</v>
      </c>
      <c r="I9" s="2">
        <f>LOG(('ABS concentration FoG'!I9*1000)*59000)</f>
        <v>7.3793423873941277</v>
      </c>
      <c r="J9" s="2">
        <f>LOG(('ABS concentration FoG'!J9*1000)*59000)</f>
        <v>8.183312559072105</v>
      </c>
      <c r="K9" s="2">
        <f>LOG(('ABS concentration FoG'!K9*1000)*59000)</f>
        <v>7.6811205832612108</v>
      </c>
      <c r="L9" s="2">
        <f>LOG(('ABS concentration FoG'!L9*1000)*59000)</f>
        <v>8.4899345855436295</v>
      </c>
      <c r="M9" s="2">
        <f>LOG(('ABS concentration FoG'!M9*1000)*59000)</f>
        <v>7.2362348630905622</v>
      </c>
      <c r="N9" s="2">
        <f>LOG(('ABS concentration FoG'!N9*1000)*59000)</f>
        <v>7.1816292450193542</v>
      </c>
      <c r="O9" s="2">
        <v>0</v>
      </c>
      <c r="P9" s="2">
        <f>LOG(('ABS concentration FoG'!P9*1000)*59000)</f>
        <v>7.4496434460083885</v>
      </c>
      <c r="Q9" s="2">
        <f>LOG(('ABS concentration FoG'!Q9*1000)*59000)</f>
        <v>7.7969219996058161</v>
      </c>
      <c r="R9" s="2">
        <f>LOG(('ABS concentration FoG'!R9*1000)*59000)</f>
        <v>7.3184216192779123</v>
      </c>
      <c r="S9" s="2">
        <f>LOG(('ABS concentration FoG'!S9*1000)*59000)</f>
        <v>7.1913028707482125</v>
      </c>
      <c r="T9" s="2">
        <f>LOG(('ABS concentration FoG'!T9*1000)*59000)</f>
        <v>6.2858422447094311</v>
      </c>
      <c r="U9" s="2">
        <f>LOG(('ABS concentration FoG'!U9*1000)*59000)</f>
        <v>7.2488891438482757</v>
      </c>
      <c r="V9" s="2">
        <v>0</v>
      </c>
      <c r="W9" s="2">
        <f>LOG(('ABS concentration FoG'!W9*1000)*59000)</f>
        <v>8.10383552245837</v>
      </c>
      <c r="X9" s="2">
        <f>LOG(('ABS concentration FoG'!X9*1000)*59000)</f>
        <v>8.4671909233847131</v>
      </c>
      <c r="Y9" s="2">
        <f>LOG(('ABS concentration FoG'!Y9*1000)*59000)</f>
        <v>8.6164337103763931</v>
      </c>
      <c r="Z9" s="2">
        <f>LOG(('ABS concentration FoG'!Z9*1000)*59000)</f>
        <v>7.2363340057646379</v>
      </c>
      <c r="AA9" s="2">
        <f>LOG(('ABS concentration FoG'!AA9*1000)*59000)</f>
        <v>8.5404114865426894</v>
      </c>
      <c r="AB9" s="2">
        <f>LOG(('ABS concentration FoG'!AB9*1000)*59000)</f>
        <v>7.1646026519902248</v>
      </c>
      <c r="AC9" s="2">
        <f>LOG(('ABS concentration FoG'!AC9*1000)*59000)</f>
        <v>7.2991686799733042</v>
      </c>
      <c r="AD9" s="2"/>
      <c r="AE9" s="2">
        <f>LOG(('ABS concentration FoG'!AD9*1000)*59000)</f>
        <v>7.5539214401924442</v>
      </c>
      <c r="AF9" s="2">
        <f>LOG(('ABS concentration FoG'!AE9*1000)*59000)</f>
        <v>6.9745193684291644</v>
      </c>
      <c r="AG9" s="2">
        <f>LOG(('ABS concentration FoG'!AF9*1000)*59000)</f>
        <v>6.862987590251092</v>
      </c>
      <c r="AH9" s="2">
        <f>LOG(('ABS concentration FoG'!AG9*1000)*59000)</f>
        <v>7.0147990587196407</v>
      </c>
      <c r="AI9" s="2">
        <f>LOG(('ABS concentration FoG'!AH9*1000)*59000)</f>
        <v>9.3562702496551786</v>
      </c>
      <c r="AJ9" s="2"/>
      <c r="AK9" s="2"/>
      <c r="AL9" s="2"/>
    </row>
    <row r="10" spans="1:38">
      <c r="A10" s="2" t="s">
        <v>31</v>
      </c>
      <c r="B10" s="2">
        <v>0</v>
      </c>
      <c r="C10" s="2" t="s">
        <v>69</v>
      </c>
      <c r="D10" s="2">
        <f>LOG(('ABS concentration FoG'!D10*1000)*59000)</f>
        <v>7.0323527848404241</v>
      </c>
      <c r="E10" s="2">
        <f>LOG(('ABS concentration FoG'!E10*1000)*59000)</f>
        <v>7.9030476412155677</v>
      </c>
      <c r="F10" s="2">
        <f>LOG(('ABS concentration FoG'!F10*1000)*59000)</f>
        <v>7.7976303403016738</v>
      </c>
      <c r="G10" s="2">
        <f>LOG(('ABS concentration FoG'!G10*1000)*59000)</f>
        <v>7.1028862886696622</v>
      </c>
      <c r="H10" s="2">
        <f>LOG(('ABS concentration FoG'!H10*1000)*59000)</f>
        <v>7.7301796576143156</v>
      </c>
      <c r="I10" s="2">
        <v>0</v>
      </c>
      <c r="J10" s="2">
        <f>LOG(('ABS concentration FoG'!J10*1000)*59000)</f>
        <v>8.3314161606220285</v>
      </c>
      <c r="K10" s="2">
        <f>LOG(('ABS concentration FoG'!K10*1000)*59000)</f>
        <v>7.4861030405209936</v>
      </c>
      <c r="L10" s="2">
        <f>LOG(('ABS concentration FoG'!L10*1000)*59000)</f>
        <v>8.4509970828038945</v>
      </c>
      <c r="M10" s="2">
        <f>LOG(('ABS concentration FoG'!M10*1000)*59000)</f>
        <v>7.2537255952508977</v>
      </c>
      <c r="N10" s="2">
        <f>LOG(('ABS concentration FoG'!N10*1000)*59000)</f>
        <v>7.4558767967478579</v>
      </c>
      <c r="O10" s="2">
        <v>0</v>
      </c>
      <c r="P10" s="2">
        <f>LOG(('ABS concentration FoG'!P10*1000)*59000)</f>
        <v>7.6266133839820922</v>
      </c>
      <c r="Q10" s="2">
        <f>LOG(('ABS concentration FoG'!Q10*1000)*59000)</f>
        <v>7.585432527652463</v>
      </c>
      <c r="R10" s="2">
        <f>LOG(('ABS concentration FoG'!R10*1000)*59000)</f>
        <v>7.1739725328179622</v>
      </c>
      <c r="S10" s="2">
        <f>LOG(('ABS concentration FoG'!S10*1000)*59000)</f>
        <v>7.0817576410182852</v>
      </c>
      <c r="T10" s="2">
        <v>0</v>
      </c>
      <c r="U10" s="2">
        <f>LOG(('ABS concentration FoG'!U10*1000)*59000)</f>
        <v>7.4490060496525814</v>
      </c>
      <c r="V10" s="2">
        <v>0</v>
      </c>
      <c r="W10" s="2">
        <f>LOG(('ABS concentration FoG'!W10*1000)*59000)</f>
        <v>7.6557039943881424</v>
      </c>
      <c r="X10" s="2">
        <f>LOG(('ABS concentration FoG'!X10*1000)*59000)</f>
        <v>8.3608127772069221</v>
      </c>
      <c r="Y10" s="2">
        <f>LOG(('ABS concentration FoG'!Y10*1000)*59000)</f>
        <v>8.427649506807926</v>
      </c>
      <c r="Z10" s="2">
        <f>LOG(('ABS concentration FoG'!Z10*1000)*59000)</f>
        <v>7.3563127411506448</v>
      </c>
      <c r="AA10" s="2">
        <f>LOG(('ABS concentration FoG'!AA10*1000)*59000)</f>
        <v>8.1286153927660916</v>
      </c>
      <c r="AB10" s="2">
        <f>LOG(('ABS concentration FoG'!AB10*1000)*59000)</f>
        <v>7.1559217879740791</v>
      </c>
      <c r="AC10" s="2">
        <f>LOG(('ABS concentration FoG'!AC10*1000)*59000)</f>
        <v>7.6015689610790416</v>
      </c>
      <c r="AD10" s="2"/>
      <c r="AE10" s="2">
        <f>LOG(('ABS concentration FoG'!AD10*1000)*59000)</f>
        <v>7.9069381090262416</v>
      </c>
      <c r="AF10" s="2">
        <v>0</v>
      </c>
      <c r="AG10" s="2">
        <f>LOG(('ABS concentration FoG'!AF10*1000)*59000)</f>
        <v>6.9678567396651898</v>
      </c>
      <c r="AH10" s="2">
        <f>LOG(('ABS concentration FoG'!AG10*1000)*59000)</f>
        <v>6.9838381963788123</v>
      </c>
      <c r="AI10" s="2">
        <f>LOG(('ABS concentration FoG'!AH10*1000)*59000)</f>
        <v>9.2512815389299483</v>
      </c>
      <c r="AJ10" s="2"/>
      <c r="AK10" s="2"/>
      <c r="AL10" s="2"/>
    </row>
    <row r="11" spans="1:38">
      <c r="A11" s="2" t="s">
        <v>31</v>
      </c>
      <c r="B11" s="2">
        <v>11</v>
      </c>
      <c r="C11" s="2" t="s">
        <v>70</v>
      </c>
      <c r="D11" s="2">
        <f>LOG(('ABS concentration FoG'!D11*1000)*59000)</f>
        <v>6.9210966135152141</v>
      </c>
      <c r="E11" s="2">
        <f>LOG(('ABS concentration FoG'!E11*1000)*59000)</f>
        <v>7.9733130822715435</v>
      </c>
      <c r="F11" s="2">
        <f>LOG(('ABS concentration FoG'!F11*1000)*59000)</f>
        <v>7.9131058699376986</v>
      </c>
      <c r="G11" s="2">
        <f>LOG(('ABS concentration FoG'!G11*1000)*59000)</f>
        <v>7.2681503307747679</v>
      </c>
      <c r="H11" s="2">
        <f>LOG(('ABS concentration FoG'!H11*1000)*59000)</f>
        <v>7.4665962868394677</v>
      </c>
      <c r="I11" s="2">
        <f>LOG(('ABS concentration FoG'!I11*1000)*59000)</f>
        <v>7.262820359877403</v>
      </c>
      <c r="J11" s="2">
        <f>LOG(('ABS concentration FoG'!J11*1000)*59000)</f>
        <v>8.2659335953015454</v>
      </c>
      <c r="K11" s="2">
        <f>LOG(('ABS concentration FoG'!K11*1000)*59000)</f>
        <v>7.5057051583364416</v>
      </c>
      <c r="L11" s="2">
        <f>LOG(('ABS concentration FoG'!L11*1000)*59000)</f>
        <v>8.500219316834924</v>
      </c>
      <c r="M11" s="2">
        <f>LOG(('ABS concentration FoG'!M11*1000)*59000)</f>
        <v>7.152869054217013</v>
      </c>
      <c r="N11" s="2">
        <f>LOG(('ABS concentration FoG'!N11*1000)*59000)</f>
        <v>7.1424124109464318</v>
      </c>
      <c r="O11" s="2">
        <v>0</v>
      </c>
      <c r="P11" s="2">
        <f>LOG(('ABS concentration FoG'!P11*1000)*59000)</f>
        <v>7.4251248387398547</v>
      </c>
      <c r="Q11" s="2">
        <f>LOG(('ABS concentration FoG'!Q11*1000)*59000)</f>
        <v>7.5143879064197323</v>
      </c>
      <c r="R11" s="2">
        <f>LOG(('ABS concentration FoG'!R11*1000)*59000)</f>
        <v>7.3732014361576956</v>
      </c>
      <c r="S11" s="2">
        <f>LOG(('ABS concentration FoG'!S11*1000)*59000)</f>
        <v>7.2618399580506798</v>
      </c>
      <c r="T11" s="2">
        <f>LOG(('ABS concentration FoG'!T11*1000)*59000)</f>
        <v>6.1357155615125958</v>
      </c>
      <c r="U11" s="2">
        <f>LOG(('ABS concentration FoG'!U11*1000)*59000)</f>
        <v>7.2188880840983805</v>
      </c>
      <c r="V11" s="2">
        <v>0</v>
      </c>
      <c r="W11" s="2">
        <f>LOG(('ABS concentration FoG'!W11*1000)*59000)</f>
        <v>7.7861279183240191</v>
      </c>
      <c r="X11" s="2">
        <f>LOG(('ABS concentration FoG'!X11*1000)*59000)</f>
        <v>8.3889140613664601</v>
      </c>
      <c r="Y11" s="2">
        <f>LOG(('ABS concentration FoG'!Y11*1000)*59000)</f>
        <v>8.5274526244342965</v>
      </c>
      <c r="Z11" s="2">
        <f>LOG(('ABS concentration FoG'!Z11*1000)*59000)</f>
        <v>7.1279606597741587</v>
      </c>
      <c r="AA11" s="2">
        <f>LOG(('ABS concentration FoG'!AA11*1000)*59000)</f>
        <v>8.3340957127825419</v>
      </c>
      <c r="AB11" s="2">
        <f>LOG(('ABS concentration FoG'!AB11*1000)*59000)</f>
        <v>7.2485037466121991</v>
      </c>
      <c r="AC11" s="2">
        <f>LOG(('ABS concentration FoG'!AC11*1000)*59000)</f>
        <v>7.2176997217979526</v>
      </c>
      <c r="AD11" s="2"/>
      <c r="AE11" s="2">
        <f>LOG(('ABS concentration FoG'!AD11*1000)*59000)</f>
        <v>7.5754003200301998</v>
      </c>
      <c r="AF11" s="2">
        <f>LOG(('ABS concentration FoG'!AE11*1000)*59000)</f>
        <v>6.8694957374592009</v>
      </c>
      <c r="AG11" s="2">
        <f>LOG(('ABS concentration FoG'!AF11*1000)*59000)</f>
        <v>6.963326537946795</v>
      </c>
      <c r="AH11" s="2">
        <f>LOG(('ABS concentration FoG'!AG11*1000)*59000)</f>
        <v>6.9260868031615548</v>
      </c>
      <c r="AI11" s="2">
        <f>LOG(('ABS concentration FoG'!AH11*1000)*59000)</f>
        <v>9.2786296493354765</v>
      </c>
      <c r="AJ11" s="2"/>
      <c r="AK11" s="2"/>
      <c r="AL11" s="2"/>
    </row>
    <row r="12" spans="1:38">
      <c r="A12" s="2" t="s">
        <v>31</v>
      </c>
      <c r="B12" s="2">
        <v>28</v>
      </c>
      <c r="C12" s="2" t="s">
        <v>71</v>
      </c>
      <c r="D12" s="2">
        <f>LOG(('ABS concentration FoG'!D12*1000)*59000)</f>
        <v>6.8754529168715806</v>
      </c>
      <c r="E12" s="2">
        <f>LOG(('ABS concentration FoG'!E12*1000)*59000)</f>
        <v>7.8092071983048577</v>
      </c>
      <c r="F12" s="2">
        <f>LOG(('ABS concentration FoG'!F12*1000)*59000)</f>
        <v>7.7855265282360735</v>
      </c>
      <c r="G12" s="2">
        <f>LOG(('ABS concentration FoG'!G12*1000)*59000)</f>
        <v>7.150761555195106</v>
      </c>
      <c r="H12" s="2">
        <f>LOG(('ABS concentration FoG'!H12*1000)*59000)</f>
        <v>7.4570114271843879</v>
      </c>
      <c r="I12" s="2">
        <f>LOG(('ABS concentration FoG'!I12*1000)*59000)</f>
        <v>7.3677788259851145</v>
      </c>
      <c r="J12" s="2">
        <f>LOG(('ABS concentration FoG'!J12*1000)*59000)</f>
        <v>8.285585660986305</v>
      </c>
      <c r="K12" s="2">
        <f>LOG(('ABS concentration FoG'!K12*1000)*59000)</f>
        <v>7.5465837879023745</v>
      </c>
      <c r="L12" s="2">
        <f>LOG(('ABS concentration FoG'!L12*1000)*59000)</f>
        <v>8.5409058569092426</v>
      </c>
      <c r="M12" s="2">
        <f>LOG(('ABS concentration FoG'!M12*1000)*59000)</f>
        <v>7.3798769476083832</v>
      </c>
      <c r="N12" s="2">
        <f>LOG(('ABS concentration FoG'!N12*1000)*59000)</f>
        <v>7.2273192671191353</v>
      </c>
      <c r="O12" s="2">
        <f>LOG(('ABS concentration FoG'!O12*1000)*59000)</f>
        <v>6.9072554597761338</v>
      </c>
      <c r="P12" s="2">
        <f>LOG(('ABS concentration FoG'!P12*1000)*59000)</f>
        <v>7.5434426237971408</v>
      </c>
      <c r="Q12" s="2">
        <f>LOG(('ABS concentration FoG'!Q12*1000)*59000)</f>
        <v>7.4514292361979981</v>
      </c>
      <c r="R12" s="2">
        <f>LOG(('ABS concentration FoG'!R12*1000)*59000)</f>
        <v>7.2584145718985225</v>
      </c>
      <c r="S12" s="2">
        <f>LOG(('ABS concentration FoG'!S12*1000)*59000)</f>
        <v>7.3009235804795223</v>
      </c>
      <c r="T12" s="2">
        <f>LOG(('ABS concentration FoG'!T12*1000)*59000)</f>
        <v>6.223149682636774</v>
      </c>
      <c r="U12" s="2">
        <f>LOG(('ABS concentration FoG'!U12*1000)*59000)</f>
        <v>7.3775557529758187</v>
      </c>
      <c r="V12" s="2">
        <v>0</v>
      </c>
      <c r="W12" s="2">
        <f>LOG(('ABS concentration FoG'!W12*1000)*59000)</f>
        <v>7.9266838133426463</v>
      </c>
      <c r="X12" s="2">
        <f>LOG(('ABS concentration FoG'!X12*1000)*59000)</f>
        <v>8.5507730203576457</v>
      </c>
      <c r="Y12" s="2">
        <f>LOG(('ABS concentration FoG'!Y12*1000)*59000)</f>
        <v>8.5535610684341474</v>
      </c>
      <c r="Z12" s="2">
        <f>LOG(('ABS concentration FoG'!Z12*1000)*59000)</f>
        <v>7.0741200853934343</v>
      </c>
      <c r="AA12" s="2">
        <f>LOG(('ABS concentration FoG'!AA12*1000)*59000)</f>
        <v>8.4497708130987004</v>
      </c>
      <c r="AB12" s="2">
        <f>LOG(('ABS concentration FoG'!AB12*1000)*59000)</f>
        <v>7.3460013535792301</v>
      </c>
      <c r="AC12" s="2">
        <f>LOG(('ABS concentration FoG'!AC12*1000)*59000)</f>
        <v>7.3068208950475375</v>
      </c>
      <c r="AD12" s="2"/>
      <c r="AE12" s="2">
        <f>LOG(('ABS concentration FoG'!AD12*1000)*59000)</f>
        <v>7.6729093224506109</v>
      </c>
      <c r="AF12" s="2">
        <f>LOG(('ABS concentration FoG'!AE12*1000)*59000)</f>
        <v>6.997365994506378</v>
      </c>
      <c r="AG12" s="2">
        <f>LOG(('ABS concentration FoG'!AF12*1000)*59000)</f>
        <v>6.7808691323996682</v>
      </c>
      <c r="AH12" s="2">
        <f>LOG(('ABS concentration FoG'!AG12*1000)*59000)</f>
        <v>7.0340934464167253</v>
      </c>
      <c r="AI12" s="2">
        <f>LOG(('ABS concentration FoG'!AH12*1000)*59000)</f>
        <v>9.334075133369268</v>
      </c>
      <c r="AJ12" s="2"/>
      <c r="AK12" s="2"/>
      <c r="AL12" s="2"/>
    </row>
    <row r="13" spans="1:38">
      <c r="A13" s="2" t="s">
        <v>31</v>
      </c>
      <c r="B13" s="2">
        <v>49</v>
      </c>
      <c r="C13" s="2" t="s">
        <v>72</v>
      </c>
      <c r="D13" s="2">
        <f>LOG(('ABS concentration FoG'!D13*1000)*59000)</f>
        <v>6.9425784652953757</v>
      </c>
      <c r="E13" s="2">
        <f>LOG(('ABS concentration FoG'!E13*1000)*59000)</f>
        <v>7.820341383575701</v>
      </c>
      <c r="F13" s="2">
        <f>LOG(('ABS concentration FoG'!F13*1000)*59000)</f>
        <v>7.9161934692343223</v>
      </c>
      <c r="G13" s="2">
        <f>LOG(('ABS concentration FoG'!G13*1000)*59000)</f>
        <v>7.2223314167670063</v>
      </c>
      <c r="H13" s="2">
        <f>LOG(('ABS concentration FoG'!H13*1000)*59000)</f>
        <v>7.5597271274175606</v>
      </c>
      <c r="I13" s="2">
        <f>LOG(('ABS concentration FoG'!I13*1000)*59000)</f>
        <v>7.4988809660626625</v>
      </c>
      <c r="J13" s="2">
        <f>LOG(('ABS concentration FoG'!J13*1000)*59000)</f>
        <v>8.0680871134844505</v>
      </c>
      <c r="K13" s="2">
        <f>LOG(('ABS concentration FoG'!K13*1000)*59000)</f>
        <v>7.5451256069625856</v>
      </c>
      <c r="L13" s="2">
        <f>LOG(('ABS concentration FoG'!L13*1000)*59000)</f>
        <v>8.5944783693887405</v>
      </c>
      <c r="M13" s="2">
        <f>LOG(('ABS concentration FoG'!M13*1000)*59000)</f>
        <v>7.3834592899972176</v>
      </c>
      <c r="N13" s="2">
        <f>LOG(('ABS concentration FoG'!N13*1000)*59000)</f>
        <v>7.419016790216145</v>
      </c>
      <c r="O13" s="2">
        <f>LOG(('ABS concentration FoG'!O13*1000)*59000)</f>
        <v>7.0148816006721662</v>
      </c>
      <c r="P13" s="2">
        <f>LOG(('ABS concentration FoG'!P13*1000)*59000)</f>
        <v>7.4947179760856484</v>
      </c>
      <c r="Q13" s="2">
        <f>LOG(('ABS concentration FoG'!Q13*1000)*59000)</f>
        <v>7.4522440195389139</v>
      </c>
      <c r="R13" s="2">
        <f>LOG(('ABS concentration FoG'!R13*1000)*59000)</f>
        <v>7.4824905498744929</v>
      </c>
      <c r="S13" s="2">
        <f>LOG(('ABS concentration FoG'!S13*1000)*59000)</f>
        <v>7.1525084942279307</v>
      </c>
      <c r="T13" s="2">
        <f>LOG(('ABS concentration FoG'!T13*1000)*59000)</f>
        <v>6.3916818279166314</v>
      </c>
      <c r="U13" s="2">
        <f>LOG(('ABS concentration FoG'!U13*1000)*59000)</f>
        <v>7.4793012405647019</v>
      </c>
      <c r="V13" s="2">
        <v>0</v>
      </c>
      <c r="W13" s="2">
        <f>LOG(('ABS concentration FoG'!W13*1000)*59000)</f>
        <v>7.8930678899149704</v>
      </c>
      <c r="X13" s="2">
        <f>LOG(('ABS concentration FoG'!X13*1000)*59000)</f>
        <v>8.5004649089062045</v>
      </c>
      <c r="Y13" s="2">
        <f>LOG(('ABS concentration FoG'!Y13*1000)*59000)</f>
        <v>8.7305689777090514</v>
      </c>
      <c r="Z13" s="2">
        <f>LOG(('ABS concentration FoG'!Z13*1000)*59000)</f>
        <v>7.2470070935897857</v>
      </c>
      <c r="AA13" s="2">
        <f>LOG(('ABS concentration FoG'!AA13*1000)*59000)</f>
        <v>8.7056180270463948</v>
      </c>
      <c r="AB13" s="2">
        <f>LOG(('ABS concentration FoG'!AB13*1000)*59000)</f>
        <v>7.5308218691964512</v>
      </c>
      <c r="AC13" s="2">
        <f>LOG(('ABS concentration FoG'!AC13*1000)*59000)</f>
        <v>7.3605410325483147</v>
      </c>
      <c r="AD13" s="2"/>
      <c r="AE13" s="2">
        <f>LOG(('ABS concentration FoG'!AD13*1000)*59000)</f>
        <v>7.8251585774905434</v>
      </c>
      <c r="AF13" s="2">
        <f>LOG(('ABS concentration FoG'!AE13*1000)*59000)</f>
        <v>7.1386426308346227</v>
      </c>
      <c r="AG13" s="2">
        <f>LOG(('ABS concentration FoG'!AF13*1000)*59000)</f>
        <v>6.8056141179013565</v>
      </c>
      <c r="AH13" s="2">
        <f>LOG(('ABS concentration FoG'!AG13*1000)*59000)</f>
        <v>7.0261245167454502</v>
      </c>
      <c r="AI13" s="2">
        <f>LOG(('ABS concentration FoG'!AH13*1000)*59000)</f>
        <v>9.4144530467331631</v>
      </c>
      <c r="AJ13" s="2"/>
      <c r="AK13" s="2"/>
      <c r="AL13" s="2"/>
    </row>
    <row r="14" spans="1:38">
      <c r="A14" s="2" t="s">
        <v>31</v>
      </c>
      <c r="B14" s="2">
        <v>65</v>
      </c>
      <c r="C14" s="2" t="s">
        <v>73</v>
      </c>
      <c r="D14" s="2">
        <f>LOG(('ABS concentration FoG'!D14*1000)*59000)</f>
        <v>7.5083891958024003</v>
      </c>
      <c r="E14" s="2">
        <f>LOG(('ABS concentration FoG'!E14*1000)*59000)</f>
        <v>8.0578844638896783</v>
      </c>
      <c r="F14" s="2">
        <f>LOG(('ABS concentration FoG'!F14*1000)*59000)</f>
        <v>8.0023555830972075</v>
      </c>
      <c r="G14" s="2">
        <f>LOG(('ABS concentration FoG'!G14*1000)*59000)</f>
        <v>7.454739194228484</v>
      </c>
      <c r="H14" s="2">
        <f>LOG(('ABS concentration FoG'!H14*1000)*59000)</f>
        <v>7.5952382139609185</v>
      </c>
      <c r="I14" s="2">
        <f>LOG(('ABS concentration FoG'!I14*1000)*59000)</f>
        <v>7.7759466867146925</v>
      </c>
      <c r="J14" s="2">
        <f>LOG(('ABS concentration FoG'!J14*1000)*59000)</f>
        <v>8.35510406052801</v>
      </c>
      <c r="K14" s="2">
        <f>LOG(('ABS concentration FoG'!K14*1000)*59000)</f>
        <v>7.668387469957902</v>
      </c>
      <c r="L14" s="2">
        <f>LOG(('ABS concentration FoG'!L14*1000)*59000)</f>
        <v>8.5573407907286079</v>
      </c>
      <c r="M14" s="2">
        <f>LOG(('ABS concentration FoG'!M14*1000)*59000)</f>
        <v>7.3453462799274716</v>
      </c>
      <c r="N14" s="2">
        <f>LOG(('ABS concentration FoG'!N14*1000)*59000)</f>
        <v>7.1484010888178169</v>
      </c>
      <c r="O14" s="2">
        <v>0</v>
      </c>
      <c r="P14" s="2">
        <f>LOG(('ABS concentration FoG'!P14*1000)*59000)</f>
        <v>7.4783654135087554</v>
      </c>
      <c r="Q14" s="2">
        <f>LOG(('ABS concentration FoG'!Q14*1000)*59000)</f>
        <v>7.5273866966082457</v>
      </c>
      <c r="R14" s="2">
        <f>LOG(('ABS concentration FoG'!R14*1000)*59000)</f>
        <v>7.3304394784923677</v>
      </c>
      <c r="S14" s="2">
        <f>LOG(('ABS concentration FoG'!S14*1000)*59000)</f>
        <v>7.2978800988225405</v>
      </c>
      <c r="T14" s="2">
        <f>LOG(('ABS concentration FoG'!T14*1000)*59000)</f>
        <v>6.1891533029618895</v>
      </c>
      <c r="U14" s="2">
        <f>LOG(('ABS concentration FoG'!U14*1000)*59000)</f>
        <v>7.3774125041967835</v>
      </c>
      <c r="V14" s="2">
        <v>0</v>
      </c>
      <c r="W14" s="2">
        <f>LOG(('ABS concentration FoG'!W14*1000)*59000)</f>
        <v>7.9617530560947722</v>
      </c>
      <c r="X14" s="2">
        <f>LOG(('ABS concentration FoG'!X14*1000)*59000)</f>
        <v>8.5207222526630222</v>
      </c>
      <c r="Y14" s="2">
        <f>LOG(('ABS concentration FoG'!Y14*1000)*59000)</f>
        <v>8.5800839178671673</v>
      </c>
      <c r="Z14" s="2">
        <f>LOG(('ABS concentration FoG'!Z14*1000)*59000)</f>
        <v>7.2176997217979526</v>
      </c>
      <c r="AA14" s="2">
        <f>LOG(('ABS concentration FoG'!AA14*1000)*59000)</f>
        <v>8.3042384805518239</v>
      </c>
      <c r="AB14" s="2">
        <f>LOG(('ABS concentration FoG'!AB14*1000)*59000)</f>
        <v>7.3173535468014883</v>
      </c>
      <c r="AC14" s="2">
        <f>LOG(('ABS concentration FoG'!AC14*1000)*59000)</f>
        <v>7.4125243848668303</v>
      </c>
      <c r="AD14" s="2"/>
      <c r="AE14" s="2">
        <f>LOG(('ABS concentration FoG'!AD14*1000)*59000)</f>
        <v>7.6995891562401182</v>
      </c>
      <c r="AF14" s="2">
        <f>LOG(('ABS concentration FoG'!AE14*1000)*59000)</f>
        <v>6.8856853119692172</v>
      </c>
      <c r="AG14" s="2">
        <f>LOG(('ABS concentration FoG'!AF14*1000)*59000)</f>
        <v>6.934410910200147</v>
      </c>
      <c r="AH14" s="2">
        <f>LOG(('ABS concentration FoG'!AG14*1000)*59000)</f>
        <v>7.2269142360970955</v>
      </c>
      <c r="AI14" s="2">
        <f>LOG(('ABS concentration FoG'!AH14*1000)*59000)</f>
        <v>9.3667158686630909</v>
      </c>
      <c r="AJ14" s="2"/>
      <c r="AK14" s="2"/>
      <c r="AL14" s="2"/>
    </row>
    <row r="15" spans="1:38">
      <c r="A15" s="2" t="s">
        <v>31</v>
      </c>
      <c r="B15" s="2">
        <v>74</v>
      </c>
      <c r="C15" s="2" t="s">
        <v>74</v>
      </c>
      <c r="D15" s="2">
        <f>LOG(('ABS concentration FoG'!D15*1000)*59000)</f>
        <v>7.1112961264822623</v>
      </c>
      <c r="E15" s="2">
        <f>LOG(('ABS concentration FoG'!E15*1000)*59000)</f>
        <v>7.8447535699563513</v>
      </c>
      <c r="F15" s="2">
        <f>LOG(('ABS concentration FoG'!F15*1000)*59000)</f>
        <v>7.9663365346759081</v>
      </c>
      <c r="G15" s="2">
        <f>LOG(('ABS concentration FoG'!G15*1000)*59000)</f>
        <v>7.2901110701558922</v>
      </c>
      <c r="H15" s="2">
        <f>LOG(('ABS concentration FoG'!H15*1000)*59000)</f>
        <v>7.5917100010818439</v>
      </c>
      <c r="I15" s="2">
        <f>LOG(('ABS concentration FoG'!I15*1000)*59000)</f>
        <v>7.5760355852930514</v>
      </c>
      <c r="J15" s="2">
        <f>LOG(('ABS concentration FoG'!J15*1000)*59000)</f>
        <v>8.4325763785011425</v>
      </c>
      <c r="K15" s="2">
        <f>LOG(('ABS concentration FoG'!K15*1000)*59000)</f>
        <v>7.6809425572362127</v>
      </c>
      <c r="L15" s="2">
        <f>LOG(('ABS concentration FoG'!L15*1000)*59000)</f>
        <v>8.5928151044819305</v>
      </c>
      <c r="M15" s="2">
        <f>LOG(('ABS concentration FoG'!M15*1000)*59000)</f>
        <v>7.4052956923769804</v>
      </c>
      <c r="N15" s="2">
        <f>LOG(('ABS concentration FoG'!N15*1000)*59000)</f>
        <v>7.1949710589957911</v>
      </c>
      <c r="O15" s="2">
        <f>LOG(('ABS concentration FoG'!O15*1000)*59000)</f>
        <v>7.0732551002472714</v>
      </c>
      <c r="P15" s="2">
        <f>LOG(('ABS concentration FoG'!P15*1000)*59000)</f>
        <v>7.5759222131980382</v>
      </c>
      <c r="Q15" s="2">
        <f>LOG(('ABS concentration FoG'!Q15*1000)*59000)</f>
        <v>7.5719125414899997</v>
      </c>
      <c r="R15" s="2">
        <f>LOG(('ABS concentration FoG'!R15*1000)*59000)</f>
        <v>7.3760852082534507</v>
      </c>
      <c r="S15" s="2">
        <f>LOG(('ABS concentration FoG'!S15*1000)*59000)</f>
        <v>7.2004966464632094</v>
      </c>
      <c r="T15" s="2">
        <f>LOG(('ABS concentration FoG'!T15*1000)*59000)</f>
        <v>6.121100029976307</v>
      </c>
      <c r="U15" s="2">
        <f>LOG(('ABS concentration FoG'!U15*1000)*59000)</f>
        <v>7.3767672993344462</v>
      </c>
      <c r="V15" s="2">
        <v>0</v>
      </c>
      <c r="W15" s="2">
        <f>LOG(('ABS concentration FoG'!W15*1000)*59000)</f>
        <v>7.8893371917880843</v>
      </c>
      <c r="X15" s="2">
        <f>LOG(('ABS concentration FoG'!X15*1000)*59000)</f>
        <v>8.5567818500461854</v>
      </c>
      <c r="Y15" s="2">
        <f>LOG(('ABS concentration FoG'!Y15*1000)*59000)</f>
        <v>8.6192607870677183</v>
      </c>
      <c r="Z15" s="2">
        <f>LOG(('ABS concentration FoG'!Z15*1000)*59000)</f>
        <v>7.112879699729616</v>
      </c>
      <c r="AA15" s="2">
        <f>LOG(('ABS concentration FoG'!AA15*1000)*59000)</f>
        <v>8.5269376140790492</v>
      </c>
      <c r="AB15" s="2">
        <f>LOG(('ABS concentration FoG'!AB15*1000)*59000)</f>
        <v>7.4951551945023933</v>
      </c>
      <c r="AC15" s="2">
        <f>LOG(('ABS concentration FoG'!AC15*1000)*59000)</f>
        <v>7.5959967314254548</v>
      </c>
      <c r="AD15" s="2"/>
      <c r="AE15" s="2">
        <f>LOG(('ABS concentration FoG'!AD15*1000)*59000)</f>
        <v>7.6240633461454612</v>
      </c>
      <c r="AF15" s="2">
        <f>LOG(('ABS concentration FoG'!AE15*1000)*59000)</f>
        <v>7.1673419539189487</v>
      </c>
      <c r="AG15" s="2">
        <f>LOG(('ABS concentration FoG'!AF15*1000)*59000)</f>
        <v>6.6343731344831873</v>
      </c>
      <c r="AH15" s="2">
        <f>LOG(('ABS concentration FoG'!AG15*1000)*59000)</f>
        <v>7.2451168518027744</v>
      </c>
      <c r="AI15" s="2">
        <f>LOG(('ABS concentration FoG'!AH15*1000)*59000)</f>
        <v>9.4026926877992025</v>
      </c>
      <c r="AJ15" s="2"/>
      <c r="AK15" s="2"/>
      <c r="AL15" s="2"/>
    </row>
    <row r="16" spans="1:38">
      <c r="A16" s="2" t="s">
        <v>31</v>
      </c>
      <c r="B16" s="2">
        <v>98</v>
      </c>
      <c r="C16" s="2" t="s">
        <v>75</v>
      </c>
      <c r="D16" s="2">
        <f>LOG(('ABS concentration FoG'!D16*1000)*59000)</f>
        <v>6.7705623854347428</v>
      </c>
      <c r="E16" s="2">
        <f>LOG(('ABS concentration FoG'!E16*1000)*59000)</f>
        <v>7.7402989882986963</v>
      </c>
      <c r="F16" s="2">
        <f>LOG(('ABS concentration FoG'!F16*1000)*59000)</f>
        <v>7.6564205276486463</v>
      </c>
      <c r="G16" s="2">
        <f>LOG(('ABS concentration FoG'!G16*1000)*59000)</f>
        <v>6.8936138289961697</v>
      </c>
      <c r="H16" s="2">
        <f>LOG(('ABS concentration FoG'!H16*1000)*59000)</f>
        <v>7.2733246527714126</v>
      </c>
      <c r="I16" s="2">
        <f>LOG(('ABS concentration FoG'!I16*1000)*59000)</f>
        <v>7.1348398413906358</v>
      </c>
      <c r="J16" s="2">
        <f>LOG(('ABS concentration FoG'!J16*1000)*59000)</f>
        <v>8.1720342013743519</v>
      </c>
      <c r="K16" s="2">
        <f>LOG(('ABS concentration FoG'!K16*1000)*59000)</f>
        <v>7.2220241691546843</v>
      </c>
      <c r="L16" s="2">
        <f>LOG(('ABS concentration FoG'!L16*1000)*59000)</f>
        <v>8.3733388493788716</v>
      </c>
      <c r="M16" s="2">
        <f>LOG(('ABS concentration FoG'!M16*1000)*59000)</f>
        <v>7.0528695732036484</v>
      </c>
      <c r="N16" s="2">
        <f>LOG(('ABS concentration FoG'!N16*1000)*59000)</f>
        <v>6.829024876965252</v>
      </c>
      <c r="O16" s="2">
        <f>LOG(('ABS concentration FoG'!O16*1000)*59000)</f>
        <v>6.807746937323131</v>
      </c>
      <c r="P16" s="2">
        <f>LOG(('ABS concentration FoG'!P16*1000)*59000)</f>
        <v>7.2528675880928555</v>
      </c>
      <c r="Q16" s="2">
        <f>LOG(('ABS concentration FoG'!Q16*1000)*59000)</f>
        <v>7.3594224850157524</v>
      </c>
      <c r="R16" s="2">
        <f>LOG(('ABS concentration FoG'!R16*1000)*59000)</f>
        <v>7.0656855058864307</v>
      </c>
      <c r="S16" s="2">
        <f>LOG(('ABS concentration FoG'!S16*1000)*59000)</f>
        <v>6.9048164903373541</v>
      </c>
      <c r="T16" s="2">
        <f>LOG(('ABS concentration FoG'!T16*1000)*59000)</f>
        <v>5.4896304093317152</v>
      </c>
      <c r="U16" s="2">
        <f>LOG(('ABS concentration FoG'!U16*1000)*59000)</f>
        <v>6.9812597181371165</v>
      </c>
      <c r="V16" s="2">
        <v>0</v>
      </c>
      <c r="W16" s="2">
        <f>LOG(('ABS concentration FoG'!W16*1000)*59000)</f>
        <v>7.6496992145760929</v>
      </c>
      <c r="X16" s="2">
        <f>LOG(('ABS concentration FoG'!X16*1000)*59000)</f>
        <v>8.1485406523755142</v>
      </c>
      <c r="Y16" s="2">
        <f>LOG(('ABS concentration FoG'!Y16*1000)*59000)</f>
        <v>8.3160766331923615</v>
      </c>
      <c r="Z16" s="2">
        <f>LOG(('ABS concentration FoG'!Z16*1000)*59000)</f>
        <v>6.6693943708833672</v>
      </c>
      <c r="AA16" s="2">
        <f>LOG(('ABS concentration FoG'!AA16*1000)*59000)</f>
        <v>8.1720859260187595</v>
      </c>
      <c r="AB16" s="2">
        <f>LOG(('ABS concentration FoG'!AB16*1000)*59000)</f>
        <v>7.1793746287582456</v>
      </c>
      <c r="AC16" s="2">
        <f>LOG(('ABS concentration FoG'!AC16*1000)*59000)</f>
        <v>7.2170265975779859</v>
      </c>
      <c r="AD16" s="2"/>
      <c r="AE16" s="2">
        <f>LOG(('ABS concentration FoG'!AD16*1000)*59000)</f>
        <v>7.2887952910786229</v>
      </c>
      <c r="AF16" s="2">
        <f>LOG(('ABS concentration FoG'!AE16*1000)*59000)</f>
        <v>6.7329054967659498</v>
      </c>
      <c r="AG16" s="2">
        <f>LOG(('ABS concentration FoG'!AF16*1000)*59000)</f>
        <v>6.5362721852208656</v>
      </c>
      <c r="AH16" s="2">
        <f>LOG(('ABS concentration FoG'!AG16*1000)*59000)</f>
        <v>6.9336154988387859</v>
      </c>
      <c r="AI16" s="2">
        <f>LOG(('ABS concentration FoG'!AH16*1000)*59000)</f>
        <v>9.0993308322198221</v>
      </c>
      <c r="AJ16" s="2"/>
      <c r="AK16" s="2"/>
      <c r="AL16" s="2"/>
    </row>
    <row r="17" spans="1:38">
      <c r="A17" s="2" t="s">
        <v>31</v>
      </c>
      <c r="B17" s="2">
        <v>119</v>
      </c>
      <c r="C17" s="2" t="s">
        <v>76</v>
      </c>
      <c r="D17" s="2">
        <f>LOG(('ABS concentration FoG'!D17*1000)*59000)</f>
        <v>7.0880793608185648</v>
      </c>
      <c r="E17" s="2">
        <f>LOG(('ABS concentration FoG'!E17*1000)*59000)</f>
        <v>7.664095787376402</v>
      </c>
      <c r="F17" s="2">
        <f>LOG(('ABS concentration FoG'!F17*1000)*59000)</f>
        <v>7.8318141247359767</v>
      </c>
      <c r="G17" s="2">
        <f>LOG(('ABS concentration FoG'!G17*1000)*59000)</f>
        <v>7.2205360670340877</v>
      </c>
      <c r="H17" s="2">
        <f>LOG(('ABS concentration FoG'!H17*1000)*59000)</f>
        <v>7.3454233987205191</v>
      </c>
      <c r="I17" s="2">
        <f>LOG(('ABS concentration FoG'!I17*1000)*59000)</f>
        <v>7.2725045412526041</v>
      </c>
      <c r="J17" s="2">
        <f>LOG(('ABS concentration FoG'!J17*1000)*59000)</f>
        <v>8.2927481406182491</v>
      </c>
      <c r="K17" s="2">
        <f>LOG(('ABS concentration FoG'!K17*1000)*59000)</f>
        <v>7.6295696265024358</v>
      </c>
      <c r="L17" s="2">
        <f>LOG(('ABS concentration FoG'!L17*1000)*59000)</f>
        <v>8.4539290830390499</v>
      </c>
      <c r="M17" s="2">
        <f>LOG(('ABS concentration FoG'!M17*1000)*59000)</f>
        <v>7.233748911930145</v>
      </c>
      <c r="N17" s="2">
        <f>LOG(('ABS concentration FoG'!N17*1000)*59000)</f>
        <v>7.1711596977107019</v>
      </c>
      <c r="O17" s="2">
        <v>0</v>
      </c>
      <c r="P17" s="2">
        <f>LOG(('ABS concentration FoG'!P17*1000)*59000)</f>
        <v>7.450128454204985</v>
      </c>
      <c r="Q17" s="2">
        <f>LOG(('ABS concentration FoG'!Q17*1000)*59000)</f>
        <v>7.5473594871162364</v>
      </c>
      <c r="R17" s="2">
        <f>LOG(('ABS concentration FoG'!R17*1000)*59000)</f>
        <v>7.2407230976708536</v>
      </c>
      <c r="S17" s="2">
        <f>LOG(('ABS concentration FoG'!S17*1000)*59000)</f>
        <v>7.2214603166941362</v>
      </c>
      <c r="T17" s="2">
        <f>LOG(('ABS concentration FoG'!T17*1000)*59000)</f>
        <v>6.2080739140419228</v>
      </c>
      <c r="U17" s="2">
        <f>LOG(('ABS concentration FoG'!U17*1000)*59000)</f>
        <v>7.1357155615125958</v>
      </c>
      <c r="V17" s="2">
        <v>0</v>
      </c>
      <c r="W17" s="2">
        <f>LOG(('ABS concentration FoG'!W17*1000)*59000)</f>
        <v>7.6395356268429051</v>
      </c>
      <c r="X17" s="2">
        <f>LOG(('ABS concentration FoG'!X17*1000)*59000)</f>
        <v>8.4843089523157129</v>
      </c>
      <c r="Y17" s="2">
        <f>LOG(('ABS concentration FoG'!Y17*1000)*59000)</f>
        <v>8.5771292386044724</v>
      </c>
      <c r="Z17" s="2">
        <f>LOG(('ABS concentration FoG'!Z17*1000)*59000)</f>
        <v>7.1892085531981964</v>
      </c>
      <c r="AA17" s="2">
        <f>LOG(('ABS concentration FoG'!AA17*1000)*59000)</f>
        <v>8.3951100366494522</v>
      </c>
      <c r="AB17" s="2">
        <f>LOG(('ABS concentration FoG'!AB17*1000)*59000)</f>
        <v>7.3023309286843991</v>
      </c>
      <c r="AC17" s="2">
        <f>LOG(('ABS concentration FoG'!AC17*1000)*59000)</f>
        <v>7.2308472676895352</v>
      </c>
      <c r="AD17" s="2"/>
      <c r="AE17" s="2">
        <f>LOG(('ABS concentration FoG'!AD17*1000)*59000)</f>
        <v>7.5310985299442432</v>
      </c>
      <c r="AF17" s="2">
        <f>LOG(('ABS concentration FoG'!AE17*1000)*59000)</f>
        <v>6.7801612357769159</v>
      </c>
      <c r="AG17" s="2">
        <f>LOG(('ABS concentration FoG'!AF17*1000)*59000)</f>
        <v>6.9130328327980903</v>
      </c>
      <c r="AH17" s="2">
        <f>LOG(('ABS concentration FoG'!AG17*1000)*59000)</f>
        <v>6.8859075143183484</v>
      </c>
      <c r="AI17" s="2">
        <f>LOG(('ABS concentration FoG'!AH17*1000)*59000)</f>
        <v>9.286649052587677</v>
      </c>
      <c r="AJ17" s="2"/>
      <c r="AK17" s="2"/>
      <c r="AL17" s="2"/>
    </row>
    <row r="19" spans="1:38">
      <c r="A19" t="s">
        <v>34</v>
      </c>
      <c r="B19" t="s">
        <v>28</v>
      </c>
      <c r="C19" t="s">
        <v>28</v>
      </c>
      <c r="D19" t="s">
        <v>28</v>
      </c>
      <c r="E19" t="s">
        <v>28</v>
      </c>
      <c r="F19" t="s">
        <v>28</v>
      </c>
      <c r="G19" t="s">
        <v>28</v>
      </c>
      <c r="H19" t="s">
        <v>28</v>
      </c>
      <c r="I19" t="s">
        <v>28</v>
      </c>
      <c r="K19" t="s">
        <v>31</v>
      </c>
      <c r="L19" t="s">
        <v>31</v>
      </c>
      <c r="M19" t="s">
        <v>31</v>
      </c>
      <c r="N19" t="s">
        <v>31</v>
      </c>
      <c r="O19" t="s">
        <v>31</v>
      </c>
      <c r="P19" t="s">
        <v>31</v>
      </c>
      <c r="Q19" t="s">
        <v>31</v>
      </c>
      <c r="R19" t="s">
        <v>31</v>
      </c>
    </row>
    <row r="20" spans="1:38">
      <c r="A20" t="s">
        <v>35</v>
      </c>
      <c r="B20">
        <v>0</v>
      </c>
      <c r="C20">
        <v>11</v>
      </c>
      <c r="D20">
        <v>28</v>
      </c>
      <c r="E20">
        <v>49</v>
      </c>
      <c r="F20">
        <v>65</v>
      </c>
      <c r="G20">
        <v>74</v>
      </c>
      <c r="H20">
        <v>98</v>
      </c>
      <c r="I20">
        <v>119</v>
      </c>
      <c r="K20">
        <v>0</v>
      </c>
      <c r="L20">
        <v>11</v>
      </c>
      <c r="M20">
        <v>28</v>
      </c>
      <c r="N20">
        <v>49</v>
      </c>
      <c r="O20">
        <v>65</v>
      </c>
      <c r="P20">
        <v>74</v>
      </c>
      <c r="Q20">
        <v>98</v>
      </c>
      <c r="R20">
        <v>119</v>
      </c>
    </row>
    <row r="21" spans="1:38">
      <c r="B21" t="s">
        <v>61</v>
      </c>
      <c r="C21" t="s">
        <v>62</v>
      </c>
      <c r="D21" t="s">
        <v>63</v>
      </c>
      <c r="E21" t="s">
        <v>64</v>
      </c>
      <c r="F21" t="s">
        <v>65</v>
      </c>
      <c r="G21" t="s">
        <v>66</v>
      </c>
      <c r="H21" t="s">
        <v>67</v>
      </c>
      <c r="I21" t="s">
        <v>68</v>
      </c>
      <c r="K21" t="s">
        <v>69</v>
      </c>
      <c r="L21" t="s">
        <v>70</v>
      </c>
      <c r="M21" t="s">
        <v>71</v>
      </c>
      <c r="N21" t="s">
        <v>72</v>
      </c>
      <c r="O21" t="s">
        <v>73</v>
      </c>
      <c r="P21" t="s">
        <v>74</v>
      </c>
      <c r="Q21" t="s">
        <v>75</v>
      </c>
      <c r="R21" t="s">
        <v>76</v>
      </c>
    </row>
    <row r="22" spans="1:38">
      <c r="A22" t="s">
        <v>6</v>
      </c>
      <c r="B22">
        <v>7.0323527848404241</v>
      </c>
      <c r="C22">
        <v>7.1956247888963025</v>
      </c>
      <c r="D22">
        <v>6.5231566048431766</v>
      </c>
      <c r="E22">
        <v>6.8940500866741425</v>
      </c>
      <c r="F22">
        <v>6.9693258133092284</v>
      </c>
      <c r="G22">
        <v>7.3178879113821544</v>
      </c>
      <c r="H22">
        <v>7.1177914743411348</v>
      </c>
      <c r="I22">
        <v>6.901935764626808</v>
      </c>
      <c r="K22">
        <v>7.0323527848404241</v>
      </c>
      <c r="L22">
        <v>6.9210966135152141</v>
      </c>
      <c r="M22">
        <v>6.8754529168715806</v>
      </c>
      <c r="N22">
        <v>6.9425784652953757</v>
      </c>
      <c r="O22">
        <v>7.5083891958024003</v>
      </c>
      <c r="P22">
        <v>7.1112961264822623</v>
      </c>
      <c r="Q22">
        <v>6.7705623854347428</v>
      </c>
      <c r="R22">
        <v>7.0880793608185648</v>
      </c>
    </row>
    <row r="23" spans="1:38">
      <c r="A23" s="13" t="s">
        <v>7</v>
      </c>
      <c r="B23" s="13">
        <v>7.9030476412155677</v>
      </c>
      <c r="C23" s="13">
        <v>7.8382824599927501</v>
      </c>
      <c r="D23" s="13">
        <v>7.3958212824343184</v>
      </c>
      <c r="E23" s="13">
        <v>7.8993374413525759</v>
      </c>
      <c r="F23" s="13">
        <v>7.8895795620691498</v>
      </c>
      <c r="G23" s="13">
        <v>7.9284095091011642</v>
      </c>
      <c r="H23" s="13">
        <v>7.9536659628995103</v>
      </c>
      <c r="I23" s="13">
        <v>8.0125312837033889</v>
      </c>
      <c r="K23" s="13">
        <v>7.9030476412155677</v>
      </c>
      <c r="L23" s="13">
        <v>7.9733130822715435</v>
      </c>
      <c r="M23" s="13">
        <v>7.8092071983048577</v>
      </c>
      <c r="N23" s="13">
        <v>7.820341383575701</v>
      </c>
      <c r="O23" s="13">
        <v>8.0578844638896783</v>
      </c>
      <c r="P23" s="13">
        <v>7.8447535699563513</v>
      </c>
      <c r="Q23" s="13">
        <v>7.7402989882986963</v>
      </c>
      <c r="R23" s="13">
        <v>7.664095787376402</v>
      </c>
    </row>
    <row r="24" spans="1:38">
      <c r="A24" s="13" t="s">
        <v>8</v>
      </c>
      <c r="B24" s="13">
        <v>7.7976303403016738</v>
      </c>
      <c r="C24" s="13">
        <v>8.0406994983507722</v>
      </c>
      <c r="D24" s="13">
        <v>7.3365817994732714</v>
      </c>
      <c r="E24" s="13">
        <v>7.7927714143696996</v>
      </c>
      <c r="F24" s="13">
        <v>7.8727937414888478</v>
      </c>
      <c r="G24" s="13">
        <v>7.9561391242173469</v>
      </c>
      <c r="H24" s="13">
        <v>8.1254533962216637</v>
      </c>
      <c r="I24" s="13">
        <v>7.9697289388856971</v>
      </c>
      <c r="K24" s="13">
        <v>7.7976303403016738</v>
      </c>
      <c r="L24" s="13">
        <v>7.9131058699376986</v>
      </c>
      <c r="M24" s="13">
        <v>7.7855265282360735</v>
      </c>
      <c r="N24" s="13">
        <v>7.9161934692343223</v>
      </c>
      <c r="O24" s="13">
        <v>8.0023555830972075</v>
      </c>
      <c r="P24" s="13">
        <v>7.9663365346759081</v>
      </c>
      <c r="Q24" s="13">
        <v>7.6564205276486463</v>
      </c>
      <c r="R24" s="13">
        <v>7.8318141247359767</v>
      </c>
    </row>
    <row r="25" spans="1:38">
      <c r="A25" t="s">
        <v>9</v>
      </c>
      <c r="B25">
        <v>7.1028862886696622</v>
      </c>
      <c r="C25">
        <v>7.2678277607166129</v>
      </c>
      <c r="D25">
        <v>6.8042757671290941</v>
      </c>
      <c r="E25">
        <v>7.1651285384099657</v>
      </c>
      <c r="F25">
        <v>7.1780729045695404</v>
      </c>
      <c r="G25">
        <v>7.3151268136644534</v>
      </c>
      <c r="H25">
        <v>7.2571880170391889</v>
      </c>
      <c r="I25">
        <v>7.1928943983997007</v>
      </c>
      <c r="K25">
        <v>7.1028862886696622</v>
      </c>
      <c r="L25">
        <v>7.2681503307747679</v>
      </c>
      <c r="M25">
        <v>7.150761555195106</v>
      </c>
      <c r="N25">
        <v>7.2223314167670063</v>
      </c>
      <c r="O25">
        <v>7.454739194228484</v>
      </c>
      <c r="P25">
        <v>7.2901110701558922</v>
      </c>
      <c r="Q25">
        <v>6.8936138289961697</v>
      </c>
      <c r="R25">
        <v>7.2205360670340877</v>
      </c>
    </row>
    <row r="26" spans="1:38">
      <c r="A26" t="s">
        <v>38</v>
      </c>
      <c r="B26">
        <v>7.7301796576143156</v>
      </c>
      <c r="C26">
        <v>7.6707272076631545</v>
      </c>
      <c r="D26">
        <v>7.1047692655266976</v>
      </c>
      <c r="E26">
        <v>7.4715268902146965</v>
      </c>
      <c r="F26">
        <v>7.5181602187451793</v>
      </c>
      <c r="G26">
        <v>7.4790745585046707</v>
      </c>
      <c r="H26">
        <v>7.514857978664919</v>
      </c>
      <c r="I26">
        <v>7.637906812118846</v>
      </c>
      <c r="K26">
        <v>7.7301796576143156</v>
      </c>
      <c r="L26">
        <v>7.4665962868394677</v>
      </c>
      <c r="M26">
        <v>7.4570114271843879</v>
      </c>
      <c r="N26">
        <v>7.5597271274175606</v>
      </c>
      <c r="O26">
        <v>7.5952382139609185</v>
      </c>
      <c r="P26">
        <v>7.5917100010818439</v>
      </c>
      <c r="Q26">
        <v>7.2733246527714126</v>
      </c>
      <c r="R26">
        <v>7.3454233987205191</v>
      </c>
    </row>
    <row r="27" spans="1:38">
      <c r="A27" t="s">
        <v>39</v>
      </c>
      <c r="B27">
        <v>0</v>
      </c>
      <c r="C27">
        <v>7.2997258799771734</v>
      </c>
      <c r="D27">
        <v>7.0493769763791621</v>
      </c>
      <c r="E27">
        <v>7.5204852795225259</v>
      </c>
      <c r="F27">
        <v>7.339718362583449</v>
      </c>
      <c r="G27">
        <v>7.4921953922943976</v>
      </c>
      <c r="H27">
        <v>7.3198552736679323</v>
      </c>
      <c r="I27">
        <v>7.3793423873941277</v>
      </c>
      <c r="K27">
        <v>0</v>
      </c>
      <c r="L27">
        <v>7.262820359877403</v>
      </c>
      <c r="M27">
        <v>7.3677788259851145</v>
      </c>
      <c r="N27">
        <v>7.4988809660626625</v>
      </c>
      <c r="O27">
        <v>7.7759466867146925</v>
      </c>
      <c r="P27">
        <v>7.5760355852930514</v>
      </c>
      <c r="Q27">
        <v>7.1348398413906358</v>
      </c>
      <c r="R27">
        <v>7.2725045412526041</v>
      </c>
    </row>
    <row r="28" spans="1:38">
      <c r="A28" s="13" t="s">
        <v>84</v>
      </c>
      <c r="B28" s="13">
        <v>8.3314161606220285</v>
      </c>
      <c r="C28" s="13">
        <v>8.4536316632363455</v>
      </c>
      <c r="D28" s="13">
        <v>8.0637133098519964</v>
      </c>
      <c r="E28" s="13">
        <v>8.2491875916479849</v>
      </c>
      <c r="F28" s="13">
        <v>8.3679472522656901</v>
      </c>
      <c r="G28" s="13">
        <v>8.30526313993931</v>
      </c>
      <c r="H28" s="13">
        <v>8.2565450519358059</v>
      </c>
      <c r="I28" s="13">
        <v>8.183312559072105</v>
      </c>
      <c r="K28" s="13">
        <v>8.3314161606220285</v>
      </c>
      <c r="L28" s="13">
        <v>8.2659335953015454</v>
      </c>
      <c r="M28" s="13">
        <v>8.285585660986305</v>
      </c>
      <c r="N28" s="13">
        <v>8.0680871134844505</v>
      </c>
      <c r="O28" s="13">
        <v>8.35510406052801</v>
      </c>
      <c r="P28" s="13">
        <v>8.4325763785011425</v>
      </c>
      <c r="Q28" s="13">
        <v>8.1720342013743519</v>
      </c>
      <c r="R28" s="13">
        <v>8.2927481406182491</v>
      </c>
    </row>
    <row r="29" spans="1:38">
      <c r="A29" t="s">
        <v>41</v>
      </c>
      <c r="B29">
        <v>7.4861030405209936</v>
      </c>
      <c r="C29">
        <v>7.7703305453214542</v>
      </c>
      <c r="D29">
        <v>7.3493001969834717</v>
      </c>
      <c r="E29">
        <v>7.4531776303099511</v>
      </c>
      <c r="F29">
        <v>7.6126076315834634</v>
      </c>
      <c r="G29">
        <v>7.5202791107638927</v>
      </c>
      <c r="H29">
        <v>7.6288274311840238</v>
      </c>
      <c r="I29">
        <v>7.6811205832612108</v>
      </c>
      <c r="K29">
        <v>7.4861030405209936</v>
      </c>
      <c r="L29">
        <v>7.5057051583364416</v>
      </c>
      <c r="M29">
        <v>7.5465837879023745</v>
      </c>
      <c r="N29">
        <v>7.5451256069625856</v>
      </c>
      <c r="O29">
        <v>7.668387469957902</v>
      </c>
      <c r="P29">
        <v>7.6809425572362127</v>
      </c>
      <c r="Q29">
        <v>7.2220241691546843</v>
      </c>
      <c r="R29">
        <v>7.6295696265024358</v>
      </c>
    </row>
    <row r="30" spans="1:38" s="13" customFormat="1">
      <c r="A30" s="13" t="s">
        <v>13</v>
      </c>
      <c r="B30" s="13">
        <v>8.4509970828038945</v>
      </c>
      <c r="C30" s="13">
        <v>8.6706086961695465</v>
      </c>
      <c r="D30" s="13">
        <v>8.2406102282647051</v>
      </c>
      <c r="E30" s="13">
        <v>8.6398312977167517</v>
      </c>
      <c r="F30" s="13">
        <v>8.585844994678121</v>
      </c>
      <c r="G30" s="13">
        <v>8.5268182881089754</v>
      </c>
      <c r="H30" s="13">
        <v>8.3914807512077338</v>
      </c>
      <c r="I30" s="13">
        <v>8.4899345855436295</v>
      </c>
      <c r="K30" s="13">
        <v>8.4509970828038945</v>
      </c>
      <c r="L30" s="13">
        <v>8.500219316834924</v>
      </c>
      <c r="M30" s="13">
        <v>8.5409058569092426</v>
      </c>
      <c r="N30" s="13">
        <v>8.5944783693887405</v>
      </c>
      <c r="O30" s="13">
        <v>8.5573407907286079</v>
      </c>
      <c r="P30" s="13">
        <v>8.5928151044819305</v>
      </c>
      <c r="Q30" s="13">
        <v>8.3733388493788716</v>
      </c>
      <c r="R30" s="13">
        <v>8.4539290830390499</v>
      </c>
    </row>
    <row r="31" spans="1:38">
      <c r="A31" t="s">
        <v>42</v>
      </c>
      <c r="B31">
        <v>7.2537255952508977</v>
      </c>
      <c r="C31">
        <v>7.4118631568433857</v>
      </c>
      <c r="D31">
        <v>6.8148688406265183</v>
      </c>
      <c r="E31">
        <v>7.2756852013924558</v>
      </c>
      <c r="F31">
        <v>7.2906362676181482</v>
      </c>
      <c r="G31">
        <v>7.2584145718985225</v>
      </c>
      <c r="H31">
        <v>7.3366604902656416</v>
      </c>
      <c r="I31">
        <v>7.2362348630905622</v>
      </c>
      <c r="K31">
        <v>7.2537255952508977</v>
      </c>
      <c r="L31">
        <v>7.152869054217013</v>
      </c>
      <c r="M31">
        <v>7.3798769476083832</v>
      </c>
      <c r="N31">
        <v>7.3834592899972176</v>
      </c>
      <c r="O31">
        <v>7.3453462799274716</v>
      </c>
      <c r="P31">
        <v>7.4052956923769804</v>
      </c>
      <c r="Q31">
        <v>7.0528695732036484</v>
      </c>
      <c r="R31">
        <v>7.233748911930145</v>
      </c>
    </row>
    <row r="32" spans="1:38">
      <c r="A32" t="s">
        <v>43</v>
      </c>
      <c r="B32">
        <v>7.4558767967478579</v>
      </c>
      <c r="C32">
        <v>7.1300548726292332</v>
      </c>
      <c r="D32">
        <v>6.8360581396964566</v>
      </c>
      <c r="E32">
        <v>7.2141671634732401</v>
      </c>
      <c r="F32">
        <v>7.1430272977572082</v>
      </c>
      <c r="G32">
        <v>7.0687583570213262</v>
      </c>
      <c r="H32">
        <v>7.18123553115786</v>
      </c>
      <c r="I32">
        <v>7.1816292450193542</v>
      </c>
      <c r="K32">
        <v>7.4558767967478579</v>
      </c>
      <c r="L32">
        <v>7.1424124109464318</v>
      </c>
      <c r="M32">
        <v>7.2273192671191353</v>
      </c>
      <c r="N32">
        <v>7.419016790216145</v>
      </c>
      <c r="O32">
        <v>7.1484010888178169</v>
      </c>
      <c r="P32">
        <v>7.1949710589957911</v>
      </c>
      <c r="Q32">
        <v>6.829024876965252</v>
      </c>
      <c r="R32">
        <v>7.1711596977107019</v>
      </c>
    </row>
    <row r="33" spans="1:18">
      <c r="A33" t="s">
        <v>44</v>
      </c>
      <c r="B33">
        <v>0</v>
      </c>
      <c r="C33">
        <v>0</v>
      </c>
      <c r="D33">
        <v>5.6721286578706192</v>
      </c>
      <c r="E33">
        <v>6.3115984758859875</v>
      </c>
      <c r="F33">
        <v>6.614914784224796</v>
      </c>
      <c r="G33">
        <v>6.4809693767539605</v>
      </c>
      <c r="H33">
        <v>6.9753337556533506</v>
      </c>
      <c r="I33">
        <v>0</v>
      </c>
      <c r="K33">
        <v>0</v>
      </c>
      <c r="L33">
        <v>0</v>
      </c>
      <c r="M33">
        <v>6.9072554597761338</v>
      </c>
      <c r="N33">
        <v>7.0148816006721662</v>
      </c>
      <c r="O33">
        <v>0</v>
      </c>
      <c r="P33">
        <v>7.0732551002472714</v>
      </c>
      <c r="Q33">
        <v>6.807746937323131</v>
      </c>
      <c r="R33">
        <v>0</v>
      </c>
    </row>
    <row r="34" spans="1:18">
      <c r="A34" t="s">
        <v>45</v>
      </c>
      <c r="B34">
        <v>7.6266133839820922</v>
      </c>
      <c r="C34">
        <v>7.5935430224181992</v>
      </c>
      <c r="D34">
        <v>7.1431501707193812</v>
      </c>
      <c r="E34">
        <v>7.5060781949104936</v>
      </c>
      <c r="F34">
        <v>7.5861197552244128</v>
      </c>
      <c r="G34">
        <v>7.3950309373901666</v>
      </c>
      <c r="H34">
        <v>7.6369029356514186</v>
      </c>
      <c r="I34">
        <v>7.4496434460083885</v>
      </c>
      <c r="K34">
        <v>7.6266133839820922</v>
      </c>
      <c r="L34">
        <v>7.4251248387398547</v>
      </c>
      <c r="M34">
        <v>7.5434426237971408</v>
      </c>
      <c r="N34">
        <v>7.4947179760856484</v>
      </c>
      <c r="O34">
        <v>7.4783654135087554</v>
      </c>
      <c r="P34">
        <v>7.5759222131980382</v>
      </c>
      <c r="Q34">
        <v>7.2528675880928555</v>
      </c>
      <c r="R34">
        <v>7.450128454204985</v>
      </c>
    </row>
    <row r="35" spans="1:18">
      <c r="A35" t="s">
        <v>46</v>
      </c>
      <c r="B35">
        <v>7.585432527652463</v>
      </c>
      <c r="C35">
        <v>7.7495193717406394</v>
      </c>
      <c r="D35">
        <v>7.1317608399078019</v>
      </c>
      <c r="E35">
        <v>7.3580015098964875</v>
      </c>
      <c r="F35">
        <v>7.5491480027309779</v>
      </c>
      <c r="G35">
        <v>7.5001248213533556</v>
      </c>
      <c r="H35">
        <v>7.5572958178833387</v>
      </c>
      <c r="I35">
        <v>7.7969219996058161</v>
      </c>
      <c r="K35">
        <v>7.585432527652463</v>
      </c>
      <c r="L35">
        <v>7.5143879064197323</v>
      </c>
      <c r="M35">
        <v>7.4514292361979981</v>
      </c>
      <c r="N35">
        <v>7.4522440195389139</v>
      </c>
      <c r="O35">
        <v>7.5273866966082457</v>
      </c>
      <c r="P35">
        <v>7.5719125414899997</v>
      </c>
      <c r="Q35">
        <v>7.3594224850157524</v>
      </c>
      <c r="R35">
        <v>7.5473594871162364</v>
      </c>
    </row>
    <row r="36" spans="1:18">
      <c r="A36" t="s">
        <v>47</v>
      </c>
      <c r="B36">
        <v>7.1739725328179622</v>
      </c>
      <c r="C36">
        <v>7.2842915869165017</v>
      </c>
      <c r="D36">
        <v>7.1072450284643649</v>
      </c>
      <c r="E36">
        <v>7.3014785349232216</v>
      </c>
      <c r="F36">
        <v>7.2649602041987231</v>
      </c>
      <c r="G36">
        <v>7.2535827117220872</v>
      </c>
      <c r="H36">
        <v>7.2568571980043863</v>
      </c>
      <c r="I36">
        <v>7.3184216192779123</v>
      </c>
      <c r="K36">
        <v>7.1739725328179622</v>
      </c>
      <c r="L36">
        <v>7.3732014361576956</v>
      </c>
      <c r="M36">
        <v>7.2584145718985225</v>
      </c>
      <c r="N36">
        <v>7.4824905498744929</v>
      </c>
      <c r="O36">
        <v>7.3304394784923677</v>
      </c>
      <c r="P36">
        <v>7.3760852082534507</v>
      </c>
      <c r="Q36">
        <v>7.0656855058864307</v>
      </c>
      <c r="R36">
        <v>7.2407230976708536</v>
      </c>
    </row>
    <row r="37" spans="1:18">
      <c r="A37" t="s">
        <v>48</v>
      </c>
      <c r="B37">
        <v>7.0817576410182852</v>
      </c>
      <c r="C37">
        <v>7.2971051109422316</v>
      </c>
      <c r="D37">
        <v>7.0856318369320528</v>
      </c>
      <c r="E37">
        <v>7.2739614483135133</v>
      </c>
      <c r="F37">
        <v>7.2041416968371701</v>
      </c>
      <c r="G37">
        <v>7.1365271520980622</v>
      </c>
      <c r="H37">
        <v>7.1922365424568406</v>
      </c>
      <c r="I37">
        <v>7.1913028707482125</v>
      </c>
      <c r="K37">
        <v>7.0817576410182852</v>
      </c>
      <c r="L37">
        <v>7.2618399580506798</v>
      </c>
      <c r="M37">
        <v>7.3009235804795223</v>
      </c>
      <c r="N37">
        <v>7.1525084942279307</v>
      </c>
      <c r="O37">
        <v>7.2978800988225405</v>
      </c>
      <c r="P37">
        <v>7.2004966464632094</v>
      </c>
      <c r="Q37">
        <v>6.9048164903373541</v>
      </c>
      <c r="R37">
        <v>7.2214603166941362</v>
      </c>
    </row>
    <row r="38" spans="1:18">
      <c r="A38" t="s">
        <v>49</v>
      </c>
      <c r="B38">
        <v>0</v>
      </c>
      <c r="C38">
        <v>6.3641380786626014</v>
      </c>
      <c r="D38">
        <v>6.0088981147709397</v>
      </c>
      <c r="E38">
        <v>6.194643824660151</v>
      </c>
      <c r="F38">
        <v>6.1012657849913348</v>
      </c>
      <c r="G38">
        <v>6.1230345297535065</v>
      </c>
      <c r="H38">
        <v>6.2598724896615145</v>
      </c>
      <c r="I38">
        <v>6.2858422447094311</v>
      </c>
      <c r="K38">
        <v>0</v>
      </c>
      <c r="L38">
        <v>6.1357155615125958</v>
      </c>
      <c r="M38">
        <v>6.223149682636774</v>
      </c>
      <c r="N38">
        <v>6.3916818279166314</v>
      </c>
      <c r="O38">
        <v>6.1891533029618895</v>
      </c>
      <c r="P38">
        <v>6.121100029976307</v>
      </c>
      <c r="Q38">
        <v>5.4896304093317152</v>
      </c>
      <c r="R38">
        <v>6.2080739140419228</v>
      </c>
    </row>
    <row r="39" spans="1:18">
      <c r="A39" t="s">
        <v>50</v>
      </c>
      <c r="B39">
        <v>7.4490060496525814</v>
      </c>
      <c r="C39">
        <v>7.5105298185701468</v>
      </c>
      <c r="D39">
        <v>7.0632557770935325</v>
      </c>
      <c r="E39">
        <v>7.319487071456896</v>
      </c>
      <c r="F39">
        <v>7.385608656551895</v>
      </c>
      <c r="G39">
        <v>7.2710427303194081</v>
      </c>
      <c r="H39">
        <v>7.1549663755565218</v>
      </c>
      <c r="I39">
        <v>7.2488891438482757</v>
      </c>
      <c r="K39">
        <v>7.4490060496525814</v>
      </c>
      <c r="L39">
        <v>7.2188880840983805</v>
      </c>
      <c r="M39">
        <v>7.3775557529758187</v>
      </c>
      <c r="N39">
        <v>7.4793012405647019</v>
      </c>
      <c r="O39">
        <v>7.3774125041967835</v>
      </c>
      <c r="P39">
        <v>7.3767672993344462</v>
      </c>
      <c r="Q39">
        <v>6.9812597181371165</v>
      </c>
      <c r="R39">
        <v>7.1357155615125958</v>
      </c>
    </row>
    <row r="40" spans="1:18">
      <c r="A40" t="s">
        <v>51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</row>
    <row r="41" spans="1:18">
      <c r="A41" t="s">
        <v>52</v>
      </c>
      <c r="B41">
        <v>7.6557039943881424</v>
      </c>
      <c r="C41">
        <v>7.9279661252118068</v>
      </c>
      <c r="D41">
        <v>7.609218284673303</v>
      </c>
      <c r="E41">
        <v>7.8823385616651684</v>
      </c>
      <c r="F41">
        <v>7.9134187472015327</v>
      </c>
      <c r="G41">
        <v>7.9120926880323603</v>
      </c>
      <c r="H41">
        <v>8.0960460083268178</v>
      </c>
      <c r="I41">
        <v>8.10383552245837</v>
      </c>
      <c r="K41">
        <v>7.6557039943881424</v>
      </c>
      <c r="L41">
        <v>7.7861279183240191</v>
      </c>
      <c r="M41">
        <v>7.9266838133426463</v>
      </c>
      <c r="N41">
        <v>7.8930678899149704</v>
      </c>
      <c r="O41">
        <v>7.9617530560947722</v>
      </c>
      <c r="P41">
        <v>7.8893371917880843</v>
      </c>
      <c r="Q41">
        <v>7.6496992145760929</v>
      </c>
      <c r="R41">
        <v>7.6395356268429051</v>
      </c>
    </row>
    <row r="42" spans="1:18" s="13" customFormat="1">
      <c r="A42" s="13" t="s">
        <v>19</v>
      </c>
      <c r="B42" s="13">
        <v>8.3608127772069221</v>
      </c>
      <c r="C42" s="13">
        <v>8.6751942169292136</v>
      </c>
      <c r="D42" s="13">
        <v>8.1516238550821516</v>
      </c>
      <c r="E42" s="13">
        <v>8.5232154969177056</v>
      </c>
      <c r="F42" s="13">
        <v>8.5258650430052825</v>
      </c>
      <c r="G42" s="13">
        <v>8.7461045505133903</v>
      </c>
      <c r="H42" s="13">
        <v>8.9226037831491301</v>
      </c>
      <c r="I42" s="13">
        <v>8.4671909233847131</v>
      </c>
      <c r="K42" s="13">
        <v>8.3608127772069221</v>
      </c>
      <c r="L42" s="13">
        <v>8.3889140613664601</v>
      </c>
      <c r="M42" s="13">
        <v>8.5507730203576457</v>
      </c>
      <c r="N42" s="13">
        <v>8.5004649089062045</v>
      </c>
      <c r="O42" s="13">
        <v>8.5207222526630222</v>
      </c>
      <c r="P42" s="13">
        <v>8.5567818500461854</v>
      </c>
      <c r="Q42" s="13">
        <v>8.1485406523755142</v>
      </c>
      <c r="R42" s="13">
        <v>8.4843089523157129</v>
      </c>
    </row>
    <row r="43" spans="1:18" s="13" customFormat="1">
      <c r="A43" s="13" t="s">
        <v>20</v>
      </c>
      <c r="B43" s="13">
        <v>8.427649506807926</v>
      </c>
      <c r="C43" s="13">
        <v>8.7420211296052717</v>
      </c>
      <c r="D43" s="13">
        <v>8.2364975417122412</v>
      </c>
      <c r="E43" s="13">
        <v>8.6072879574954904</v>
      </c>
      <c r="F43" s="13">
        <v>8.5705944995620857</v>
      </c>
      <c r="G43" s="13">
        <v>8.5511333111381429</v>
      </c>
      <c r="H43" s="13">
        <v>8.313121252039446</v>
      </c>
      <c r="I43" s="13">
        <v>8.6164337103763931</v>
      </c>
      <c r="K43" s="13">
        <v>8.427649506807926</v>
      </c>
      <c r="L43" s="13">
        <v>8.5274526244342965</v>
      </c>
      <c r="M43" s="13">
        <v>8.5535610684341474</v>
      </c>
      <c r="N43" s="13">
        <v>8.7305689777090514</v>
      </c>
      <c r="O43" s="13">
        <v>8.5800839178671673</v>
      </c>
      <c r="P43" s="13">
        <v>8.6192607870677183</v>
      </c>
      <c r="Q43" s="13">
        <v>8.3160766331923615</v>
      </c>
      <c r="R43" s="13">
        <v>8.5771292386044724</v>
      </c>
    </row>
    <row r="44" spans="1:18">
      <c r="A44" t="s">
        <v>55</v>
      </c>
      <c r="B44">
        <v>7.3563127411506448</v>
      </c>
      <c r="C44">
        <v>7.2930353292608308</v>
      </c>
      <c r="D44">
        <v>6.7247727022583668</v>
      </c>
      <c r="E44">
        <v>7.3429100015684483</v>
      </c>
      <c r="F44">
        <v>7.1162257422012329</v>
      </c>
      <c r="G44">
        <v>7.0371621220691658</v>
      </c>
      <c r="H44">
        <v>6.9270982020394882</v>
      </c>
      <c r="I44">
        <v>7.2363340057646379</v>
      </c>
      <c r="K44">
        <v>7.3563127411506448</v>
      </c>
      <c r="L44">
        <v>7.1279606597741587</v>
      </c>
      <c r="M44">
        <v>7.0741200853934343</v>
      </c>
      <c r="N44">
        <v>7.2470070935897857</v>
      </c>
      <c r="O44">
        <v>7.2176997217979526</v>
      </c>
      <c r="P44">
        <v>7.112879699729616</v>
      </c>
      <c r="Q44">
        <v>6.6693943708833672</v>
      </c>
      <c r="R44">
        <v>7.1892085531981964</v>
      </c>
    </row>
    <row r="45" spans="1:18">
      <c r="A45" t="s">
        <v>21</v>
      </c>
      <c r="B45">
        <v>8.1286153927660916</v>
      </c>
      <c r="C45">
        <v>8.5760151804999882</v>
      </c>
      <c r="D45">
        <v>8.0128382085426892</v>
      </c>
      <c r="E45">
        <v>8.4132373821698305</v>
      </c>
      <c r="F45">
        <v>8.4409803047158896</v>
      </c>
      <c r="G45">
        <v>8.2764722209882695</v>
      </c>
      <c r="H45">
        <v>8.3549192615845538</v>
      </c>
      <c r="I45">
        <v>8.5404114865426894</v>
      </c>
      <c r="K45">
        <v>8.1286153927660916</v>
      </c>
      <c r="L45">
        <v>8.3340957127825419</v>
      </c>
      <c r="M45">
        <v>8.4497708130987004</v>
      </c>
      <c r="N45">
        <v>8.7056180270463948</v>
      </c>
      <c r="O45">
        <v>8.3042384805518239</v>
      </c>
      <c r="P45">
        <v>8.5269376140790492</v>
      </c>
      <c r="Q45">
        <v>8.1720859260187595</v>
      </c>
      <c r="R45">
        <v>8.3951100366494522</v>
      </c>
    </row>
    <row r="46" spans="1:18">
      <c r="A46" t="s">
        <v>56</v>
      </c>
      <c r="B46">
        <v>7.1559217879740791</v>
      </c>
      <c r="C46">
        <v>7.4189842429472801</v>
      </c>
      <c r="D46">
        <v>7.118051881773253</v>
      </c>
      <c r="E46">
        <v>7.6034247864883238</v>
      </c>
      <c r="F46">
        <v>7.351092519907521</v>
      </c>
      <c r="G46">
        <v>7.2973635939268897</v>
      </c>
      <c r="H46">
        <v>7.2761829083074714</v>
      </c>
      <c r="I46">
        <v>7.1646026519902248</v>
      </c>
      <c r="K46">
        <v>7.1559217879740791</v>
      </c>
      <c r="L46">
        <v>7.2485037466121991</v>
      </c>
      <c r="M46">
        <v>7.3460013535792301</v>
      </c>
      <c r="N46">
        <v>7.5308218691964512</v>
      </c>
      <c r="O46">
        <v>7.3173535468014883</v>
      </c>
      <c r="P46">
        <v>7.4951551945023933</v>
      </c>
      <c r="Q46">
        <v>7.1793746287582456</v>
      </c>
      <c r="R46">
        <v>7.3023309286843991</v>
      </c>
    </row>
    <row r="47" spans="1:18">
      <c r="A47" t="s">
        <v>57</v>
      </c>
      <c r="B47">
        <v>7.6015689610790416</v>
      </c>
      <c r="C47">
        <v>7.1993647582494367</v>
      </c>
      <c r="D47">
        <v>7.0430805175199582</v>
      </c>
      <c r="E47">
        <v>7.2756852013924549</v>
      </c>
      <c r="F47">
        <v>7.439206861807441</v>
      </c>
      <c r="G47">
        <v>7.3051320168472254</v>
      </c>
      <c r="H47">
        <v>7.4342073737526153</v>
      </c>
      <c r="I47">
        <v>7.2991686799733042</v>
      </c>
      <c r="K47">
        <v>7.6015689610790416</v>
      </c>
      <c r="L47">
        <v>7.2176997217979526</v>
      </c>
      <c r="M47">
        <v>7.3068208950475375</v>
      </c>
      <c r="N47">
        <v>7.3605410325483147</v>
      </c>
      <c r="O47">
        <v>7.4125243848668303</v>
      </c>
      <c r="P47">
        <v>7.5959967314254548</v>
      </c>
      <c r="Q47">
        <v>7.2170265975779859</v>
      </c>
      <c r="R47">
        <v>7.2308472676895352</v>
      </c>
    </row>
    <row r="48" spans="1:18">
      <c r="A48" t="s">
        <v>58</v>
      </c>
      <c r="B48">
        <v>7.9069381090262416</v>
      </c>
      <c r="C48">
        <v>7.6168177731876279</v>
      </c>
      <c r="D48">
        <v>7.5467535905338181</v>
      </c>
      <c r="E48">
        <v>7.7150549343863437</v>
      </c>
      <c r="F48">
        <v>7.6262702038125925</v>
      </c>
      <c r="G48">
        <v>7.5015804680530085</v>
      </c>
      <c r="H48">
        <v>7.7255285985607873</v>
      </c>
      <c r="I48">
        <v>7.5539214401924442</v>
      </c>
      <c r="K48">
        <v>7.9069381090262416</v>
      </c>
      <c r="L48">
        <v>7.5754003200301998</v>
      </c>
      <c r="M48">
        <v>7.6729093224506109</v>
      </c>
      <c r="N48">
        <v>7.8251585774905434</v>
      </c>
      <c r="O48">
        <v>7.6995891562401182</v>
      </c>
      <c r="P48">
        <v>7.6240633461454612</v>
      </c>
      <c r="Q48">
        <v>7.2887952910786229</v>
      </c>
      <c r="R48">
        <v>7.5310985299442432</v>
      </c>
    </row>
    <row r="49" spans="1:18">
      <c r="A49" t="s">
        <v>59</v>
      </c>
      <c r="B49">
        <v>0</v>
      </c>
      <c r="C49">
        <v>7.0199688037251189</v>
      </c>
      <c r="D49">
        <v>7.107511835096564</v>
      </c>
      <c r="E49">
        <v>7.2383121211494084</v>
      </c>
      <c r="F49">
        <v>6.9702414672050352</v>
      </c>
      <c r="G49">
        <v>6.6923650814608742</v>
      </c>
      <c r="H49">
        <v>6.7297342925923784</v>
      </c>
      <c r="I49">
        <v>6.9745193684291644</v>
      </c>
      <c r="K49">
        <v>0</v>
      </c>
      <c r="L49">
        <v>6.8694957374592009</v>
      </c>
      <c r="M49">
        <v>6.997365994506378</v>
      </c>
      <c r="N49">
        <v>7.1386426308346227</v>
      </c>
      <c r="O49">
        <v>6.8856853119692172</v>
      </c>
      <c r="P49">
        <v>7.1673419539189487</v>
      </c>
      <c r="Q49">
        <v>6.7329054967659498</v>
      </c>
      <c r="R49">
        <v>6.7801612357769159</v>
      </c>
    </row>
    <row r="50" spans="1:18">
      <c r="A50" t="s">
        <v>60</v>
      </c>
      <c r="B50">
        <v>6.9678567396651898</v>
      </c>
      <c r="C50">
        <v>7.0151291324439873</v>
      </c>
      <c r="D50">
        <v>6.4915624502513847</v>
      </c>
      <c r="E50">
        <v>6.8299102890597068</v>
      </c>
      <c r="F50">
        <v>6.8787400368249427</v>
      </c>
      <c r="G50">
        <v>6.7559789722774788</v>
      </c>
      <c r="H50">
        <v>6.7482707418873007</v>
      </c>
      <c r="I50">
        <v>6.862987590251092</v>
      </c>
      <c r="K50">
        <v>6.9678567396651898</v>
      </c>
      <c r="L50">
        <v>6.963326537946795</v>
      </c>
      <c r="M50">
        <v>6.7808691323996682</v>
      </c>
      <c r="N50">
        <v>6.8056141179013565</v>
      </c>
      <c r="O50">
        <v>6.934410910200147</v>
      </c>
      <c r="P50">
        <v>6.6343731344831873</v>
      </c>
      <c r="Q50">
        <v>6.5362721852208656</v>
      </c>
      <c r="R50">
        <v>6.9130328327980903</v>
      </c>
    </row>
    <row r="51" spans="1:18">
      <c r="A51" t="s">
        <v>23</v>
      </c>
      <c r="B51">
        <v>6.9838381963788123</v>
      </c>
      <c r="C51">
        <v>7.085912253072161</v>
      </c>
      <c r="D51">
        <v>6.7377755528405583</v>
      </c>
      <c r="E51">
        <v>7.1349650524285231</v>
      </c>
      <c r="F51">
        <v>7.1324539469538539</v>
      </c>
      <c r="G51">
        <v>7.2834030045463551</v>
      </c>
      <c r="H51">
        <v>7.2976649630961905</v>
      </c>
      <c r="I51">
        <v>7.0147990587196407</v>
      </c>
      <c r="K51">
        <v>6.9838381963788123</v>
      </c>
      <c r="L51">
        <v>6.9260868031615548</v>
      </c>
      <c r="M51">
        <v>7.0340934464167253</v>
      </c>
      <c r="N51">
        <v>7.0261245167454502</v>
      </c>
      <c r="O51">
        <v>7.2269142360970955</v>
      </c>
      <c r="P51">
        <v>7.2451168518027744</v>
      </c>
      <c r="Q51">
        <v>6.9336154988387859</v>
      </c>
      <c r="R51">
        <v>6.8859075143183484</v>
      </c>
    </row>
    <row r="53" spans="1:18">
      <c r="A53" t="s">
        <v>32</v>
      </c>
      <c r="B53">
        <f>SUM(B22:B51)</f>
        <v>190.00621573015377</v>
      </c>
      <c r="C53" s="2">
        <f t="shared" ref="C53:R53" si="0">SUM(C22:C51)</f>
        <v>213.11891246417972</v>
      </c>
      <c r="D53" s="2">
        <f t="shared" si="0"/>
        <v>207.51028925725191</v>
      </c>
      <c r="E53" s="2">
        <f t="shared" si="0"/>
        <v>217.40693937985213</v>
      </c>
      <c r="F53" s="2">
        <f t="shared" si="0"/>
        <v>217.43896230462479</v>
      </c>
      <c r="G53" s="2">
        <f t="shared" si="0"/>
        <v>216.68746706613996</v>
      </c>
      <c r="H53" s="2">
        <f t="shared" si="0"/>
        <v>217.94240385878902</v>
      </c>
      <c r="I53" s="2">
        <f t="shared" si="0"/>
        <v>210.99179718339613</v>
      </c>
      <c r="J53" s="2">
        <f t="shared" si="0"/>
        <v>0</v>
      </c>
      <c r="K53" s="2">
        <f t="shared" si="0"/>
        <v>190.00621573015377</v>
      </c>
      <c r="L53" s="2">
        <f t="shared" si="0"/>
        <v>209.26644370752072</v>
      </c>
      <c r="M53" s="2">
        <f t="shared" si="0"/>
        <v>217.18114982509115</v>
      </c>
      <c r="N53" s="2">
        <f t="shared" si="0"/>
        <v>219.20167534916541</v>
      </c>
      <c r="O53" s="2">
        <f t="shared" si="0"/>
        <v>212.73074549739337</v>
      </c>
      <c r="P53" s="2">
        <f t="shared" si="0"/>
        <v>219.44962707318894</v>
      </c>
      <c r="Q53" s="2">
        <f t="shared" si="0"/>
        <v>209.82356752402799</v>
      </c>
      <c r="R53" s="2">
        <f t="shared" si="0"/>
        <v>208.93574028780174</v>
      </c>
    </row>
    <row r="54" spans="1:18">
      <c r="A54" s="2" t="s">
        <v>32</v>
      </c>
      <c r="B54">
        <v>190</v>
      </c>
      <c r="C54">
        <v>213</v>
      </c>
      <c r="D54">
        <v>207</v>
      </c>
      <c r="E54">
        <v>217</v>
      </c>
      <c r="F54">
        <v>217</v>
      </c>
      <c r="G54">
        <v>216</v>
      </c>
      <c r="H54">
        <v>217</v>
      </c>
      <c r="I54">
        <v>210</v>
      </c>
      <c r="K54">
        <v>190</v>
      </c>
      <c r="L54">
        <v>209</v>
      </c>
      <c r="M54">
        <v>217</v>
      </c>
      <c r="N54">
        <v>219</v>
      </c>
      <c r="O54">
        <v>212</v>
      </c>
      <c r="P54">
        <v>219</v>
      </c>
      <c r="Q54">
        <v>209</v>
      </c>
      <c r="R54">
        <v>208</v>
      </c>
    </row>
  </sheetData>
  <pageMargins left="0.7" right="0.7" top="0.75" bottom="0.75" header="0.3" footer="0.3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ABS concentration FoG (2)</vt:lpstr>
      <vt:lpstr>abs concentration (GLY)</vt:lpstr>
      <vt:lpstr>abs concentration</vt:lpstr>
      <vt:lpstr>PLFA CFU</vt:lpstr>
      <vt:lpstr>ABS concentration FoG</vt:lpstr>
      <vt:lpstr>PLFA CFU fog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</dc:creator>
  <cp:lastModifiedBy>Raffaella Villa</cp:lastModifiedBy>
  <dcterms:created xsi:type="dcterms:W3CDTF">2013-04-10T09:41:22Z</dcterms:created>
  <dcterms:modified xsi:type="dcterms:W3CDTF">2015-10-21T16:34:30Z</dcterms:modified>
</cp:coreProperties>
</file>