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hakeyjc\Dropbox\Frontiers paper\Fronteirs\data\Raw data\"/>
    </mc:Choice>
  </mc:AlternateContent>
  <bookViews>
    <workbookView xWindow="120" yWindow="120" windowWidth="15120" windowHeight="8010"/>
  </bookViews>
  <sheets>
    <sheet name="3A,B Radicle emergence Jake MGT" sheetId="12" r:id="rId1"/>
    <sheet name="3C Radicle emergence" sheetId="15" r:id="rId2"/>
    <sheet name="3D Hypocotyl emergence " sheetId="16" r:id="rId3"/>
  </sheets>
  <calcPr calcId="152511"/>
</workbook>
</file>

<file path=xl/calcChain.xml><?xml version="1.0" encoding="utf-8"?>
<calcChain xmlns="http://schemas.openxmlformats.org/spreadsheetml/2006/main">
  <c r="W40" i="16" l="1"/>
  <c r="T40" i="16"/>
  <c r="Q40" i="16"/>
  <c r="N40" i="16"/>
  <c r="K40" i="16"/>
  <c r="H40" i="16"/>
  <c r="E40" i="16"/>
  <c r="B40" i="16"/>
  <c r="W39" i="16"/>
  <c r="T39" i="16"/>
  <c r="Q39" i="16"/>
  <c r="N39" i="16"/>
  <c r="K39" i="16"/>
  <c r="H39" i="16"/>
  <c r="E39" i="16"/>
  <c r="B39" i="16"/>
  <c r="W38" i="16"/>
  <c r="T38" i="16"/>
  <c r="Q38" i="16"/>
  <c r="N38" i="16"/>
  <c r="K38" i="16"/>
  <c r="H38" i="16"/>
  <c r="E38" i="16"/>
  <c r="B38" i="16"/>
  <c r="W37" i="16"/>
  <c r="T37" i="16"/>
  <c r="Q37" i="16"/>
  <c r="N37" i="16"/>
  <c r="K37" i="16"/>
  <c r="H37" i="16"/>
  <c r="E37" i="16"/>
  <c r="B37" i="16"/>
  <c r="W36" i="16"/>
  <c r="T36" i="16"/>
  <c r="Q36" i="16"/>
  <c r="N36" i="16"/>
  <c r="K36" i="16"/>
  <c r="H36" i="16"/>
  <c r="E36" i="16"/>
  <c r="B36" i="16"/>
  <c r="W35" i="16"/>
  <c r="T35" i="16"/>
  <c r="Q35" i="16"/>
  <c r="N35" i="16"/>
  <c r="K35" i="16"/>
  <c r="H35" i="16"/>
  <c r="E35" i="16"/>
  <c r="B35" i="16"/>
  <c r="W34" i="16"/>
  <c r="T34" i="16"/>
  <c r="Q34" i="16"/>
  <c r="N34" i="16"/>
  <c r="K34" i="16"/>
  <c r="H34" i="16"/>
  <c r="E34" i="16"/>
  <c r="B34" i="16"/>
  <c r="W33" i="16"/>
  <c r="T33" i="16"/>
  <c r="Q33" i="16"/>
  <c r="N33" i="16"/>
  <c r="K33" i="16"/>
  <c r="H33" i="16"/>
  <c r="E33" i="16"/>
  <c r="B33" i="16"/>
  <c r="W32" i="16"/>
  <c r="T32" i="16"/>
  <c r="Q32" i="16"/>
  <c r="N32" i="16"/>
  <c r="K32" i="16"/>
  <c r="H32" i="16"/>
  <c r="E32" i="16"/>
  <c r="B32" i="16"/>
  <c r="W31" i="16"/>
  <c r="T31" i="16"/>
  <c r="Q31" i="16"/>
  <c r="N31" i="16"/>
  <c r="K31" i="16"/>
  <c r="H31" i="16"/>
  <c r="E31" i="16"/>
  <c r="B31" i="16"/>
  <c r="W27" i="16"/>
  <c r="T27" i="16"/>
  <c r="Q27" i="16"/>
  <c r="N27" i="16"/>
  <c r="K27" i="16"/>
  <c r="H27" i="16"/>
  <c r="E27" i="16"/>
  <c r="B27" i="16"/>
  <c r="W26" i="16"/>
  <c r="T26" i="16"/>
  <c r="Q26" i="16"/>
  <c r="N26" i="16"/>
  <c r="K26" i="16"/>
  <c r="H26" i="16"/>
  <c r="E26" i="16"/>
  <c r="B26" i="16"/>
  <c r="W25" i="16"/>
  <c r="T25" i="16"/>
  <c r="Q25" i="16"/>
  <c r="N25" i="16"/>
  <c r="K25" i="16"/>
  <c r="H25" i="16"/>
  <c r="E25" i="16"/>
  <c r="B25" i="16"/>
  <c r="W24" i="16"/>
  <c r="T24" i="16"/>
  <c r="Q24" i="16"/>
  <c r="N24" i="16"/>
  <c r="K24" i="16"/>
  <c r="H24" i="16"/>
  <c r="E24" i="16"/>
  <c r="B24" i="16"/>
  <c r="W23" i="16"/>
  <c r="T23" i="16"/>
  <c r="Q23" i="16"/>
  <c r="N23" i="16"/>
  <c r="K23" i="16"/>
  <c r="H23" i="16"/>
  <c r="E23" i="16"/>
  <c r="B23" i="16"/>
  <c r="W22" i="16"/>
  <c r="T22" i="16"/>
  <c r="Q22" i="16"/>
  <c r="N22" i="16"/>
  <c r="K22" i="16"/>
  <c r="H22" i="16"/>
  <c r="E22" i="16"/>
  <c r="B22" i="16"/>
  <c r="W21" i="16"/>
  <c r="T21" i="16"/>
  <c r="Q21" i="16"/>
  <c r="N21" i="16"/>
  <c r="K21" i="16"/>
  <c r="H21" i="16"/>
  <c r="E21" i="16"/>
  <c r="B21" i="16"/>
  <c r="W20" i="16"/>
  <c r="T20" i="16"/>
  <c r="Q20" i="16"/>
  <c r="N20" i="16"/>
  <c r="K20" i="16"/>
  <c r="H20" i="16"/>
  <c r="E20" i="16"/>
  <c r="B20" i="16"/>
  <c r="W19" i="16"/>
  <c r="T19" i="16"/>
  <c r="Q19" i="16"/>
  <c r="N19" i="16"/>
  <c r="K19" i="16"/>
  <c r="H19" i="16"/>
  <c r="E19" i="16"/>
  <c r="B19" i="16"/>
  <c r="W18" i="16"/>
  <c r="T18" i="16"/>
  <c r="Q18" i="16"/>
  <c r="N18" i="16"/>
  <c r="K18" i="16"/>
  <c r="H18" i="16"/>
  <c r="E18" i="16"/>
  <c r="B18" i="16"/>
  <c r="B32" i="15"/>
  <c r="E32" i="15"/>
  <c r="H32" i="15"/>
  <c r="K32" i="15"/>
  <c r="N32" i="15"/>
  <c r="Q32" i="15"/>
  <c r="T32" i="15"/>
  <c r="W32" i="15"/>
  <c r="B33" i="15"/>
  <c r="E33" i="15"/>
  <c r="H33" i="15"/>
  <c r="K33" i="15"/>
  <c r="N33" i="15"/>
  <c r="Q33" i="15"/>
  <c r="T33" i="15"/>
  <c r="W33" i="15"/>
  <c r="B34" i="15"/>
  <c r="E34" i="15"/>
  <c r="H34" i="15"/>
  <c r="K34" i="15"/>
  <c r="N34" i="15"/>
  <c r="Q34" i="15"/>
  <c r="T34" i="15"/>
  <c r="W34" i="15"/>
  <c r="B35" i="15"/>
  <c r="E35" i="15"/>
  <c r="H35" i="15"/>
  <c r="K35" i="15"/>
  <c r="N35" i="15"/>
  <c r="Q35" i="15"/>
  <c r="T35" i="15"/>
  <c r="W35" i="15"/>
  <c r="B36" i="15"/>
  <c r="E36" i="15"/>
  <c r="H36" i="15"/>
  <c r="K36" i="15"/>
  <c r="N36" i="15"/>
  <c r="Q36" i="15"/>
  <c r="T36" i="15"/>
  <c r="W36" i="15"/>
  <c r="B37" i="15"/>
  <c r="E37" i="15"/>
  <c r="H37" i="15"/>
  <c r="K37" i="15"/>
  <c r="N37" i="15"/>
  <c r="Q37" i="15"/>
  <c r="T37" i="15"/>
  <c r="W37" i="15"/>
  <c r="B38" i="15"/>
  <c r="E38" i="15"/>
  <c r="H38" i="15"/>
  <c r="K38" i="15"/>
  <c r="N38" i="15"/>
  <c r="Q38" i="15"/>
  <c r="T38" i="15"/>
  <c r="W38" i="15"/>
  <c r="B39" i="15"/>
  <c r="E39" i="15"/>
  <c r="H39" i="15"/>
  <c r="K39" i="15"/>
  <c r="N39" i="15"/>
  <c r="Q39" i="15"/>
  <c r="T39" i="15"/>
  <c r="W39" i="15"/>
  <c r="B40" i="15"/>
  <c r="E40" i="15"/>
  <c r="H40" i="15"/>
  <c r="K40" i="15"/>
  <c r="N40" i="15"/>
  <c r="Q40" i="15"/>
  <c r="T40" i="15"/>
  <c r="W40" i="15"/>
  <c r="W31" i="15"/>
  <c r="T31" i="15"/>
  <c r="Q31" i="15"/>
  <c r="N31" i="15"/>
  <c r="K31" i="15"/>
  <c r="H31" i="15"/>
  <c r="E31" i="15"/>
  <c r="B31" i="15"/>
  <c r="W27" i="15"/>
  <c r="T27" i="15"/>
  <c r="Q27" i="15"/>
  <c r="N27" i="15"/>
  <c r="K27" i="15"/>
  <c r="H27" i="15"/>
  <c r="E27" i="15"/>
  <c r="W26" i="15"/>
  <c r="T26" i="15"/>
  <c r="Q26" i="15"/>
  <c r="N26" i="15"/>
  <c r="K26" i="15"/>
  <c r="H26" i="15"/>
  <c r="E26" i="15"/>
  <c r="W25" i="15"/>
  <c r="T25" i="15"/>
  <c r="Q25" i="15"/>
  <c r="N25" i="15"/>
  <c r="K25" i="15"/>
  <c r="H25" i="15"/>
  <c r="E25" i="15"/>
  <c r="W24" i="15"/>
  <c r="T24" i="15"/>
  <c r="Q24" i="15"/>
  <c r="N24" i="15"/>
  <c r="K24" i="15"/>
  <c r="H24" i="15"/>
  <c r="E24" i="15"/>
  <c r="W23" i="15"/>
  <c r="T23" i="15"/>
  <c r="Q23" i="15"/>
  <c r="N23" i="15"/>
  <c r="K23" i="15"/>
  <c r="H23" i="15"/>
  <c r="E23" i="15"/>
  <c r="W22" i="15"/>
  <c r="T22" i="15"/>
  <c r="Q22" i="15"/>
  <c r="N22" i="15"/>
  <c r="K22" i="15"/>
  <c r="H22" i="15"/>
  <c r="E22" i="15"/>
  <c r="W21" i="15"/>
  <c r="T21" i="15"/>
  <c r="Q21" i="15"/>
  <c r="N21" i="15"/>
  <c r="K21" i="15"/>
  <c r="H21" i="15"/>
  <c r="E21" i="15"/>
  <c r="W20" i="15"/>
  <c r="T20" i="15"/>
  <c r="Q20" i="15"/>
  <c r="N20" i="15"/>
  <c r="K20" i="15"/>
  <c r="H20" i="15"/>
  <c r="E20" i="15"/>
  <c r="W19" i="15"/>
  <c r="T19" i="15"/>
  <c r="Q19" i="15"/>
  <c r="N19" i="15"/>
  <c r="K19" i="15"/>
  <c r="H19" i="15"/>
  <c r="E19" i="15"/>
  <c r="W18" i="15"/>
  <c r="T18" i="15"/>
  <c r="Q18" i="15"/>
  <c r="N18" i="15"/>
  <c r="K18" i="15"/>
  <c r="H18" i="15"/>
  <c r="E18" i="15"/>
  <c r="B19" i="15"/>
  <c r="B20" i="15"/>
  <c r="B21" i="15"/>
  <c r="B22" i="15"/>
  <c r="B23" i="15"/>
  <c r="B24" i="15"/>
  <c r="B25" i="15"/>
  <c r="B26" i="15"/>
  <c r="B27" i="15"/>
  <c r="B18" i="15"/>
  <c r="C29" i="12"/>
  <c r="D29" i="12"/>
  <c r="E29" i="12"/>
  <c r="E33" i="12" s="1"/>
  <c r="F29" i="12"/>
  <c r="G29" i="12"/>
  <c r="H29" i="12"/>
  <c r="I29" i="12"/>
  <c r="J29" i="12"/>
  <c r="K29" i="12"/>
  <c r="L29" i="12"/>
  <c r="M29" i="12"/>
  <c r="N29" i="12"/>
  <c r="O29" i="12"/>
  <c r="P29" i="12"/>
  <c r="Q29" i="12"/>
  <c r="R29" i="12"/>
  <c r="S29" i="12"/>
  <c r="T29" i="12"/>
  <c r="U29" i="12"/>
  <c r="V29" i="12"/>
  <c r="W29" i="12"/>
  <c r="W34" i="12" s="1"/>
  <c r="X29" i="12"/>
  <c r="Y29" i="12"/>
  <c r="B29" i="12"/>
  <c r="B33" i="12" s="1"/>
  <c r="B19" i="12"/>
  <c r="C19" i="12"/>
  <c r="D19" i="12"/>
  <c r="E19" i="12"/>
  <c r="F19" i="12"/>
  <c r="G19" i="12"/>
  <c r="H19" i="12"/>
  <c r="I19" i="12"/>
  <c r="J19" i="12"/>
  <c r="K19" i="12"/>
  <c r="L19" i="12"/>
  <c r="M19" i="12"/>
  <c r="N19" i="12"/>
  <c r="O19" i="12"/>
  <c r="P19" i="12"/>
  <c r="Q19" i="12"/>
  <c r="R19" i="12"/>
  <c r="S19" i="12"/>
  <c r="T19" i="12"/>
  <c r="U19" i="12"/>
  <c r="V19" i="12"/>
  <c r="W19" i="12"/>
  <c r="X19" i="12"/>
  <c r="Y19" i="12"/>
  <c r="B20" i="12"/>
  <c r="C20" i="12"/>
  <c r="D20" i="12"/>
  <c r="E20" i="12"/>
  <c r="F20" i="12"/>
  <c r="G20" i="12"/>
  <c r="H20" i="12"/>
  <c r="I20" i="12"/>
  <c r="J20" i="12"/>
  <c r="K20" i="12"/>
  <c r="L20" i="12"/>
  <c r="M20" i="12"/>
  <c r="N20" i="12"/>
  <c r="O20" i="12"/>
  <c r="P20" i="12"/>
  <c r="Q20" i="12"/>
  <c r="R20" i="12"/>
  <c r="S20" i="12"/>
  <c r="T20" i="12"/>
  <c r="U20" i="12"/>
  <c r="V20" i="12"/>
  <c r="W20" i="12"/>
  <c r="X20" i="12"/>
  <c r="Y20" i="12"/>
  <c r="B21" i="12"/>
  <c r="C21" i="12"/>
  <c r="D21" i="12"/>
  <c r="E21" i="12"/>
  <c r="F21" i="12"/>
  <c r="G21" i="12"/>
  <c r="H21" i="12"/>
  <c r="I21" i="12"/>
  <c r="J21" i="12"/>
  <c r="K21" i="12"/>
  <c r="L21" i="12"/>
  <c r="M21" i="12"/>
  <c r="N21" i="12"/>
  <c r="O21" i="12"/>
  <c r="P21" i="12"/>
  <c r="Q21" i="12"/>
  <c r="R21" i="12"/>
  <c r="S21" i="12"/>
  <c r="T21" i="12"/>
  <c r="U21" i="12"/>
  <c r="V21" i="12"/>
  <c r="W21" i="12"/>
  <c r="X21" i="12"/>
  <c r="Y21" i="12"/>
  <c r="B22" i="12"/>
  <c r="C22" i="12"/>
  <c r="D22" i="12"/>
  <c r="E22" i="12"/>
  <c r="F22" i="12"/>
  <c r="G22" i="12"/>
  <c r="H22" i="12"/>
  <c r="I22" i="12"/>
  <c r="J22" i="12"/>
  <c r="K22" i="12"/>
  <c r="L22" i="12"/>
  <c r="M22" i="12"/>
  <c r="N22" i="12"/>
  <c r="O22" i="12"/>
  <c r="P22" i="12"/>
  <c r="Q22" i="12"/>
  <c r="R22" i="12"/>
  <c r="S22" i="12"/>
  <c r="T22" i="12"/>
  <c r="U22" i="12"/>
  <c r="V22" i="12"/>
  <c r="W22" i="12"/>
  <c r="X22" i="12"/>
  <c r="Y22" i="12"/>
  <c r="B23" i="12"/>
  <c r="C23" i="12"/>
  <c r="D23" i="12"/>
  <c r="E23" i="12"/>
  <c r="F23" i="12"/>
  <c r="G23" i="12"/>
  <c r="H23" i="12"/>
  <c r="I23" i="12"/>
  <c r="J23" i="12"/>
  <c r="K23" i="12"/>
  <c r="L23" i="12"/>
  <c r="M23" i="12"/>
  <c r="N23" i="12"/>
  <c r="O23" i="12"/>
  <c r="P23" i="12"/>
  <c r="Q23" i="12"/>
  <c r="R23" i="12"/>
  <c r="S23" i="12"/>
  <c r="T23" i="12"/>
  <c r="U23" i="12"/>
  <c r="V23" i="12"/>
  <c r="W23" i="12"/>
  <c r="X23" i="12"/>
  <c r="Y23" i="12"/>
  <c r="B24" i="12"/>
  <c r="C24" i="12"/>
  <c r="D24" i="12"/>
  <c r="E24" i="12"/>
  <c r="F24" i="12"/>
  <c r="G24" i="12"/>
  <c r="H24" i="12"/>
  <c r="I24" i="12"/>
  <c r="J24" i="12"/>
  <c r="K24" i="12"/>
  <c r="L24" i="12"/>
  <c r="M24" i="12"/>
  <c r="N24" i="12"/>
  <c r="O24" i="12"/>
  <c r="P24" i="12"/>
  <c r="Q24" i="12"/>
  <c r="R24" i="12"/>
  <c r="S24" i="12"/>
  <c r="T24" i="12"/>
  <c r="U24" i="12"/>
  <c r="V24" i="12"/>
  <c r="W24" i="12"/>
  <c r="X24" i="12"/>
  <c r="Y24" i="12"/>
  <c r="B25" i="12"/>
  <c r="C25" i="12"/>
  <c r="D25" i="12"/>
  <c r="E25" i="12"/>
  <c r="F25" i="12"/>
  <c r="G25" i="12"/>
  <c r="H25" i="12"/>
  <c r="I25" i="12"/>
  <c r="J25" i="12"/>
  <c r="K25" i="12"/>
  <c r="L25" i="12"/>
  <c r="M25" i="12"/>
  <c r="N25" i="12"/>
  <c r="O25" i="12"/>
  <c r="P25" i="12"/>
  <c r="Q25" i="12"/>
  <c r="R25" i="12"/>
  <c r="S25" i="12"/>
  <c r="T25" i="12"/>
  <c r="U25" i="12"/>
  <c r="V25" i="12"/>
  <c r="W25" i="12"/>
  <c r="X25" i="12"/>
  <c r="Y25" i="12"/>
  <c r="B26" i="12"/>
  <c r="C26" i="12"/>
  <c r="D26" i="12"/>
  <c r="E26" i="12"/>
  <c r="F26" i="12"/>
  <c r="G26" i="12"/>
  <c r="H26" i="12"/>
  <c r="I26" i="12"/>
  <c r="J26" i="12"/>
  <c r="K26" i="12"/>
  <c r="L26" i="12"/>
  <c r="M26" i="12"/>
  <c r="N26" i="12"/>
  <c r="O26" i="12"/>
  <c r="P26" i="12"/>
  <c r="Q26" i="12"/>
  <c r="R26" i="12"/>
  <c r="S26" i="12"/>
  <c r="T26" i="12"/>
  <c r="U26" i="12"/>
  <c r="V26" i="12"/>
  <c r="W26" i="12"/>
  <c r="X26" i="12"/>
  <c r="Y26" i="12"/>
  <c r="C18" i="12"/>
  <c r="D18" i="12"/>
  <c r="E18" i="12"/>
  <c r="F18" i="12"/>
  <c r="G18" i="12"/>
  <c r="H18" i="12"/>
  <c r="I18" i="12"/>
  <c r="J18" i="12"/>
  <c r="K18" i="12"/>
  <c r="L18" i="12"/>
  <c r="M18" i="12"/>
  <c r="N18" i="12"/>
  <c r="O18" i="12"/>
  <c r="P18" i="12"/>
  <c r="Q18" i="12"/>
  <c r="R18" i="12"/>
  <c r="S18" i="12"/>
  <c r="T18" i="12"/>
  <c r="U18" i="12"/>
  <c r="V18" i="12"/>
  <c r="W18" i="12"/>
  <c r="X18" i="12"/>
  <c r="Y18" i="12"/>
  <c r="B18" i="12"/>
  <c r="C17" i="12"/>
  <c r="D17" i="12"/>
  <c r="D28" i="12" s="1"/>
  <c r="E17" i="12"/>
  <c r="F17" i="12"/>
  <c r="G17" i="12"/>
  <c r="H17" i="12"/>
  <c r="I17" i="12"/>
  <c r="J17" i="12"/>
  <c r="K17" i="12"/>
  <c r="L17" i="12"/>
  <c r="L28" i="12" s="1"/>
  <c r="M17" i="12"/>
  <c r="N17" i="12"/>
  <c r="O17" i="12"/>
  <c r="P17" i="12"/>
  <c r="Q17" i="12"/>
  <c r="R17" i="12"/>
  <c r="S17" i="12"/>
  <c r="T17" i="12"/>
  <c r="T28" i="12" s="1"/>
  <c r="U17" i="12"/>
  <c r="V17" i="12"/>
  <c r="W17" i="12"/>
  <c r="X17" i="12"/>
  <c r="Y17" i="12"/>
  <c r="B17" i="12"/>
  <c r="Q33" i="12" l="1"/>
  <c r="H33" i="12"/>
  <c r="N33" i="12"/>
  <c r="S28" i="12"/>
  <c r="K28" i="12"/>
  <c r="K32" i="12" s="1"/>
  <c r="C28" i="12"/>
  <c r="B31" i="12" s="1"/>
  <c r="X28" i="12"/>
  <c r="W32" i="12" s="1"/>
  <c r="P28" i="12"/>
  <c r="H28" i="12"/>
  <c r="W28" i="12"/>
  <c r="O28" i="12"/>
  <c r="G28" i="12"/>
  <c r="V28" i="12"/>
  <c r="N28" i="12"/>
  <c r="N32" i="12" s="1"/>
  <c r="F28" i="12"/>
  <c r="E31" i="12" s="1"/>
  <c r="U28" i="12"/>
  <c r="M28" i="12"/>
  <c r="E28" i="12"/>
  <c r="T33" i="12"/>
  <c r="K33" i="12"/>
  <c r="W33" i="12"/>
  <c r="J28" i="12"/>
  <c r="H32" i="12" s="1"/>
  <c r="Y28" i="12"/>
  <c r="Q28" i="12"/>
  <c r="Q31" i="12" s="1"/>
  <c r="I28" i="12"/>
  <c r="B28" i="12"/>
  <c r="R28" i="12"/>
  <c r="N31" i="12"/>
  <c r="Q32" i="12"/>
  <c r="T32" i="12"/>
  <c r="T31" i="12"/>
  <c r="E32" i="12"/>
  <c r="K31" i="12"/>
  <c r="B34" i="12"/>
  <c r="E34" i="12"/>
  <c r="H34" i="12"/>
  <c r="K34" i="12"/>
  <c r="N34" i="12"/>
  <c r="Q34" i="12"/>
  <c r="T34" i="12"/>
  <c r="H31" i="12" l="1"/>
  <c r="W31" i="12"/>
  <c r="B32" i="12"/>
</calcChain>
</file>

<file path=xl/comments1.xml><?xml version="1.0" encoding="utf-8"?>
<comments xmlns="http://schemas.openxmlformats.org/spreadsheetml/2006/main">
  <authors>
    <author>AndrewT</author>
    <author>JC</author>
  </authors>
  <commentList>
    <comment ref="A4" authorId="0" shapeId="0">
      <text>
        <r>
          <rPr>
            <b/>
            <sz val="9"/>
            <color indexed="81"/>
            <rFont val="Tahoma"/>
            <charset val="1"/>
          </rPr>
          <t>AndrewT:</t>
        </r>
        <r>
          <rPr>
            <sz val="9"/>
            <color indexed="81"/>
            <rFont val="Tahoma"/>
            <charset val="1"/>
          </rPr>
          <t xml:space="preserve">
Days after sowing</t>
        </r>
      </text>
    </comment>
    <comment ref="A28" authorId="1" shapeId="0">
      <text>
        <r>
          <rPr>
            <b/>
            <sz val="9"/>
            <color indexed="81"/>
            <rFont val="Tahoma"/>
            <charset val="1"/>
          </rPr>
          <t>JC:</t>
        </r>
        <r>
          <rPr>
            <sz val="9"/>
            <color indexed="81"/>
            <rFont val="Tahoma"/>
            <charset val="1"/>
          </rPr>
          <t xml:space="preserve">
Mean Germination Time</t>
        </r>
      </text>
    </comment>
    <comment ref="A29" authorId="1" shapeId="0">
      <text>
        <r>
          <rPr>
            <b/>
            <sz val="9"/>
            <color indexed="81"/>
            <rFont val="Tahoma"/>
            <charset val="1"/>
          </rPr>
          <t>JC:</t>
        </r>
        <r>
          <rPr>
            <sz val="9"/>
            <color indexed="81"/>
            <rFont val="Tahoma"/>
            <charset val="1"/>
          </rPr>
          <t xml:space="preserve">
Final percentage germination</t>
        </r>
      </text>
    </comment>
  </commentList>
</comments>
</file>

<file path=xl/sharedStrings.xml><?xml version="1.0" encoding="utf-8"?>
<sst xmlns="http://schemas.openxmlformats.org/spreadsheetml/2006/main" count="128" uniqueCount="27">
  <si>
    <t>control</t>
  </si>
  <si>
    <t xml:space="preserve"> +TET</t>
  </si>
  <si>
    <t>+TET+D4</t>
  </si>
  <si>
    <t>SE</t>
  </si>
  <si>
    <t>0.5µM ABA</t>
  </si>
  <si>
    <t>2µ MABA</t>
  </si>
  <si>
    <t>5µ MABA</t>
  </si>
  <si>
    <t>10µ MABA</t>
  </si>
  <si>
    <t>50µ MABA</t>
  </si>
  <si>
    <t>MGT</t>
  </si>
  <si>
    <t>FpGerm</t>
  </si>
  <si>
    <t>Mean MGT</t>
  </si>
  <si>
    <t>MGT SE</t>
  </si>
  <si>
    <t>Mean FpGerm</t>
  </si>
  <si>
    <t>FpGerm SE</t>
  </si>
  <si>
    <t>Means</t>
  </si>
  <si>
    <t>Cumulative Germination</t>
  </si>
  <si>
    <t>Per Day*day (Hidden for brevity)</t>
  </si>
  <si>
    <t>2µM ABA</t>
  </si>
  <si>
    <t>5µM ABA</t>
  </si>
  <si>
    <t>10µM ABA</t>
  </si>
  <si>
    <t>50µM ABA</t>
  </si>
  <si>
    <t>Replicate</t>
  </si>
  <si>
    <t>DAS</t>
  </si>
  <si>
    <t>Cumulative germination (25 seeds per replicate)</t>
  </si>
  <si>
    <t>Cumulative percentage germination</t>
  </si>
  <si>
    <t>Cumulative germination. 25 seeds per replicate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</si>
</sst>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34"/>
  <sheetViews>
    <sheetView tabSelected="1" workbookViewId="0">
      <selection activeCell="Q45" sqref="Q45"/>
    </sheetView>
  </sheetViews>
  <sheetFormatPr defaultRowHeight="15" x14ac:dyDescent="0.25"/>
  <cols>
    <col min="1" max="1" width="13.5703125" bestFit="1" customWidth="1"/>
    <col min="2" max="2" width="7.28515625" bestFit="1" customWidth="1"/>
    <col min="3" max="3" width="5.5703125" bestFit="1" customWidth="1"/>
    <col min="4" max="4" width="4.5703125" bestFit="1" customWidth="1"/>
    <col min="5" max="5" width="5.5703125" bestFit="1" customWidth="1"/>
    <col min="6" max="7" width="4.5703125" bestFit="1" customWidth="1"/>
    <col min="8" max="8" width="8.28515625" bestFit="1" customWidth="1"/>
    <col min="9" max="10" width="4.5703125" bestFit="1" customWidth="1"/>
    <col min="11" max="11" width="10.5703125" bestFit="1" customWidth="1"/>
    <col min="12" max="13" width="4.5703125" bestFit="1" customWidth="1"/>
    <col min="14" max="14" width="9" bestFit="1" customWidth="1"/>
    <col min="15" max="16" width="4.5703125" bestFit="1" customWidth="1"/>
    <col min="17" max="17" width="9" bestFit="1" customWidth="1"/>
    <col min="18" max="19" width="4.5703125" bestFit="1" customWidth="1"/>
    <col min="20" max="20" width="10" bestFit="1" customWidth="1"/>
    <col min="21" max="22" width="4.5703125" bestFit="1" customWidth="1"/>
    <col min="23" max="23" width="10" bestFit="1" customWidth="1"/>
    <col min="24" max="25" width="4.5703125" bestFit="1" customWidth="1"/>
  </cols>
  <sheetData>
    <row r="1" spans="1:25" x14ac:dyDescent="0.25">
      <c r="A1" t="s">
        <v>16</v>
      </c>
    </row>
    <row r="2" spans="1:25" x14ac:dyDescent="0.25">
      <c r="B2" t="s">
        <v>0</v>
      </c>
      <c r="E2" t="s">
        <v>1</v>
      </c>
      <c r="H2" t="s">
        <v>2</v>
      </c>
      <c r="K2" t="s">
        <v>4</v>
      </c>
      <c r="N2" t="s">
        <v>18</v>
      </c>
      <c r="Q2" t="s">
        <v>19</v>
      </c>
      <c r="T2" t="s">
        <v>20</v>
      </c>
      <c r="W2" t="s">
        <v>21</v>
      </c>
    </row>
    <row r="3" spans="1:25" x14ac:dyDescent="0.25">
      <c r="A3" t="s">
        <v>22</v>
      </c>
      <c r="B3">
        <v>1</v>
      </c>
      <c r="C3">
        <v>2</v>
      </c>
      <c r="D3">
        <v>3</v>
      </c>
      <c r="E3">
        <v>1</v>
      </c>
      <c r="F3">
        <v>2</v>
      </c>
      <c r="G3">
        <v>3</v>
      </c>
      <c r="H3">
        <v>1</v>
      </c>
      <c r="I3">
        <v>2</v>
      </c>
      <c r="J3">
        <v>3</v>
      </c>
      <c r="K3">
        <v>1</v>
      </c>
      <c r="L3">
        <v>2</v>
      </c>
      <c r="M3">
        <v>3</v>
      </c>
      <c r="N3">
        <v>1</v>
      </c>
      <c r="O3">
        <v>2</v>
      </c>
      <c r="P3">
        <v>3</v>
      </c>
      <c r="Q3">
        <v>1</v>
      </c>
      <c r="R3">
        <v>2</v>
      </c>
      <c r="S3">
        <v>3</v>
      </c>
      <c r="T3">
        <v>1</v>
      </c>
      <c r="U3">
        <v>2</v>
      </c>
      <c r="V3">
        <v>3</v>
      </c>
      <c r="W3">
        <v>1</v>
      </c>
      <c r="X3">
        <v>2</v>
      </c>
      <c r="Y3">
        <v>3</v>
      </c>
    </row>
    <row r="4" spans="1:25" x14ac:dyDescent="0.25">
      <c r="A4" t="s">
        <v>23</v>
      </c>
    </row>
    <row r="5" spans="1:25" x14ac:dyDescent="0.25">
      <c r="A5">
        <v>0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</row>
    <row r="6" spans="1:25" x14ac:dyDescent="0.25">
      <c r="A6">
        <v>4</v>
      </c>
      <c r="B6">
        <v>1</v>
      </c>
      <c r="C6">
        <v>0</v>
      </c>
      <c r="D6">
        <v>0</v>
      </c>
      <c r="E6">
        <v>0</v>
      </c>
      <c r="F6">
        <v>0</v>
      </c>
      <c r="G6">
        <v>0</v>
      </c>
      <c r="H6">
        <v>1</v>
      </c>
      <c r="I6">
        <v>2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</row>
    <row r="7" spans="1:25" x14ac:dyDescent="0.25">
      <c r="A7">
        <v>5</v>
      </c>
      <c r="B7">
        <v>21</v>
      </c>
      <c r="C7">
        <v>24</v>
      </c>
      <c r="D7">
        <v>21</v>
      </c>
      <c r="E7">
        <v>0</v>
      </c>
      <c r="F7">
        <v>0</v>
      </c>
      <c r="G7">
        <v>0</v>
      </c>
      <c r="H7">
        <v>19</v>
      </c>
      <c r="I7">
        <v>18</v>
      </c>
      <c r="J7">
        <v>19</v>
      </c>
      <c r="K7">
        <v>23</v>
      </c>
      <c r="L7">
        <v>20</v>
      </c>
      <c r="M7">
        <v>18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</row>
    <row r="8" spans="1:25" x14ac:dyDescent="0.25">
      <c r="A8">
        <v>6</v>
      </c>
      <c r="B8">
        <v>23</v>
      </c>
      <c r="C8">
        <v>25</v>
      </c>
      <c r="D8">
        <v>24</v>
      </c>
      <c r="E8">
        <v>0</v>
      </c>
      <c r="F8">
        <v>0</v>
      </c>
      <c r="G8">
        <v>0</v>
      </c>
      <c r="H8">
        <v>22</v>
      </c>
      <c r="I8">
        <v>20</v>
      </c>
      <c r="J8">
        <v>22</v>
      </c>
      <c r="K8">
        <v>25</v>
      </c>
      <c r="L8">
        <v>22</v>
      </c>
      <c r="M8">
        <v>19</v>
      </c>
      <c r="N8">
        <v>14</v>
      </c>
      <c r="O8">
        <v>6</v>
      </c>
      <c r="P8">
        <v>15</v>
      </c>
      <c r="Q8">
        <v>0</v>
      </c>
      <c r="R8">
        <v>2</v>
      </c>
      <c r="S8">
        <v>8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</row>
    <row r="9" spans="1:25" x14ac:dyDescent="0.25">
      <c r="A9">
        <v>7</v>
      </c>
      <c r="B9">
        <v>24</v>
      </c>
      <c r="C9">
        <v>25</v>
      </c>
      <c r="D9">
        <v>24</v>
      </c>
      <c r="E9">
        <v>17</v>
      </c>
      <c r="F9">
        <v>9</v>
      </c>
      <c r="G9">
        <v>5</v>
      </c>
      <c r="H9">
        <v>23</v>
      </c>
      <c r="I9">
        <v>21</v>
      </c>
      <c r="J9">
        <v>22</v>
      </c>
      <c r="K9">
        <v>25</v>
      </c>
      <c r="L9">
        <v>22</v>
      </c>
      <c r="M9">
        <v>21</v>
      </c>
      <c r="N9">
        <v>24</v>
      </c>
      <c r="O9">
        <v>17</v>
      </c>
      <c r="P9">
        <v>24</v>
      </c>
      <c r="Q9">
        <v>13</v>
      </c>
      <c r="R9">
        <v>14</v>
      </c>
      <c r="S9">
        <v>14</v>
      </c>
      <c r="T9">
        <v>4</v>
      </c>
      <c r="U9">
        <v>0</v>
      </c>
      <c r="V9">
        <v>3</v>
      </c>
      <c r="W9">
        <v>0</v>
      </c>
      <c r="X9">
        <v>0</v>
      </c>
      <c r="Y9">
        <v>0</v>
      </c>
    </row>
    <row r="10" spans="1:25" x14ac:dyDescent="0.25">
      <c r="A10">
        <v>8</v>
      </c>
      <c r="B10">
        <v>25</v>
      </c>
      <c r="C10">
        <v>25</v>
      </c>
      <c r="D10">
        <v>24</v>
      </c>
      <c r="E10">
        <v>19</v>
      </c>
      <c r="F10">
        <v>15</v>
      </c>
      <c r="G10">
        <v>14</v>
      </c>
      <c r="H10">
        <v>23</v>
      </c>
      <c r="I10">
        <v>21</v>
      </c>
      <c r="J10">
        <v>23</v>
      </c>
      <c r="K10">
        <v>25</v>
      </c>
      <c r="L10">
        <v>22</v>
      </c>
      <c r="M10">
        <v>22</v>
      </c>
      <c r="N10">
        <v>25</v>
      </c>
      <c r="O10">
        <v>21</v>
      </c>
      <c r="P10">
        <v>24</v>
      </c>
      <c r="Q10">
        <v>19</v>
      </c>
      <c r="R10">
        <v>22</v>
      </c>
      <c r="S10">
        <v>19</v>
      </c>
      <c r="T10">
        <v>10</v>
      </c>
      <c r="U10">
        <v>3</v>
      </c>
      <c r="V10">
        <v>12</v>
      </c>
      <c r="W10">
        <v>0</v>
      </c>
      <c r="X10">
        <v>0</v>
      </c>
      <c r="Y10">
        <v>0</v>
      </c>
    </row>
    <row r="11" spans="1:25" x14ac:dyDescent="0.25">
      <c r="A11">
        <v>11</v>
      </c>
      <c r="B11">
        <v>25</v>
      </c>
      <c r="C11">
        <v>25</v>
      </c>
      <c r="D11">
        <v>24</v>
      </c>
      <c r="E11">
        <v>23</v>
      </c>
      <c r="F11">
        <v>20</v>
      </c>
      <c r="G11">
        <v>19</v>
      </c>
      <c r="H11">
        <v>23</v>
      </c>
      <c r="I11">
        <v>21</v>
      </c>
      <c r="J11">
        <v>23</v>
      </c>
      <c r="K11">
        <v>25</v>
      </c>
      <c r="L11">
        <v>22</v>
      </c>
      <c r="M11">
        <v>23</v>
      </c>
      <c r="N11">
        <v>25</v>
      </c>
      <c r="O11">
        <v>21</v>
      </c>
      <c r="P11">
        <v>24</v>
      </c>
      <c r="Q11">
        <v>24</v>
      </c>
      <c r="R11">
        <v>22</v>
      </c>
      <c r="S11">
        <v>19</v>
      </c>
      <c r="T11">
        <v>21</v>
      </c>
      <c r="U11">
        <v>19</v>
      </c>
      <c r="V11">
        <v>19</v>
      </c>
      <c r="W11">
        <v>13</v>
      </c>
      <c r="X11">
        <v>12</v>
      </c>
      <c r="Y11">
        <v>17</v>
      </c>
    </row>
    <row r="12" spans="1:25" x14ac:dyDescent="0.25">
      <c r="A12">
        <v>13</v>
      </c>
      <c r="B12">
        <v>25</v>
      </c>
      <c r="C12">
        <v>25</v>
      </c>
      <c r="D12">
        <v>24</v>
      </c>
      <c r="E12">
        <v>23</v>
      </c>
      <c r="F12">
        <v>20</v>
      </c>
      <c r="G12">
        <v>22</v>
      </c>
      <c r="H12">
        <v>23</v>
      </c>
      <c r="I12">
        <v>22</v>
      </c>
      <c r="J12">
        <v>24</v>
      </c>
      <c r="K12">
        <v>25</v>
      </c>
      <c r="L12">
        <v>22</v>
      </c>
      <c r="M12">
        <v>23</v>
      </c>
      <c r="N12">
        <v>25</v>
      </c>
      <c r="O12">
        <v>23</v>
      </c>
      <c r="P12">
        <v>24</v>
      </c>
      <c r="Q12">
        <v>24</v>
      </c>
      <c r="R12">
        <v>22</v>
      </c>
      <c r="S12">
        <v>20</v>
      </c>
      <c r="T12">
        <v>21</v>
      </c>
      <c r="U12">
        <v>20</v>
      </c>
      <c r="V12">
        <v>19</v>
      </c>
      <c r="W12">
        <v>17</v>
      </c>
      <c r="X12">
        <v>21</v>
      </c>
      <c r="Y12">
        <v>21</v>
      </c>
    </row>
    <row r="13" spans="1:25" x14ac:dyDescent="0.25">
      <c r="A13">
        <v>15</v>
      </c>
      <c r="B13">
        <v>25</v>
      </c>
      <c r="C13">
        <v>25</v>
      </c>
      <c r="D13">
        <v>24</v>
      </c>
      <c r="E13">
        <v>23</v>
      </c>
      <c r="F13">
        <v>20</v>
      </c>
      <c r="G13">
        <v>22</v>
      </c>
      <c r="H13">
        <v>23</v>
      </c>
      <c r="I13">
        <v>22</v>
      </c>
      <c r="J13">
        <v>24</v>
      </c>
      <c r="K13">
        <v>25</v>
      </c>
      <c r="L13">
        <v>23</v>
      </c>
      <c r="M13">
        <v>24</v>
      </c>
      <c r="N13">
        <v>25</v>
      </c>
      <c r="O13">
        <v>24</v>
      </c>
      <c r="P13">
        <v>24</v>
      </c>
      <c r="Q13">
        <v>24</v>
      </c>
      <c r="R13">
        <v>23</v>
      </c>
      <c r="S13">
        <v>21</v>
      </c>
      <c r="T13">
        <v>21</v>
      </c>
      <c r="U13">
        <v>20</v>
      </c>
      <c r="V13">
        <v>19</v>
      </c>
      <c r="W13">
        <v>17</v>
      </c>
      <c r="X13">
        <v>22</v>
      </c>
      <c r="Y13">
        <v>21</v>
      </c>
    </row>
    <row r="14" spans="1:25" x14ac:dyDescent="0.25">
      <c r="A14">
        <v>18</v>
      </c>
      <c r="B14">
        <v>25</v>
      </c>
      <c r="C14">
        <v>25</v>
      </c>
      <c r="D14">
        <v>24</v>
      </c>
      <c r="E14">
        <v>23</v>
      </c>
      <c r="F14">
        <v>20</v>
      </c>
      <c r="G14">
        <v>22</v>
      </c>
      <c r="H14">
        <v>23</v>
      </c>
      <c r="I14">
        <v>22</v>
      </c>
      <c r="J14">
        <v>24</v>
      </c>
      <c r="K14">
        <v>25</v>
      </c>
      <c r="L14">
        <v>23</v>
      </c>
      <c r="M14">
        <v>24</v>
      </c>
      <c r="N14">
        <v>25</v>
      </c>
      <c r="O14">
        <v>24</v>
      </c>
      <c r="P14">
        <v>24</v>
      </c>
      <c r="Q14">
        <v>24</v>
      </c>
      <c r="R14">
        <v>23</v>
      </c>
      <c r="S14">
        <v>21</v>
      </c>
      <c r="T14">
        <v>21</v>
      </c>
      <c r="U14">
        <v>20</v>
      </c>
      <c r="V14">
        <v>19</v>
      </c>
      <c r="W14">
        <v>17</v>
      </c>
      <c r="X14">
        <v>22</v>
      </c>
      <c r="Y14">
        <v>21</v>
      </c>
    </row>
    <row r="16" spans="1:25" x14ac:dyDescent="0.25">
      <c r="A16" t="s">
        <v>17</v>
      </c>
    </row>
    <row r="17" spans="1:25" hidden="1" x14ac:dyDescent="0.25">
      <c r="A17">
        <v>0</v>
      </c>
      <c r="B17">
        <f>B5</f>
        <v>0</v>
      </c>
      <c r="C17">
        <f t="shared" ref="C17:Y17" si="0">C5</f>
        <v>0</v>
      </c>
      <c r="D17">
        <f t="shared" si="0"/>
        <v>0</v>
      </c>
      <c r="E17">
        <f t="shared" si="0"/>
        <v>0</v>
      </c>
      <c r="F17">
        <f t="shared" si="0"/>
        <v>0</v>
      </c>
      <c r="G17">
        <f t="shared" si="0"/>
        <v>0</v>
      </c>
      <c r="H17">
        <f t="shared" si="0"/>
        <v>0</v>
      </c>
      <c r="I17">
        <f t="shared" si="0"/>
        <v>0</v>
      </c>
      <c r="J17">
        <f t="shared" si="0"/>
        <v>0</v>
      </c>
      <c r="K17">
        <f t="shared" si="0"/>
        <v>0</v>
      </c>
      <c r="L17">
        <f t="shared" si="0"/>
        <v>0</v>
      </c>
      <c r="M17">
        <f t="shared" si="0"/>
        <v>0</v>
      </c>
      <c r="N17">
        <f t="shared" si="0"/>
        <v>0</v>
      </c>
      <c r="O17">
        <f t="shared" si="0"/>
        <v>0</v>
      </c>
      <c r="P17">
        <f t="shared" si="0"/>
        <v>0</v>
      </c>
      <c r="Q17">
        <f t="shared" si="0"/>
        <v>0</v>
      </c>
      <c r="R17">
        <f t="shared" si="0"/>
        <v>0</v>
      </c>
      <c r="S17">
        <f t="shared" si="0"/>
        <v>0</v>
      </c>
      <c r="T17">
        <f t="shared" si="0"/>
        <v>0</v>
      </c>
      <c r="U17">
        <f t="shared" si="0"/>
        <v>0</v>
      </c>
      <c r="V17">
        <f t="shared" si="0"/>
        <v>0</v>
      </c>
      <c r="W17">
        <f t="shared" si="0"/>
        <v>0</v>
      </c>
      <c r="X17">
        <f t="shared" si="0"/>
        <v>0</v>
      </c>
      <c r="Y17">
        <f t="shared" si="0"/>
        <v>0</v>
      </c>
    </row>
    <row r="18" spans="1:25" hidden="1" x14ac:dyDescent="0.25">
      <c r="A18">
        <v>4</v>
      </c>
      <c r="B18">
        <f>(B6-B5)*$A18</f>
        <v>4</v>
      </c>
      <c r="C18">
        <f t="shared" ref="C18:Y18" si="1">(C6-C5)*$A18</f>
        <v>0</v>
      </c>
      <c r="D18">
        <f t="shared" si="1"/>
        <v>0</v>
      </c>
      <c r="E18">
        <f t="shared" si="1"/>
        <v>0</v>
      </c>
      <c r="F18">
        <f t="shared" si="1"/>
        <v>0</v>
      </c>
      <c r="G18">
        <f t="shared" si="1"/>
        <v>0</v>
      </c>
      <c r="H18">
        <f t="shared" si="1"/>
        <v>4</v>
      </c>
      <c r="I18">
        <f t="shared" si="1"/>
        <v>8</v>
      </c>
      <c r="J18">
        <f t="shared" si="1"/>
        <v>0</v>
      </c>
      <c r="K18">
        <f t="shared" si="1"/>
        <v>0</v>
      </c>
      <c r="L18">
        <f t="shared" si="1"/>
        <v>0</v>
      </c>
      <c r="M18">
        <f t="shared" si="1"/>
        <v>0</v>
      </c>
      <c r="N18">
        <f t="shared" si="1"/>
        <v>0</v>
      </c>
      <c r="O18">
        <f t="shared" si="1"/>
        <v>0</v>
      </c>
      <c r="P18">
        <f t="shared" si="1"/>
        <v>0</v>
      </c>
      <c r="Q18">
        <f t="shared" si="1"/>
        <v>0</v>
      </c>
      <c r="R18">
        <f t="shared" si="1"/>
        <v>0</v>
      </c>
      <c r="S18">
        <f t="shared" si="1"/>
        <v>0</v>
      </c>
      <c r="T18">
        <f t="shared" si="1"/>
        <v>0</v>
      </c>
      <c r="U18">
        <f t="shared" si="1"/>
        <v>0</v>
      </c>
      <c r="V18">
        <f t="shared" si="1"/>
        <v>0</v>
      </c>
      <c r="W18">
        <f t="shared" si="1"/>
        <v>0</v>
      </c>
      <c r="X18">
        <f t="shared" si="1"/>
        <v>0</v>
      </c>
      <c r="Y18">
        <f t="shared" si="1"/>
        <v>0</v>
      </c>
    </row>
    <row r="19" spans="1:25" hidden="1" x14ac:dyDescent="0.25">
      <c r="A19">
        <v>5</v>
      </c>
      <c r="B19">
        <f t="shared" ref="B19:Y19" si="2">(B7-B6)*$A19</f>
        <v>100</v>
      </c>
      <c r="C19">
        <f t="shared" si="2"/>
        <v>120</v>
      </c>
      <c r="D19">
        <f t="shared" si="2"/>
        <v>105</v>
      </c>
      <c r="E19">
        <f t="shared" si="2"/>
        <v>0</v>
      </c>
      <c r="F19">
        <f t="shared" si="2"/>
        <v>0</v>
      </c>
      <c r="G19">
        <f t="shared" si="2"/>
        <v>0</v>
      </c>
      <c r="H19">
        <f t="shared" si="2"/>
        <v>90</v>
      </c>
      <c r="I19">
        <f t="shared" si="2"/>
        <v>80</v>
      </c>
      <c r="J19">
        <f t="shared" si="2"/>
        <v>95</v>
      </c>
      <c r="K19">
        <f t="shared" si="2"/>
        <v>115</v>
      </c>
      <c r="L19">
        <f t="shared" si="2"/>
        <v>100</v>
      </c>
      <c r="M19">
        <f t="shared" si="2"/>
        <v>90</v>
      </c>
      <c r="N19">
        <f t="shared" si="2"/>
        <v>0</v>
      </c>
      <c r="O19">
        <f t="shared" si="2"/>
        <v>0</v>
      </c>
      <c r="P19">
        <f t="shared" si="2"/>
        <v>0</v>
      </c>
      <c r="Q19">
        <f t="shared" si="2"/>
        <v>0</v>
      </c>
      <c r="R19">
        <f t="shared" si="2"/>
        <v>0</v>
      </c>
      <c r="S19">
        <f t="shared" si="2"/>
        <v>0</v>
      </c>
      <c r="T19">
        <f t="shared" si="2"/>
        <v>0</v>
      </c>
      <c r="U19">
        <f t="shared" si="2"/>
        <v>0</v>
      </c>
      <c r="V19">
        <f t="shared" si="2"/>
        <v>0</v>
      </c>
      <c r="W19">
        <f t="shared" si="2"/>
        <v>0</v>
      </c>
      <c r="X19">
        <f t="shared" si="2"/>
        <v>0</v>
      </c>
      <c r="Y19">
        <f t="shared" si="2"/>
        <v>0</v>
      </c>
    </row>
    <row r="20" spans="1:25" hidden="1" x14ac:dyDescent="0.25">
      <c r="A20">
        <v>6</v>
      </c>
      <c r="B20">
        <f t="shared" ref="B20:Y20" si="3">(B8-B7)*$A20</f>
        <v>12</v>
      </c>
      <c r="C20">
        <f t="shared" si="3"/>
        <v>6</v>
      </c>
      <c r="D20">
        <f t="shared" si="3"/>
        <v>18</v>
      </c>
      <c r="E20">
        <f t="shared" si="3"/>
        <v>0</v>
      </c>
      <c r="F20">
        <f t="shared" si="3"/>
        <v>0</v>
      </c>
      <c r="G20">
        <f t="shared" si="3"/>
        <v>0</v>
      </c>
      <c r="H20">
        <f t="shared" si="3"/>
        <v>18</v>
      </c>
      <c r="I20">
        <f t="shared" si="3"/>
        <v>12</v>
      </c>
      <c r="J20">
        <f t="shared" si="3"/>
        <v>18</v>
      </c>
      <c r="K20">
        <f t="shared" si="3"/>
        <v>12</v>
      </c>
      <c r="L20">
        <f t="shared" si="3"/>
        <v>12</v>
      </c>
      <c r="M20">
        <f t="shared" si="3"/>
        <v>6</v>
      </c>
      <c r="N20">
        <f t="shared" si="3"/>
        <v>84</v>
      </c>
      <c r="O20">
        <f t="shared" si="3"/>
        <v>36</v>
      </c>
      <c r="P20">
        <f t="shared" si="3"/>
        <v>90</v>
      </c>
      <c r="Q20">
        <f t="shared" si="3"/>
        <v>0</v>
      </c>
      <c r="R20">
        <f t="shared" si="3"/>
        <v>12</v>
      </c>
      <c r="S20">
        <f t="shared" si="3"/>
        <v>48</v>
      </c>
      <c r="T20">
        <f t="shared" si="3"/>
        <v>0</v>
      </c>
      <c r="U20">
        <f t="shared" si="3"/>
        <v>0</v>
      </c>
      <c r="V20">
        <f t="shared" si="3"/>
        <v>0</v>
      </c>
      <c r="W20">
        <f t="shared" si="3"/>
        <v>0</v>
      </c>
      <c r="X20">
        <f t="shared" si="3"/>
        <v>0</v>
      </c>
      <c r="Y20">
        <f t="shared" si="3"/>
        <v>0</v>
      </c>
    </row>
    <row r="21" spans="1:25" hidden="1" x14ac:dyDescent="0.25">
      <c r="A21">
        <v>7</v>
      </c>
      <c r="B21">
        <f t="shared" ref="B21:Y21" si="4">(B9-B8)*$A21</f>
        <v>7</v>
      </c>
      <c r="C21">
        <f t="shared" si="4"/>
        <v>0</v>
      </c>
      <c r="D21">
        <f t="shared" si="4"/>
        <v>0</v>
      </c>
      <c r="E21">
        <f t="shared" si="4"/>
        <v>119</v>
      </c>
      <c r="F21">
        <f t="shared" si="4"/>
        <v>63</v>
      </c>
      <c r="G21">
        <f t="shared" si="4"/>
        <v>35</v>
      </c>
      <c r="H21">
        <f t="shared" si="4"/>
        <v>7</v>
      </c>
      <c r="I21">
        <f t="shared" si="4"/>
        <v>7</v>
      </c>
      <c r="J21">
        <f t="shared" si="4"/>
        <v>0</v>
      </c>
      <c r="K21">
        <f t="shared" si="4"/>
        <v>0</v>
      </c>
      <c r="L21">
        <f t="shared" si="4"/>
        <v>0</v>
      </c>
      <c r="M21">
        <f t="shared" si="4"/>
        <v>14</v>
      </c>
      <c r="N21">
        <f t="shared" si="4"/>
        <v>70</v>
      </c>
      <c r="O21">
        <f t="shared" si="4"/>
        <v>77</v>
      </c>
      <c r="P21">
        <f t="shared" si="4"/>
        <v>63</v>
      </c>
      <c r="Q21">
        <f t="shared" si="4"/>
        <v>91</v>
      </c>
      <c r="R21">
        <f t="shared" si="4"/>
        <v>84</v>
      </c>
      <c r="S21">
        <f t="shared" si="4"/>
        <v>42</v>
      </c>
      <c r="T21">
        <f t="shared" si="4"/>
        <v>28</v>
      </c>
      <c r="U21">
        <f t="shared" si="4"/>
        <v>0</v>
      </c>
      <c r="V21">
        <f t="shared" si="4"/>
        <v>21</v>
      </c>
      <c r="W21">
        <f t="shared" si="4"/>
        <v>0</v>
      </c>
      <c r="X21">
        <f t="shared" si="4"/>
        <v>0</v>
      </c>
      <c r="Y21">
        <f t="shared" si="4"/>
        <v>0</v>
      </c>
    </row>
    <row r="22" spans="1:25" hidden="1" x14ac:dyDescent="0.25">
      <c r="A22">
        <v>8</v>
      </c>
      <c r="B22">
        <f t="shared" ref="B22:Y22" si="5">(B10-B9)*$A22</f>
        <v>8</v>
      </c>
      <c r="C22">
        <f t="shared" si="5"/>
        <v>0</v>
      </c>
      <c r="D22">
        <f t="shared" si="5"/>
        <v>0</v>
      </c>
      <c r="E22">
        <f t="shared" si="5"/>
        <v>16</v>
      </c>
      <c r="F22">
        <f t="shared" si="5"/>
        <v>48</v>
      </c>
      <c r="G22">
        <f t="shared" si="5"/>
        <v>72</v>
      </c>
      <c r="H22">
        <f t="shared" si="5"/>
        <v>0</v>
      </c>
      <c r="I22">
        <f t="shared" si="5"/>
        <v>0</v>
      </c>
      <c r="J22">
        <f t="shared" si="5"/>
        <v>8</v>
      </c>
      <c r="K22">
        <f t="shared" si="5"/>
        <v>0</v>
      </c>
      <c r="L22">
        <f t="shared" si="5"/>
        <v>0</v>
      </c>
      <c r="M22">
        <f t="shared" si="5"/>
        <v>8</v>
      </c>
      <c r="N22">
        <f t="shared" si="5"/>
        <v>8</v>
      </c>
      <c r="O22">
        <f t="shared" si="5"/>
        <v>32</v>
      </c>
      <c r="P22">
        <f t="shared" si="5"/>
        <v>0</v>
      </c>
      <c r="Q22">
        <f t="shared" si="5"/>
        <v>48</v>
      </c>
      <c r="R22">
        <f t="shared" si="5"/>
        <v>64</v>
      </c>
      <c r="S22">
        <f t="shared" si="5"/>
        <v>40</v>
      </c>
      <c r="T22">
        <f t="shared" si="5"/>
        <v>48</v>
      </c>
      <c r="U22">
        <f t="shared" si="5"/>
        <v>24</v>
      </c>
      <c r="V22">
        <f t="shared" si="5"/>
        <v>72</v>
      </c>
      <c r="W22">
        <f t="shared" si="5"/>
        <v>0</v>
      </c>
      <c r="X22">
        <f t="shared" si="5"/>
        <v>0</v>
      </c>
      <c r="Y22">
        <f t="shared" si="5"/>
        <v>0</v>
      </c>
    </row>
    <row r="23" spans="1:25" hidden="1" x14ac:dyDescent="0.25">
      <c r="A23">
        <v>11</v>
      </c>
      <c r="B23">
        <f t="shared" ref="B23:Y23" si="6">(B11-B10)*$A23</f>
        <v>0</v>
      </c>
      <c r="C23">
        <f t="shared" si="6"/>
        <v>0</v>
      </c>
      <c r="D23">
        <f t="shared" si="6"/>
        <v>0</v>
      </c>
      <c r="E23">
        <f t="shared" si="6"/>
        <v>44</v>
      </c>
      <c r="F23">
        <f t="shared" si="6"/>
        <v>55</v>
      </c>
      <c r="G23">
        <f t="shared" si="6"/>
        <v>55</v>
      </c>
      <c r="H23">
        <f t="shared" si="6"/>
        <v>0</v>
      </c>
      <c r="I23">
        <f t="shared" si="6"/>
        <v>0</v>
      </c>
      <c r="J23">
        <f t="shared" si="6"/>
        <v>0</v>
      </c>
      <c r="K23">
        <f t="shared" si="6"/>
        <v>0</v>
      </c>
      <c r="L23">
        <f t="shared" si="6"/>
        <v>0</v>
      </c>
      <c r="M23">
        <f t="shared" si="6"/>
        <v>11</v>
      </c>
      <c r="N23">
        <f t="shared" si="6"/>
        <v>0</v>
      </c>
      <c r="O23">
        <f t="shared" si="6"/>
        <v>0</v>
      </c>
      <c r="P23">
        <f t="shared" si="6"/>
        <v>0</v>
      </c>
      <c r="Q23">
        <f t="shared" si="6"/>
        <v>55</v>
      </c>
      <c r="R23">
        <f t="shared" si="6"/>
        <v>0</v>
      </c>
      <c r="S23">
        <f t="shared" si="6"/>
        <v>0</v>
      </c>
      <c r="T23">
        <f t="shared" si="6"/>
        <v>121</v>
      </c>
      <c r="U23">
        <f t="shared" si="6"/>
        <v>176</v>
      </c>
      <c r="V23">
        <f t="shared" si="6"/>
        <v>77</v>
      </c>
      <c r="W23">
        <f t="shared" si="6"/>
        <v>143</v>
      </c>
      <c r="X23">
        <f t="shared" si="6"/>
        <v>132</v>
      </c>
      <c r="Y23">
        <f t="shared" si="6"/>
        <v>187</v>
      </c>
    </row>
    <row r="24" spans="1:25" hidden="1" x14ac:dyDescent="0.25">
      <c r="A24">
        <v>13</v>
      </c>
      <c r="B24">
        <f t="shared" ref="B24:Y24" si="7">(B12-B11)*$A24</f>
        <v>0</v>
      </c>
      <c r="C24">
        <f t="shared" si="7"/>
        <v>0</v>
      </c>
      <c r="D24">
        <f t="shared" si="7"/>
        <v>0</v>
      </c>
      <c r="E24">
        <f t="shared" si="7"/>
        <v>0</v>
      </c>
      <c r="F24">
        <f t="shared" si="7"/>
        <v>0</v>
      </c>
      <c r="G24">
        <f t="shared" si="7"/>
        <v>39</v>
      </c>
      <c r="H24">
        <f t="shared" si="7"/>
        <v>0</v>
      </c>
      <c r="I24">
        <f t="shared" si="7"/>
        <v>13</v>
      </c>
      <c r="J24">
        <f t="shared" si="7"/>
        <v>13</v>
      </c>
      <c r="K24">
        <f t="shared" si="7"/>
        <v>0</v>
      </c>
      <c r="L24">
        <f t="shared" si="7"/>
        <v>0</v>
      </c>
      <c r="M24">
        <f t="shared" si="7"/>
        <v>0</v>
      </c>
      <c r="N24">
        <f t="shared" si="7"/>
        <v>0</v>
      </c>
      <c r="O24">
        <f t="shared" si="7"/>
        <v>26</v>
      </c>
      <c r="P24">
        <f t="shared" si="7"/>
        <v>0</v>
      </c>
      <c r="Q24">
        <f t="shared" si="7"/>
        <v>0</v>
      </c>
      <c r="R24">
        <f t="shared" si="7"/>
        <v>0</v>
      </c>
      <c r="S24">
        <f t="shared" si="7"/>
        <v>13</v>
      </c>
      <c r="T24">
        <f t="shared" si="7"/>
        <v>0</v>
      </c>
      <c r="U24">
        <f t="shared" si="7"/>
        <v>13</v>
      </c>
      <c r="V24">
        <f t="shared" si="7"/>
        <v>0</v>
      </c>
      <c r="W24">
        <f t="shared" si="7"/>
        <v>52</v>
      </c>
      <c r="X24">
        <f t="shared" si="7"/>
        <v>117</v>
      </c>
      <c r="Y24">
        <f t="shared" si="7"/>
        <v>52</v>
      </c>
    </row>
    <row r="25" spans="1:25" hidden="1" x14ac:dyDescent="0.25">
      <c r="A25">
        <v>15</v>
      </c>
      <c r="B25">
        <f t="shared" ref="B25:Y25" si="8">(B13-B12)*$A25</f>
        <v>0</v>
      </c>
      <c r="C25">
        <f t="shared" si="8"/>
        <v>0</v>
      </c>
      <c r="D25">
        <f t="shared" si="8"/>
        <v>0</v>
      </c>
      <c r="E25">
        <f t="shared" si="8"/>
        <v>0</v>
      </c>
      <c r="F25">
        <f t="shared" si="8"/>
        <v>0</v>
      </c>
      <c r="G25">
        <f t="shared" si="8"/>
        <v>0</v>
      </c>
      <c r="H25">
        <f t="shared" si="8"/>
        <v>0</v>
      </c>
      <c r="I25">
        <f t="shared" si="8"/>
        <v>0</v>
      </c>
      <c r="J25">
        <f t="shared" si="8"/>
        <v>0</v>
      </c>
      <c r="K25">
        <f t="shared" si="8"/>
        <v>0</v>
      </c>
      <c r="L25">
        <f t="shared" si="8"/>
        <v>15</v>
      </c>
      <c r="M25">
        <f t="shared" si="8"/>
        <v>15</v>
      </c>
      <c r="N25">
        <f t="shared" si="8"/>
        <v>0</v>
      </c>
      <c r="O25">
        <f t="shared" si="8"/>
        <v>15</v>
      </c>
      <c r="P25">
        <f t="shared" si="8"/>
        <v>0</v>
      </c>
      <c r="Q25">
        <f t="shared" si="8"/>
        <v>0</v>
      </c>
      <c r="R25">
        <f t="shared" si="8"/>
        <v>15</v>
      </c>
      <c r="S25">
        <f t="shared" si="8"/>
        <v>15</v>
      </c>
      <c r="T25">
        <f t="shared" si="8"/>
        <v>0</v>
      </c>
      <c r="U25">
        <f t="shared" si="8"/>
        <v>0</v>
      </c>
      <c r="V25">
        <f t="shared" si="8"/>
        <v>0</v>
      </c>
      <c r="W25">
        <f t="shared" si="8"/>
        <v>0</v>
      </c>
      <c r="X25">
        <f t="shared" si="8"/>
        <v>15</v>
      </c>
      <c r="Y25">
        <f t="shared" si="8"/>
        <v>0</v>
      </c>
    </row>
    <row r="26" spans="1:25" hidden="1" x14ac:dyDescent="0.25">
      <c r="A26">
        <v>18</v>
      </c>
      <c r="B26">
        <f t="shared" ref="B26:Y26" si="9">(B14-B13)*$A26</f>
        <v>0</v>
      </c>
      <c r="C26">
        <f t="shared" si="9"/>
        <v>0</v>
      </c>
      <c r="D26">
        <f t="shared" si="9"/>
        <v>0</v>
      </c>
      <c r="E26">
        <f t="shared" si="9"/>
        <v>0</v>
      </c>
      <c r="F26">
        <f t="shared" si="9"/>
        <v>0</v>
      </c>
      <c r="G26">
        <f t="shared" si="9"/>
        <v>0</v>
      </c>
      <c r="H26">
        <f t="shared" si="9"/>
        <v>0</v>
      </c>
      <c r="I26">
        <f t="shared" si="9"/>
        <v>0</v>
      </c>
      <c r="J26">
        <f t="shared" si="9"/>
        <v>0</v>
      </c>
      <c r="K26">
        <f t="shared" si="9"/>
        <v>0</v>
      </c>
      <c r="L26">
        <f t="shared" si="9"/>
        <v>0</v>
      </c>
      <c r="M26">
        <f t="shared" si="9"/>
        <v>0</v>
      </c>
      <c r="N26">
        <f t="shared" si="9"/>
        <v>0</v>
      </c>
      <c r="O26">
        <f t="shared" si="9"/>
        <v>0</v>
      </c>
      <c r="P26">
        <f t="shared" si="9"/>
        <v>0</v>
      </c>
      <c r="Q26">
        <f t="shared" si="9"/>
        <v>0</v>
      </c>
      <c r="R26">
        <f t="shared" si="9"/>
        <v>0</v>
      </c>
      <c r="S26">
        <f t="shared" si="9"/>
        <v>0</v>
      </c>
      <c r="T26">
        <f t="shared" si="9"/>
        <v>0</v>
      </c>
      <c r="U26">
        <f t="shared" si="9"/>
        <v>0</v>
      </c>
      <c r="V26">
        <f t="shared" si="9"/>
        <v>0</v>
      </c>
      <c r="W26">
        <f t="shared" si="9"/>
        <v>0</v>
      </c>
      <c r="X26">
        <f t="shared" si="9"/>
        <v>0</v>
      </c>
      <c r="Y26">
        <f t="shared" si="9"/>
        <v>0</v>
      </c>
    </row>
    <row r="28" spans="1:25" x14ac:dyDescent="0.25">
      <c r="A28" t="s">
        <v>9</v>
      </c>
      <c r="B28" s="1">
        <f>SUM(B17:B26)/B14</f>
        <v>5.24</v>
      </c>
      <c r="C28" s="1">
        <f t="shared" ref="C28:Y28" si="10">SUM(C17:C26)/C14</f>
        <v>5.04</v>
      </c>
      <c r="D28" s="1">
        <f t="shared" si="10"/>
        <v>5.125</v>
      </c>
      <c r="E28" s="1">
        <f t="shared" si="10"/>
        <v>7.7826086956521738</v>
      </c>
      <c r="F28" s="1">
        <f t="shared" si="10"/>
        <v>8.3000000000000007</v>
      </c>
      <c r="G28" s="1">
        <f t="shared" si="10"/>
        <v>9.1363636363636367</v>
      </c>
      <c r="H28" s="1">
        <f t="shared" si="10"/>
        <v>5.1739130434782608</v>
      </c>
      <c r="I28" s="1">
        <f t="shared" si="10"/>
        <v>5.4545454545454541</v>
      </c>
      <c r="J28" s="1">
        <f t="shared" si="10"/>
        <v>5.583333333333333</v>
      </c>
      <c r="K28" s="1">
        <f t="shared" si="10"/>
        <v>5.08</v>
      </c>
      <c r="L28" s="1">
        <f t="shared" si="10"/>
        <v>5.5217391304347823</v>
      </c>
      <c r="M28" s="1">
        <f t="shared" si="10"/>
        <v>6</v>
      </c>
      <c r="N28" s="1">
        <f t="shared" si="10"/>
        <v>6.48</v>
      </c>
      <c r="O28" s="1">
        <f t="shared" si="10"/>
        <v>7.75</v>
      </c>
      <c r="P28" s="1">
        <f t="shared" si="10"/>
        <v>6.375</v>
      </c>
      <c r="Q28" s="1">
        <f t="shared" si="10"/>
        <v>8.0833333333333339</v>
      </c>
      <c r="R28" s="1">
        <f t="shared" si="10"/>
        <v>7.6086956521739131</v>
      </c>
      <c r="S28" s="1">
        <f t="shared" si="10"/>
        <v>7.5238095238095237</v>
      </c>
      <c r="T28" s="1">
        <f t="shared" si="10"/>
        <v>9.3809523809523814</v>
      </c>
      <c r="U28" s="1">
        <f t="shared" si="10"/>
        <v>10.65</v>
      </c>
      <c r="V28" s="1">
        <f t="shared" si="10"/>
        <v>8.9473684210526319</v>
      </c>
      <c r="W28" s="1">
        <f t="shared" si="10"/>
        <v>11.470588235294118</v>
      </c>
      <c r="X28" s="1">
        <f t="shared" si="10"/>
        <v>12</v>
      </c>
      <c r="Y28" s="1">
        <f t="shared" si="10"/>
        <v>11.380952380952381</v>
      </c>
    </row>
    <row r="29" spans="1:25" x14ac:dyDescent="0.25">
      <c r="A29" t="s">
        <v>10</v>
      </c>
      <c r="B29" s="1">
        <f>B14/25*100</f>
        <v>100</v>
      </c>
      <c r="C29" s="1">
        <f t="shared" ref="C29:Y29" si="11">C14/25*100</f>
        <v>100</v>
      </c>
      <c r="D29" s="1">
        <f t="shared" si="11"/>
        <v>96</v>
      </c>
      <c r="E29" s="1">
        <f t="shared" si="11"/>
        <v>92</v>
      </c>
      <c r="F29" s="1">
        <f t="shared" si="11"/>
        <v>80</v>
      </c>
      <c r="G29" s="1">
        <f t="shared" si="11"/>
        <v>88</v>
      </c>
      <c r="H29" s="1">
        <f t="shared" si="11"/>
        <v>92</v>
      </c>
      <c r="I29" s="1">
        <f t="shared" si="11"/>
        <v>88</v>
      </c>
      <c r="J29" s="1">
        <f t="shared" si="11"/>
        <v>96</v>
      </c>
      <c r="K29" s="1">
        <f t="shared" si="11"/>
        <v>100</v>
      </c>
      <c r="L29" s="1">
        <f t="shared" si="11"/>
        <v>92</v>
      </c>
      <c r="M29" s="1">
        <f t="shared" si="11"/>
        <v>96</v>
      </c>
      <c r="N29" s="1">
        <f t="shared" si="11"/>
        <v>100</v>
      </c>
      <c r="O29" s="1">
        <f t="shared" si="11"/>
        <v>96</v>
      </c>
      <c r="P29" s="1">
        <f t="shared" si="11"/>
        <v>96</v>
      </c>
      <c r="Q29" s="1">
        <f t="shared" si="11"/>
        <v>96</v>
      </c>
      <c r="R29" s="1">
        <f t="shared" si="11"/>
        <v>92</v>
      </c>
      <c r="S29" s="1">
        <f t="shared" si="11"/>
        <v>84</v>
      </c>
      <c r="T29" s="1">
        <f t="shared" si="11"/>
        <v>84</v>
      </c>
      <c r="U29" s="1">
        <f t="shared" si="11"/>
        <v>80</v>
      </c>
      <c r="V29" s="1">
        <f t="shared" si="11"/>
        <v>76</v>
      </c>
      <c r="W29" s="1">
        <f t="shared" si="11"/>
        <v>68</v>
      </c>
      <c r="X29" s="1">
        <f t="shared" si="11"/>
        <v>88</v>
      </c>
      <c r="Y29" s="1">
        <f t="shared" si="11"/>
        <v>84</v>
      </c>
    </row>
    <row r="30" spans="1:25" x14ac:dyDescent="0.25">
      <c r="B30" t="s">
        <v>0</v>
      </c>
      <c r="E30" t="s">
        <v>1</v>
      </c>
      <c r="H30" t="s">
        <v>2</v>
      </c>
      <c r="K30" t="s">
        <v>4</v>
      </c>
      <c r="N30" t="s">
        <v>18</v>
      </c>
      <c r="Q30" t="s">
        <v>19</v>
      </c>
      <c r="T30" t="s">
        <v>20</v>
      </c>
      <c r="W30" t="s">
        <v>21</v>
      </c>
    </row>
    <row r="31" spans="1:25" x14ac:dyDescent="0.25">
      <c r="A31" t="s">
        <v>11</v>
      </c>
      <c r="B31" s="2">
        <f>AVERAGE(B28:D28)</f>
        <v>5.1350000000000007</v>
      </c>
      <c r="C31" s="2"/>
      <c r="D31" s="2"/>
      <c r="E31" s="2">
        <f t="shared" ref="E31" si="12">AVERAGE(E28:G28)</f>
        <v>8.4063241106719371</v>
      </c>
      <c r="F31" s="2"/>
      <c r="G31" s="2"/>
      <c r="H31" s="2">
        <f t="shared" ref="H31" si="13">AVERAGE(H28:J28)</f>
        <v>5.403930610452349</v>
      </c>
      <c r="I31" s="2"/>
      <c r="J31" s="2"/>
      <c r="K31" s="2">
        <f t="shared" ref="K31" si="14">AVERAGE(K28:M28)</f>
        <v>5.5339130434782611</v>
      </c>
      <c r="L31" s="2"/>
      <c r="M31" s="2"/>
      <c r="N31" s="2">
        <f t="shared" ref="N31" si="15">AVERAGE(N28:P28)</f>
        <v>6.8683333333333332</v>
      </c>
      <c r="O31" s="2"/>
      <c r="P31" s="2"/>
      <c r="Q31" s="2">
        <f t="shared" ref="Q31" si="16">AVERAGE(Q28:S28)</f>
        <v>7.7386128364389224</v>
      </c>
      <c r="R31" s="2"/>
      <c r="S31" s="2"/>
      <c r="T31" s="2">
        <f t="shared" ref="T31" si="17">AVERAGE(T28:V28)</f>
        <v>9.6594402673350057</v>
      </c>
      <c r="U31" s="2"/>
      <c r="V31" s="2"/>
      <c r="W31" s="2">
        <f t="shared" ref="W31" si="18">AVERAGE(W28:Y28)</f>
        <v>11.617180205415499</v>
      </c>
    </row>
    <row r="32" spans="1:25" x14ac:dyDescent="0.25">
      <c r="A32" t="s">
        <v>12</v>
      </c>
      <c r="B32" s="2">
        <f>STDEV(B28:D28)/SQRT(COUNT(B28:D28))</f>
        <v>5.7951128835712427E-2</v>
      </c>
      <c r="C32" s="2"/>
      <c r="D32" s="2"/>
      <c r="E32" s="2">
        <f t="shared" ref="E32" si="19">STDEV(E28:G28)/SQRT(COUNT(E28:G28))</f>
        <v>0.39439477779580523</v>
      </c>
      <c r="F32" s="2"/>
      <c r="G32" s="2"/>
      <c r="H32" s="2">
        <f t="shared" ref="H32" si="20">STDEV(H28:J28)/SQRT(COUNT(H28:J28))</f>
        <v>0.12086857913753521</v>
      </c>
      <c r="I32" s="2"/>
      <c r="J32" s="2"/>
      <c r="K32" s="2">
        <f t="shared" ref="K32" si="21">STDEV(K28:M28)/SQRT(COUNT(K28:M28))</f>
        <v>0.2656508693248168</v>
      </c>
      <c r="L32" s="2"/>
      <c r="M32" s="2"/>
      <c r="N32" s="2">
        <f t="shared" ref="N32" si="22">STDEV(N28:P28)/SQRT(COUNT(N28:P28))</f>
        <v>0.44187416509429212</v>
      </c>
      <c r="O32" s="2"/>
      <c r="P32" s="2"/>
      <c r="Q32" s="2">
        <f t="shared" ref="Q32" si="23">STDEV(Q28:S28)/SQRT(COUNT(Q28:S28))</f>
        <v>0.17409344179828715</v>
      </c>
      <c r="R32" s="2"/>
      <c r="S32" s="2"/>
      <c r="T32" s="2">
        <f t="shared" ref="T32" si="24">STDEV(T28:V28)/SQRT(COUNT(T28:V28))</f>
        <v>0.51085066329068485</v>
      </c>
      <c r="U32" s="2"/>
      <c r="V32" s="2"/>
      <c r="W32" s="2">
        <f t="shared" ref="W32" si="25">STDEV(W28:Y28)/SQRT(COUNT(W28:Y28))</f>
        <v>0.19315097112550975</v>
      </c>
    </row>
    <row r="33" spans="1:23" x14ac:dyDescent="0.25">
      <c r="A33" t="s">
        <v>13</v>
      </c>
      <c r="B33" s="2">
        <f>AVERAGE(B29:D29)</f>
        <v>98.666666666666671</v>
      </c>
      <c r="C33" s="2"/>
      <c r="D33" s="2"/>
      <c r="E33" s="2">
        <f t="shared" ref="E33" si="26">AVERAGE(E29:G29)</f>
        <v>86.666666666666671</v>
      </c>
      <c r="F33" s="2"/>
      <c r="G33" s="2"/>
      <c r="H33" s="2">
        <f t="shared" ref="H33" si="27">AVERAGE(H29:J29)</f>
        <v>92</v>
      </c>
      <c r="I33" s="2"/>
      <c r="J33" s="2"/>
      <c r="K33" s="2">
        <f t="shared" ref="K33" si="28">AVERAGE(K29:M29)</f>
        <v>96</v>
      </c>
      <c r="L33" s="2"/>
      <c r="M33" s="2"/>
      <c r="N33" s="2">
        <f t="shared" ref="N33" si="29">AVERAGE(N29:P29)</f>
        <v>97.333333333333329</v>
      </c>
      <c r="O33" s="2"/>
      <c r="P33" s="2"/>
      <c r="Q33" s="2">
        <f t="shared" ref="Q33" si="30">AVERAGE(Q29:S29)</f>
        <v>90.666666666666671</v>
      </c>
      <c r="R33" s="2"/>
      <c r="S33" s="2"/>
      <c r="T33" s="2">
        <f t="shared" ref="T33" si="31">AVERAGE(T29:V29)</f>
        <v>80</v>
      </c>
      <c r="U33" s="2"/>
      <c r="V33" s="2"/>
      <c r="W33" s="2">
        <f t="shared" ref="W33" si="32">AVERAGE(W29:Y29)</f>
        <v>80</v>
      </c>
    </row>
    <row r="34" spans="1:23" x14ac:dyDescent="0.25">
      <c r="A34" t="s">
        <v>14</v>
      </c>
      <c r="B34" s="2">
        <f>STDEV(B29:D29)/SQRT(COUNT(B29:D29))</f>
        <v>1.3333333333333335</v>
      </c>
      <c r="C34" s="2"/>
      <c r="D34" s="2"/>
      <c r="E34" s="2">
        <f t="shared" ref="E34" si="33">STDEV(E29:G29)/SQRT(COUNT(E29:G29))</f>
        <v>3.5276684147527879</v>
      </c>
      <c r="F34" s="2"/>
      <c r="G34" s="2"/>
      <c r="H34" s="2">
        <f t="shared" ref="H34" si="34">STDEV(H29:J29)/SQRT(COUNT(H29:J29))</f>
        <v>2.3094010767585034</v>
      </c>
      <c r="I34" s="2"/>
      <c r="J34" s="2"/>
      <c r="K34" s="2">
        <f t="shared" ref="K34" si="35">STDEV(K29:M29)/SQRT(COUNT(K29:M29))</f>
        <v>2.3094010767585034</v>
      </c>
      <c r="L34" s="2"/>
      <c r="M34" s="2"/>
      <c r="N34" s="2">
        <f t="shared" ref="N34" si="36">STDEV(N29:P29)/SQRT(COUNT(N29:P29))</f>
        <v>1.3333333333333335</v>
      </c>
      <c r="O34" s="2"/>
      <c r="P34" s="2"/>
      <c r="Q34" s="2">
        <f t="shared" ref="Q34" si="37">STDEV(Q29:S29)/SQRT(COUNT(Q29:S29))</f>
        <v>3.5276684147527875</v>
      </c>
      <c r="R34" s="2"/>
      <c r="S34" s="2"/>
      <c r="T34" s="2">
        <f t="shared" ref="T34" si="38">STDEV(T29:V29)/SQRT(COUNT(T29:V29))</f>
        <v>2.3094010767585034</v>
      </c>
      <c r="U34" s="2"/>
      <c r="V34" s="2"/>
      <c r="W34" s="2">
        <f t="shared" ref="W34" si="39">STDEV(W29:Y29)/SQRT(COUNT(W29:Y29))</f>
        <v>6.110100926607787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4"/>
  <sheetViews>
    <sheetView topLeftCell="A22" workbookViewId="0">
      <selection activeCell="T48" sqref="T48"/>
    </sheetView>
  </sheetViews>
  <sheetFormatPr defaultRowHeight="15" x14ac:dyDescent="0.25"/>
  <sheetData>
    <row r="1" spans="1:25" x14ac:dyDescent="0.25">
      <c r="A1" t="s">
        <v>26</v>
      </c>
    </row>
    <row r="2" spans="1:25" x14ac:dyDescent="0.25">
      <c r="B2" t="s">
        <v>0</v>
      </c>
      <c r="E2" t="s">
        <v>1</v>
      </c>
      <c r="H2" t="s">
        <v>2</v>
      </c>
      <c r="K2" t="s">
        <v>4</v>
      </c>
      <c r="N2" t="s">
        <v>5</v>
      </c>
      <c r="Q2" t="s">
        <v>6</v>
      </c>
      <c r="T2" t="s">
        <v>7</v>
      </c>
      <c r="W2" t="s">
        <v>8</v>
      </c>
    </row>
    <row r="3" spans="1:25" x14ac:dyDescent="0.25">
      <c r="A3" t="s">
        <v>22</v>
      </c>
      <c r="B3">
        <v>1</v>
      </c>
      <c r="C3">
        <v>2</v>
      </c>
      <c r="D3">
        <v>3</v>
      </c>
      <c r="E3">
        <v>1</v>
      </c>
      <c r="F3">
        <v>2</v>
      </c>
      <c r="G3">
        <v>3</v>
      </c>
      <c r="H3">
        <v>1</v>
      </c>
      <c r="I3">
        <v>2</v>
      </c>
      <c r="J3">
        <v>3</v>
      </c>
      <c r="K3">
        <v>1</v>
      </c>
      <c r="L3">
        <v>2</v>
      </c>
      <c r="M3">
        <v>3</v>
      </c>
      <c r="N3">
        <v>1</v>
      </c>
      <c r="O3">
        <v>2</v>
      </c>
      <c r="P3">
        <v>3</v>
      </c>
      <c r="Q3">
        <v>1</v>
      </c>
      <c r="R3">
        <v>2</v>
      </c>
      <c r="S3">
        <v>3</v>
      </c>
      <c r="T3">
        <v>1</v>
      </c>
      <c r="U3">
        <v>2</v>
      </c>
      <c r="V3">
        <v>3</v>
      </c>
      <c r="W3">
        <v>1</v>
      </c>
      <c r="X3">
        <v>2</v>
      </c>
      <c r="Y3">
        <v>3</v>
      </c>
    </row>
    <row r="4" spans="1:25" x14ac:dyDescent="0.25">
      <c r="A4" t="s">
        <v>23</v>
      </c>
    </row>
    <row r="5" spans="1:25" x14ac:dyDescent="0.25">
      <c r="A5">
        <v>0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</row>
    <row r="6" spans="1:25" x14ac:dyDescent="0.25">
      <c r="A6">
        <v>4</v>
      </c>
      <c r="B6">
        <v>1</v>
      </c>
      <c r="C6">
        <v>0</v>
      </c>
      <c r="D6">
        <v>0</v>
      </c>
      <c r="E6">
        <v>0</v>
      </c>
      <c r="F6">
        <v>0</v>
      </c>
      <c r="G6">
        <v>0</v>
      </c>
      <c r="H6">
        <v>1</v>
      </c>
      <c r="I6">
        <v>2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</row>
    <row r="7" spans="1:25" x14ac:dyDescent="0.25">
      <c r="A7">
        <v>5</v>
      </c>
      <c r="B7">
        <v>21</v>
      </c>
      <c r="C7">
        <v>24</v>
      </c>
      <c r="D7">
        <v>21</v>
      </c>
      <c r="E7">
        <v>0</v>
      </c>
      <c r="F7">
        <v>0</v>
      </c>
      <c r="G7">
        <v>0</v>
      </c>
      <c r="H7">
        <v>19</v>
      </c>
      <c r="I7">
        <v>18</v>
      </c>
      <c r="J7">
        <v>19</v>
      </c>
      <c r="K7">
        <v>23</v>
      </c>
      <c r="L7">
        <v>20</v>
      </c>
      <c r="M7">
        <v>18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</row>
    <row r="8" spans="1:25" x14ac:dyDescent="0.25">
      <c r="A8">
        <v>6</v>
      </c>
      <c r="B8">
        <v>23</v>
      </c>
      <c r="C8">
        <v>25</v>
      </c>
      <c r="D8">
        <v>24</v>
      </c>
      <c r="E8">
        <v>0</v>
      </c>
      <c r="F8">
        <v>0</v>
      </c>
      <c r="G8">
        <v>0</v>
      </c>
      <c r="H8">
        <v>22</v>
      </c>
      <c r="I8">
        <v>20</v>
      </c>
      <c r="J8">
        <v>22</v>
      </c>
      <c r="K8">
        <v>25</v>
      </c>
      <c r="L8">
        <v>22</v>
      </c>
      <c r="M8">
        <v>19</v>
      </c>
      <c r="N8">
        <v>14</v>
      </c>
      <c r="O8">
        <v>6</v>
      </c>
      <c r="P8">
        <v>15</v>
      </c>
      <c r="Q8">
        <v>0</v>
      </c>
      <c r="R8">
        <v>2</v>
      </c>
      <c r="S8">
        <v>8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</row>
    <row r="9" spans="1:25" x14ac:dyDescent="0.25">
      <c r="A9">
        <v>7</v>
      </c>
      <c r="B9">
        <v>24</v>
      </c>
      <c r="C9">
        <v>25</v>
      </c>
      <c r="D9">
        <v>24</v>
      </c>
      <c r="E9">
        <v>17</v>
      </c>
      <c r="F9">
        <v>9</v>
      </c>
      <c r="G9">
        <v>5</v>
      </c>
      <c r="H9">
        <v>23</v>
      </c>
      <c r="I9">
        <v>21</v>
      </c>
      <c r="J9">
        <v>22</v>
      </c>
      <c r="K9">
        <v>25</v>
      </c>
      <c r="L9">
        <v>22</v>
      </c>
      <c r="M9">
        <v>21</v>
      </c>
      <c r="N9">
        <v>24</v>
      </c>
      <c r="O9">
        <v>17</v>
      </c>
      <c r="P9">
        <v>24</v>
      </c>
      <c r="Q9">
        <v>13</v>
      </c>
      <c r="R9">
        <v>14</v>
      </c>
      <c r="S9">
        <v>14</v>
      </c>
      <c r="T9">
        <v>4</v>
      </c>
      <c r="U9">
        <v>0</v>
      </c>
      <c r="V9">
        <v>3</v>
      </c>
      <c r="W9">
        <v>0</v>
      </c>
      <c r="X9">
        <v>0</v>
      </c>
      <c r="Y9">
        <v>0</v>
      </c>
    </row>
    <row r="10" spans="1:25" x14ac:dyDescent="0.25">
      <c r="A10">
        <v>8</v>
      </c>
      <c r="B10">
        <v>25</v>
      </c>
      <c r="C10">
        <v>25</v>
      </c>
      <c r="D10">
        <v>24</v>
      </c>
      <c r="E10">
        <v>19</v>
      </c>
      <c r="F10">
        <v>15</v>
      </c>
      <c r="G10">
        <v>14</v>
      </c>
      <c r="H10">
        <v>23</v>
      </c>
      <c r="I10">
        <v>21</v>
      </c>
      <c r="J10">
        <v>23</v>
      </c>
      <c r="K10">
        <v>25</v>
      </c>
      <c r="L10">
        <v>22</v>
      </c>
      <c r="M10">
        <v>22</v>
      </c>
      <c r="N10">
        <v>25</v>
      </c>
      <c r="O10">
        <v>21</v>
      </c>
      <c r="P10">
        <v>24</v>
      </c>
      <c r="Q10">
        <v>19</v>
      </c>
      <c r="R10">
        <v>22</v>
      </c>
      <c r="S10">
        <v>19</v>
      </c>
      <c r="T10">
        <v>10</v>
      </c>
      <c r="U10">
        <v>3</v>
      </c>
      <c r="V10">
        <v>12</v>
      </c>
      <c r="W10">
        <v>0</v>
      </c>
      <c r="X10">
        <v>0</v>
      </c>
      <c r="Y10">
        <v>0</v>
      </c>
    </row>
    <row r="11" spans="1:25" x14ac:dyDescent="0.25">
      <c r="A11">
        <v>11</v>
      </c>
      <c r="B11">
        <v>25</v>
      </c>
      <c r="C11">
        <v>25</v>
      </c>
      <c r="D11">
        <v>24</v>
      </c>
      <c r="E11">
        <v>23</v>
      </c>
      <c r="F11">
        <v>20</v>
      </c>
      <c r="G11">
        <v>19</v>
      </c>
      <c r="H11">
        <v>23</v>
      </c>
      <c r="I11">
        <v>21</v>
      </c>
      <c r="J11">
        <v>23</v>
      </c>
      <c r="K11">
        <v>25</v>
      </c>
      <c r="L11">
        <v>22</v>
      </c>
      <c r="M11">
        <v>23</v>
      </c>
      <c r="N11">
        <v>25</v>
      </c>
      <c r="O11">
        <v>21</v>
      </c>
      <c r="P11">
        <v>24</v>
      </c>
      <c r="Q11">
        <v>24</v>
      </c>
      <c r="R11">
        <v>22</v>
      </c>
      <c r="S11">
        <v>19</v>
      </c>
      <c r="T11">
        <v>21</v>
      </c>
      <c r="U11">
        <v>19</v>
      </c>
      <c r="V11">
        <v>19</v>
      </c>
      <c r="W11">
        <v>13</v>
      </c>
      <c r="X11">
        <v>12</v>
      </c>
      <c r="Y11">
        <v>17</v>
      </c>
    </row>
    <row r="12" spans="1:25" x14ac:dyDescent="0.25">
      <c r="A12">
        <v>13</v>
      </c>
      <c r="B12">
        <v>25</v>
      </c>
      <c r="C12">
        <v>25</v>
      </c>
      <c r="D12">
        <v>24</v>
      </c>
      <c r="E12">
        <v>23</v>
      </c>
      <c r="F12">
        <v>20</v>
      </c>
      <c r="G12">
        <v>22</v>
      </c>
      <c r="H12">
        <v>23</v>
      </c>
      <c r="I12">
        <v>22</v>
      </c>
      <c r="J12">
        <v>24</v>
      </c>
      <c r="K12">
        <v>25</v>
      </c>
      <c r="L12">
        <v>22</v>
      </c>
      <c r="M12">
        <v>23</v>
      </c>
      <c r="N12">
        <v>25</v>
      </c>
      <c r="O12">
        <v>23</v>
      </c>
      <c r="P12">
        <v>24</v>
      </c>
      <c r="Q12">
        <v>24</v>
      </c>
      <c r="R12">
        <v>22</v>
      </c>
      <c r="S12">
        <v>20</v>
      </c>
      <c r="T12">
        <v>21</v>
      </c>
      <c r="U12">
        <v>20</v>
      </c>
      <c r="V12">
        <v>19</v>
      </c>
      <c r="W12">
        <v>17</v>
      </c>
      <c r="X12">
        <v>21</v>
      </c>
      <c r="Y12">
        <v>21</v>
      </c>
    </row>
    <row r="13" spans="1:25" x14ac:dyDescent="0.25">
      <c r="A13">
        <v>15</v>
      </c>
      <c r="B13">
        <v>25</v>
      </c>
      <c r="C13">
        <v>25</v>
      </c>
      <c r="D13">
        <v>24</v>
      </c>
      <c r="E13">
        <v>23</v>
      </c>
      <c r="F13">
        <v>20</v>
      </c>
      <c r="G13">
        <v>22</v>
      </c>
      <c r="H13">
        <v>23</v>
      </c>
      <c r="I13">
        <v>22</v>
      </c>
      <c r="J13">
        <v>24</v>
      </c>
      <c r="K13">
        <v>25</v>
      </c>
      <c r="L13">
        <v>23</v>
      </c>
      <c r="M13">
        <v>24</v>
      </c>
      <c r="N13">
        <v>25</v>
      </c>
      <c r="O13">
        <v>24</v>
      </c>
      <c r="P13">
        <v>24</v>
      </c>
      <c r="Q13">
        <v>24</v>
      </c>
      <c r="R13">
        <v>23</v>
      </c>
      <c r="S13">
        <v>21</v>
      </c>
      <c r="T13">
        <v>21</v>
      </c>
      <c r="U13">
        <v>20</v>
      </c>
      <c r="V13">
        <v>19</v>
      </c>
      <c r="W13">
        <v>17</v>
      </c>
      <c r="X13">
        <v>22</v>
      </c>
      <c r="Y13">
        <v>21</v>
      </c>
    </row>
    <row r="14" spans="1:25" x14ac:dyDescent="0.25">
      <c r="A14">
        <v>18</v>
      </c>
      <c r="B14">
        <v>25</v>
      </c>
      <c r="C14">
        <v>25</v>
      </c>
      <c r="D14">
        <v>24</v>
      </c>
      <c r="E14">
        <v>23</v>
      </c>
      <c r="F14">
        <v>20</v>
      </c>
      <c r="G14">
        <v>22</v>
      </c>
      <c r="H14">
        <v>23</v>
      </c>
      <c r="I14">
        <v>22</v>
      </c>
      <c r="J14">
        <v>24</v>
      </c>
      <c r="K14">
        <v>25</v>
      </c>
      <c r="L14">
        <v>23</v>
      </c>
      <c r="M14">
        <v>24</v>
      </c>
      <c r="N14">
        <v>25</v>
      </c>
      <c r="O14">
        <v>24</v>
      </c>
      <c r="P14">
        <v>24</v>
      </c>
      <c r="Q14">
        <v>24</v>
      </c>
      <c r="R14">
        <v>23</v>
      </c>
      <c r="S14">
        <v>21</v>
      </c>
      <c r="T14">
        <v>21</v>
      </c>
      <c r="U14">
        <v>20</v>
      </c>
      <c r="V14">
        <v>19</v>
      </c>
      <c r="W14">
        <v>17</v>
      </c>
      <c r="X14">
        <v>22</v>
      </c>
      <c r="Y14">
        <v>21</v>
      </c>
    </row>
    <row r="16" spans="1:25" x14ac:dyDescent="0.25">
      <c r="B16" t="s">
        <v>15</v>
      </c>
    </row>
    <row r="17" spans="1:23" x14ac:dyDescent="0.25">
      <c r="A17" t="s">
        <v>23</v>
      </c>
      <c r="B17" t="s">
        <v>0</v>
      </c>
      <c r="E17" t="s">
        <v>1</v>
      </c>
      <c r="H17" t="s">
        <v>2</v>
      </c>
      <c r="K17" t="s">
        <v>4</v>
      </c>
      <c r="N17" t="s">
        <v>5</v>
      </c>
      <c r="Q17" t="s">
        <v>6</v>
      </c>
      <c r="T17" t="s">
        <v>7</v>
      </c>
      <c r="W17" t="s">
        <v>8</v>
      </c>
    </row>
    <row r="18" spans="1:23" x14ac:dyDescent="0.25">
      <c r="A18">
        <v>0</v>
      </c>
      <c r="B18">
        <f>AVERAGE(B5:D5)</f>
        <v>0</v>
      </c>
      <c r="E18">
        <f t="shared" ref="E18:E27" si="0">AVERAGE(E5:G5)</f>
        <v>0</v>
      </c>
      <c r="H18">
        <f t="shared" ref="H18:H27" si="1">AVERAGE(H5:J5)</f>
        <v>0</v>
      </c>
      <c r="K18">
        <f t="shared" ref="K18:K27" si="2">AVERAGE(K5:M5)</f>
        <v>0</v>
      </c>
      <c r="N18">
        <f t="shared" ref="N18:N27" si="3">AVERAGE(N5:P5)</f>
        <v>0</v>
      </c>
      <c r="Q18">
        <f t="shared" ref="Q18:Q27" si="4">AVERAGE(Q5:S5)</f>
        <v>0</v>
      </c>
      <c r="T18">
        <f t="shared" ref="T18:T27" si="5">AVERAGE(T5:V5)</f>
        <v>0</v>
      </c>
      <c r="W18">
        <f t="shared" ref="W18:W27" si="6">AVERAGE(W5:Y5)</f>
        <v>0</v>
      </c>
    </row>
    <row r="19" spans="1:23" x14ac:dyDescent="0.25">
      <c r="A19">
        <v>4</v>
      </c>
      <c r="B19">
        <f t="shared" ref="B19:B27" si="7">AVERAGE(B6:D6)</f>
        <v>0.33333333333333331</v>
      </c>
      <c r="E19">
        <f t="shared" si="0"/>
        <v>0</v>
      </c>
      <c r="H19">
        <f t="shared" si="1"/>
        <v>1</v>
      </c>
      <c r="K19">
        <f t="shared" si="2"/>
        <v>0</v>
      </c>
      <c r="N19">
        <f t="shared" si="3"/>
        <v>0</v>
      </c>
      <c r="Q19">
        <f t="shared" si="4"/>
        <v>0</v>
      </c>
      <c r="T19">
        <f t="shared" si="5"/>
        <v>0</v>
      </c>
      <c r="W19">
        <f t="shared" si="6"/>
        <v>0</v>
      </c>
    </row>
    <row r="20" spans="1:23" x14ac:dyDescent="0.25">
      <c r="A20">
        <v>5</v>
      </c>
      <c r="B20">
        <f t="shared" si="7"/>
        <v>22</v>
      </c>
      <c r="E20">
        <f t="shared" si="0"/>
        <v>0</v>
      </c>
      <c r="H20">
        <f t="shared" si="1"/>
        <v>18.666666666666668</v>
      </c>
      <c r="K20">
        <f t="shared" si="2"/>
        <v>20.333333333333332</v>
      </c>
      <c r="N20">
        <f t="shared" si="3"/>
        <v>0</v>
      </c>
      <c r="Q20">
        <f t="shared" si="4"/>
        <v>0</v>
      </c>
      <c r="T20">
        <f t="shared" si="5"/>
        <v>0</v>
      </c>
      <c r="W20">
        <f t="shared" si="6"/>
        <v>0</v>
      </c>
    </row>
    <row r="21" spans="1:23" x14ac:dyDescent="0.25">
      <c r="A21">
        <v>6</v>
      </c>
      <c r="B21">
        <f t="shared" si="7"/>
        <v>24</v>
      </c>
      <c r="E21">
        <f t="shared" si="0"/>
        <v>0</v>
      </c>
      <c r="H21">
        <f t="shared" si="1"/>
        <v>21.333333333333332</v>
      </c>
      <c r="K21">
        <f t="shared" si="2"/>
        <v>22</v>
      </c>
      <c r="N21">
        <f t="shared" si="3"/>
        <v>11.666666666666666</v>
      </c>
      <c r="Q21">
        <f t="shared" si="4"/>
        <v>3.3333333333333335</v>
      </c>
      <c r="T21">
        <f t="shared" si="5"/>
        <v>0</v>
      </c>
      <c r="W21">
        <f t="shared" si="6"/>
        <v>0</v>
      </c>
    </row>
    <row r="22" spans="1:23" x14ac:dyDescent="0.25">
      <c r="A22">
        <v>7</v>
      </c>
      <c r="B22">
        <f t="shared" si="7"/>
        <v>24.333333333333332</v>
      </c>
      <c r="E22">
        <f t="shared" si="0"/>
        <v>10.333333333333334</v>
      </c>
      <c r="H22">
        <f t="shared" si="1"/>
        <v>22</v>
      </c>
      <c r="K22">
        <f t="shared" si="2"/>
        <v>22.666666666666668</v>
      </c>
      <c r="N22">
        <f t="shared" si="3"/>
        <v>21.666666666666668</v>
      </c>
      <c r="Q22">
        <f t="shared" si="4"/>
        <v>13.666666666666666</v>
      </c>
      <c r="T22">
        <f t="shared" si="5"/>
        <v>2.3333333333333335</v>
      </c>
      <c r="W22">
        <f t="shared" si="6"/>
        <v>0</v>
      </c>
    </row>
    <row r="23" spans="1:23" x14ac:dyDescent="0.25">
      <c r="A23">
        <v>8</v>
      </c>
      <c r="B23">
        <f t="shared" si="7"/>
        <v>24.666666666666668</v>
      </c>
      <c r="E23">
        <f t="shared" si="0"/>
        <v>16</v>
      </c>
      <c r="H23">
        <f t="shared" si="1"/>
        <v>22.333333333333332</v>
      </c>
      <c r="K23">
        <f t="shared" si="2"/>
        <v>23</v>
      </c>
      <c r="N23">
        <f t="shared" si="3"/>
        <v>23.333333333333332</v>
      </c>
      <c r="Q23">
        <f t="shared" si="4"/>
        <v>20</v>
      </c>
      <c r="T23">
        <f t="shared" si="5"/>
        <v>8.3333333333333339</v>
      </c>
      <c r="W23">
        <f t="shared" si="6"/>
        <v>0</v>
      </c>
    </row>
    <row r="24" spans="1:23" x14ac:dyDescent="0.25">
      <c r="A24">
        <v>11</v>
      </c>
      <c r="B24">
        <f t="shared" si="7"/>
        <v>24.666666666666668</v>
      </c>
      <c r="E24">
        <f t="shared" si="0"/>
        <v>20.666666666666668</v>
      </c>
      <c r="H24">
        <f t="shared" si="1"/>
        <v>22.333333333333332</v>
      </c>
      <c r="K24">
        <f t="shared" si="2"/>
        <v>23.333333333333332</v>
      </c>
      <c r="N24">
        <f t="shared" si="3"/>
        <v>23.333333333333332</v>
      </c>
      <c r="Q24">
        <f t="shared" si="4"/>
        <v>21.666666666666668</v>
      </c>
      <c r="T24">
        <f t="shared" si="5"/>
        <v>19.666666666666668</v>
      </c>
      <c r="W24">
        <f t="shared" si="6"/>
        <v>14</v>
      </c>
    </row>
    <row r="25" spans="1:23" x14ac:dyDescent="0.25">
      <c r="A25">
        <v>13</v>
      </c>
      <c r="B25">
        <f t="shared" si="7"/>
        <v>24.666666666666668</v>
      </c>
      <c r="E25">
        <f t="shared" si="0"/>
        <v>21.666666666666668</v>
      </c>
      <c r="H25">
        <f t="shared" si="1"/>
        <v>23</v>
      </c>
      <c r="K25">
        <f t="shared" si="2"/>
        <v>23.333333333333332</v>
      </c>
      <c r="N25">
        <f t="shared" si="3"/>
        <v>24</v>
      </c>
      <c r="Q25">
        <f t="shared" si="4"/>
        <v>22</v>
      </c>
      <c r="T25">
        <f t="shared" si="5"/>
        <v>20</v>
      </c>
      <c r="W25">
        <f t="shared" si="6"/>
        <v>19.666666666666668</v>
      </c>
    </row>
    <row r="26" spans="1:23" x14ac:dyDescent="0.25">
      <c r="A26">
        <v>15</v>
      </c>
      <c r="B26">
        <f t="shared" si="7"/>
        <v>24.666666666666668</v>
      </c>
      <c r="E26">
        <f t="shared" si="0"/>
        <v>21.666666666666668</v>
      </c>
      <c r="H26">
        <f t="shared" si="1"/>
        <v>23</v>
      </c>
      <c r="K26">
        <f t="shared" si="2"/>
        <v>24</v>
      </c>
      <c r="N26">
        <f t="shared" si="3"/>
        <v>24.333333333333332</v>
      </c>
      <c r="Q26">
        <f t="shared" si="4"/>
        <v>22.666666666666668</v>
      </c>
      <c r="T26">
        <f t="shared" si="5"/>
        <v>20</v>
      </c>
      <c r="W26">
        <f t="shared" si="6"/>
        <v>20</v>
      </c>
    </row>
    <row r="27" spans="1:23" x14ac:dyDescent="0.25">
      <c r="A27">
        <v>18</v>
      </c>
      <c r="B27">
        <f t="shared" si="7"/>
        <v>24.666666666666668</v>
      </c>
      <c r="E27">
        <f t="shared" si="0"/>
        <v>21.666666666666668</v>
      </c>
      <c r="H27">
        <f t="shared" si="1"/>
        <v>23</v>
      </c>
      <c r="K27">
        <f t="shared" si="2"/>
        <v>24</v>
      </c>
      <c r="N27">
        <f t="shared" si="3"/>
        <v>24.333333333333332</v>
      </c>
      <c r="Q27">
        <f t="shared" si="4"/>
        <v>22.666666666666668</v>
      </c>
      <c r="T27">
        <f t="shared" si="5"/>
        <v>20</v>
      </c>
      <c r="W27">
        <f t="shared" si="6"/>
        <v>20</v>
      </c>
    </row>
    <row r="29" spans="1:23" x14ac:dyDescent="0.25">
      <c r="B29" t="s">
        <v>3</v>
      </c>
    </row>
    <row r="30" spans="1:23" x14ac:dyDescent="0.25">
      <c r="A30" t="s">
        <v>23</v>
      </c>
      <c r="B30" t="s">
        <v>0</v>
      </c>
      <c r="E30" t="s">
        <v>1</v>
      </c>
      <c r="H30" t="s">
        <v>2</v>
      </c>
      <c r="K30" t="s">
        <v>4</v>
      </c>
      <c r="N30" t="s">
        <v>5</v>
      </c>
      <c r="Q30" t="s">
        <v>6</v>
      </c>
      <c r="T30" t="s">
        <v>7</v>
      </c>
      <c r="W30" t="s">
        <v>8</v>
      </c>
    </row>
    <row r="31" spans="1:23" x14ac:dyDescent="0.25">
      <c r="A31">
        <v>0</v>
      </c>
      <c r="B31">
        <f>STDEV(B5:D5)/SQRT(COUNT(B5:D5))</f>
        <v>0</v>
      </c>
      <c r="E31">
        <f t="shared" ref="E31" si="8">STDEV(E5:G5)/SQRT(COUNT(E5:G5))</f>
        <v>0</v>
      </c>
      <c r="H31">
        <f t="shared" ref="H31" si="9">STDEV(H5:J5)/SQRT(COUNT(H5:J5))</f>
        <v>0</v>
      </c>
      <c r="K31">
        <f t="shared" ref="K31" si="10">STDEV(K5:M5)/SQRT(COUNT(K5:M5))</f>
        <v>0</v>
      </c>
      <c r="N31">
        <f t="shared" ref="N31" si="11">STDEV(N5:P5)/SQRT(COUNT(N5:P5))</f>
        <v>0</v>
      </c>
      <c r="Q31">
        <f t="shared" ref="Q31" si="12">STDEV(Q5:S5)/SQRT(COUNT(Q5:S5))</f>
        <v>0</v>
      </c>
      <c r="T31">
        <f t="shared" ref="T31" si="13">STDEV(T5:V5)/SQRT(COUNT(T5:V5))</f>
        <v>0</v>
      </c>
      <c r="W31">
        <f t="shared" ref="W31" si="14">STDEV(W5:Y5)/SQRT(COUNT(W5:Y5))</f>
        <v>0</v>
      </c>
    </row>
    <row r="32" spans="1:23" x14ac:dyDescent="0.25">
      <c r="A32">
        <v>4</v>
      </c>
      <c r="B32">
        <f t="shared" ref="B32:B40" si="15">STDEV(B6:D6)/SQRT(COUNT(B6:D6))</f>
        <v>0.33333333333333337</v>
      </c>
      <c r="E32">
        <f t="shared" ref="E32:E40" si="16">STDEV(E6:G6)/SQRT(COUNT(E6:G6))</f>
        <v>0</v>
      </c>
      <c r="H32">
        <f t="shared" ref="H32:H40" si="17">STDEV(H6:J6)/SQRT(COUNT(H6:J6))</f>
        <v>0.57735026918962584</v>
      </c>
      <c r="K32">
        <f t="shared" ref="K32:K40" si="18">STDEV(K6:M6)/SQRT(COUNT(K6:M6))</f>
        <v>0</v>
      </c>
      <c r="N32">
        <f t="shared" ref="N32:N40" si="19">STDEV(N6:P6)/SQRT(COUNT(N6:P6))</f>
        <v>0</v>
      </c>
      <c r="Q32">
        <f t="shared" ref="Q32:Q40" si="20">STDEV(Q6:S6)/SQRT(COUNT(Q6:S6))</f>
        <v>0</v>
      </c>
      <c r="T32">
        <f t="shared" ref="T32:T40" si="21">STDEV(T6:V6)/SQRT(COUNT(T6:V6))</f>
        <v>0</v>
      </c>
      <c r="W32">
        <f t="shared" ref="W32:W40" si="22">STDEV(W6:Y6)/SQRT(COUNT(W6:Y6))</f>
        <v>0</v>
      </c>
    </row>
    <row r="33" spans="1:23" x14ac:dyDescent="0.25">
      <c r="A33">
        <v>5</v>
      </c>
      <c r="B33">
        <f t="shared" si="15"/>
        <v>1</v>
      </c>
      <c r="E33">
        <f t="shared" si="16"/>
        <v>0</v>
      </c>
      <c r="H33">
        <f t="shared" si="17"/>
        <v>0.33333333333333337</v>
      </c>
      <c r="K33">
        <f t="shared" si="18"/>
        <v>1.4529663145135623</v>
      </c>
      <c r="N33">
        <f t="shared" si="19"/>
        <v>0</v>
      </c>
      <c r="Q33">
        <f t="shared" si="20"/>
        <v>0</v>
      </c>
      <c r="T33">
        <f t="shared" si="21"/>
        <v>0</v>
      </c>
      <c r="W33">
        <f t="shared" si="22"/>
        <v>0</v>
      </c>
    </row>
    <row r="34" spans="1:23" x14ac:dyDescent="0.25">
      <c r="A34">
        <v>6</v>
      </c>
      <c r="B34">
        <f t="shared" si="15"/>
        <v>0.57735026918962584</v>
      </c>
      <c r="E34">
        <f t="shared" si="16"/>
        <v>0</v>
      </c>
      <c r="H34">
        <f t="shared" si="17"/>
        <v>0.66666666666666663</v>
      </c>
      <c r="K34">
        <f t="shared" si="18"/>
        <v>1.7320508075688774</v>
      </c>
      <c r="N34">
        <f t="shared" si="19"/>
        <v>2.8480012484391777</v>
      </c>
      <c r="Q34">
        <f t="shared" si="20"/>
        <v>2.4037008503093262</v>
      </c>
      <c r="T34">
        <f t="shared" si="21"/>
        <v>0</v>
      </c>
      <c r="W34">
        <f t="shared" si="22"/>
        <v>0</v>
      </c>
    </row>
    <row r="35" spans="1:23" x14ac:dyDescent="0.25">
      <c r="A35">
        <v>7</v>
      </c>
      <c r="B35">
        <f t="shared" si="15"/>
        <v>0.33333333333333337</v>
      </c>
      <c r="E35">
        <f t="shared" si="16"/>
        <v>3.5276684147527879</v>
      </c>
      <c r="H35">
        <f t="shared" si="17"/>
        <v>0.57735026918962584</v>
      </c>
      <c r="K35">
        <f t="shared" si="18"/>
        <v>1.2018504251546633</v>
      </c>
      <c r="N35">
        <f t="shared" si="19"/>
        <v>2.3333333333333361</v>
      </c>
      <c r="Q35">
        <f t="shared" si="20"/>
        <v>0.33333333333333331</v>
      </c>
      <c r="T35">
        <f t="shared" si="21"/>
        <v>1.2018504251546633</v>
      </c>
      <c r="W35">
        <f t="shared" si="22"/>
        <v>0</v>
      </c>
    </row>
    <row r="36" spans="1:23" x14ac:dyDescent="0.25">
      <c r="A36">
        <v>8</v>
      </c>
      <c r="B36">
        <f t="shared" si="15"/>
        <v>0.33333333333333337</v>
      </c>
      <c r="E36">
        <f t="shared" si="16"/>
        <v>1.5275252316519468</v>
      </c>
      <c r="H36">
        <f t="shared" si="17"/>
        <v>0.66666666666666663</v>
      </c>
      <c r="K36">
        <f t="shared" si="18"/>
        <v>1</v>
      </c>
      <c r="N36">
        <f t="shared" si="19"/>
        <v>1.2018504251546633</v>
      </c>
      <c r="Q36">
        <f t="shared" si="20"/>
        <v>1</v>
      </c>
      <c r="T36">
        <f t="shared" si="21"/>
        <v>2.728450923957483</v>
      </c>
      <c r="W36">
        <f t="shared" si="22"/>
        <v>0</v>
      </c>
    </row>
    <row r="37" spans="1:23" x14ac:dyDescent="0.25">
      <c r="A37">
        <v>11</v>
      </c>
      <c r="B37">
        <f t="shared" si="15"/>
        <v>0.33333333333333337</v>
      </c>
      <c r="E37">
        <f t="shared" si="16"/>
        <v>1.2018504251546633</v>
      </c>
      <c r="H37">
        <f t="shared" si="17"/>
        <v>0.66666666666666663</v>
      </c>
      <c r="K37">
        <f t="shared" si="18"/>
        <v>0.88191710368819698</v>
      </c>
      <c r="N37">
        <f t="shared" si="19"/>
        <v>1.2018504251546633</v>
      </c>
      <c r="Q37">
        <f t="shared" si="20"/>
        <v>1.4529663145135581</v>
      </c>
      <c r="T37">
        <f t="shared" si="21"/>
        <v>0.66666666666666663</v>
      </c>
      <c r="W37">
        <f t="shared" si="22"/>
        <v>1.5275252316519468</v>
      </c>
    </row>
    <row r="38" spans="1:23" x14ac:dyDescent="0.25">
      <c r="A38">
        <v>13</v>
      </c>
      <c r="B38">
        <f t="shared" si="15"/>
        <v>0.33333333333333337</v>
      </c>
      <c r="E38">
        <f t="shared" si="16"/>
        <v>0.88191710368819698</v>
      </c>
      <c r="H38">
        <f t="shared" si="17"/>
        <v>0.57735026918962584</v>
      </c>
      <c r="K38">
        <f t="shared" si="18"/>
        <v>0.88191710368819698</v>
      </c>
      <c r="N38">
        <f t="shared" si="19"/>
        <v>0.57735026918962584</v>
      </c>
      <c r="Q38">
        <f t="shared" si="20"/>
        <v>1.1547005383792517</v>
      </c>
      <c r="T38">
        <f t="shared" si="21"/>
        <v>0.57735026918962584</v>
      </c>
      <c r="W38">
        <f t="shared" si="22"/>
        <v>1.3333333333333335</v>
      </c>
    </row>
    <row r="39" spans="1:23" x14ac:dyDescent="0.25">
      <c r="A39">
        <v>15</v>
      </c>
      <c r="B39">
        <f t="shared" si="15"/>
        <v>0.33333333333333337</v>
      </c>
      <c r="E39">
        <f t="shared" si="16"/>
        <v>0.88191710368819698</v>
      </c>
      <c r="H39">
        <f t="shared" si="17"/>
        <v>0.57735026918962584</v>
      </c>
      <c r="K39">
        <f t="shared" si="18"/>
        <v>0.57735026918962584</v>
      </c>
      <c r="N39">
        <f t="shared" si="19"/>
        <v>0.33333333333333337</v>
      </c>
      <c r="Q39">
        <f t="shared" si="20"/>
        <v>0.88191710368819687</v>
      </c>
      <c r="T39">
        <f t="shared" si="21"/>
        <v>0.57735026918962584</v>
      </c>
      <c r="W39">
        <f t="shared" si="22"/>
        <v>1.5275252316519468</v>
      </c>
    </row>
    <row r="40" spans="1:23" x14ac:dyDescent="0.25">
      <c r="A40">
        <v>18</v>
      </c>
      <c r="B40">
        <f t="shared" si="15"/>
        <v>0.33333333333333337</v>
      </c>
      <c r="E40">
        <f t="shared" si="16"/>
        <v>0.88191710368819698</v>
      </c>
      <c r="H40">
        <f t="shared" si="17"/>
        <v>0.57735026918962584</v>
      </c>
      <c r="K40">
        <f t="shared" si="18"/>
        <v>0.57735026918962584</v>
      </c>
      <c r="N40">
        <f t="shared" si="19"/>
        <v>0.33333333333333337</v>
      </c>
      <c r="Q40">
        <f t="shared" si="20"/>
        <v>0.88191710368819687</v>
      </c>
      <c r="T40">
        <f t="shared" si="21"/>
        <v>0.57735026918962584</v>
      </c>
      <c r="W40">
        <f t="shared" si="22"/>
        <v>1.5275252316519468</v>
      </c>
    </row>
    <row r="42" spans="1:23" x14ac:dyDescent="0.25">
      <c r="A42" t="s">
        <v>25</v>
      </c>
    </row>
    <row r="43" spans="1:23" x14ac:dyDescent="0.25">
      <c r="B43" t="s">
        <v>15</v>
      </c>
      <c r="J43" t="s">
        <v>3</v>
      </c>
    </row>
    <row r="44" spans="1:23" x14ac:dyDescent="0.25">
      <c r="A44" t="s">
        <v>23</v>
      </c>
      <c r="B44" t="s">
        <v>0</v>
      </c>
      <c r="C44" t="s">
        <v>1</v>
      </c>
      <c r="D44" t="s">
        <v>2</v>
      </c>
      <c r="E44" t="s">
        <v>4</v>
      </c>
      <c r="F44" t="s">
        <v>5</v>
      </c>
      <c r="G44" t="s">
        <v>6</v>
      </c>
      <c r="H44" t="s">
        <v>7</v>
      </c>
      <c r="I44" t="s">
        <v>8</v>
      </c>
      <c r="J44" t="s">
        <v>0</v>
      </c>
      <c r="K44" t="s">
        <v>1</v>
      </c>
      <c r="L44" t="s">
        <v>2</v>
      </c>
      <c r="M44" t="s">
        <v>4</v>
      </c>
      <c r="N44" t="s">
        <v>5</v>
      </c>
      <c r="O44" t="s">
        <v>6</v>
      </c>
      <c r="P44" t="s">
        <v>7</v>
      </c>
      <c r="Q44" t="s">
        <v>8</v>
      </c>
    </row>
    <row r="45" spans="1:23" x14ac:dyDescent="0.25">
      <c r="A45">
        <v>0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</row>
    <row r="46" spans="1:23" x14ac:dyDescent="0.25">
      <c r="A46">
        <v>4</v>
      </c>
      <c r="B46">
        <v>1.3333333333333333</v>
      </c>
      <c r="C46">
        <v>0</v>
      </c>
      <c r="D46">
        <v>4</v>
      </c>
      <c r="E46">
        <v>0</v>
      </c>
      <c r="F46">
        <v>0</v>
      </c>
      <c r="G46">
        <v>0</v>
      </c>
      <c r="H46">
        <v>0</v>
      </c>
      <c r="I46">
        <v>0</v>
      </c>
      <c r="J46">
        <v>1.3333333333333335</v>
      </c>
      <c r="K46">
        <v>0</v>
      </c>
      <c r="L46">
        <v>2.3094010767585034</v>
      </c>
      <c r="M46">
        <v>0</v>
      </c>
      <c r="N46">
        <v>0</v>
      </c>
      <c r="O46">
        <v>0</v>
      </c>
      <c r="P46">
        <v>0</v>
      </c>
      <c r="Q46">
        <v>0</v>
      </c>
    </row>
    <row r="47" spans="1:23" x14ac:dyDescent="0.25">
      <c r="A47">
        <v>5</v>
      </c>
      <c r="B47">
        <v>88</v>
      </c>
      <c r="C47">
        <v>0</v>
      </c>
      <c r="D47">
        <v>74.666666666666671</v>
      </c>
      <c r="E47">
        <v>81.333333333333329</v>
      </c>
      <c r="F47">
        <v>0</v>
      </c>
      <c r="G47">
        <v>0</v>
      </c>
      <c r="H47">
        <v>0</v>
      </c>
      <c r="I47">
        <v>0</v>
      </c>
      <c r="J47">
        <v>4</v>
      </c>
      <c r="K47">
        <v>0</v>
      </c>
      <c r="L47">
        <v>1.3333333333334092</v>
      </c>
      <c r="M47">
        <v>5.8118652580542491</v>
      </c>
      <c r="N47">
        <v>0</v>
      </c>
      <c r="O47">
        <v>0</v>
      </c>
      <c r="P47">
        <v>0</v>
      </c>
      <c r="Q47">
        <v>0</v>
      </c>
    </row>
    <row r="48" spans="1:23" x14ac:dyDescent="0.25">
      <c r="A48">
        <v>6</v>
      </c>
      <c r="B48">
        <v>96</v>
      </c>
      <c r="C48">
        <v>0</v>
      </c>
      <c r="D48">
        <v>85.333333333333329</v>
      </c>
      <c r="E48">
        <v>88</v>
      </c>
      <c r="F48">
        <v>46.666666666666664</v>
      </c>
      <c r="G48">
        <v>13.333333333333334</v>
      </c>
      <c r="H48">
        <v>0</v>
      </c>
      <c r="I48">
        <v>0</v>
      </c>
      <c r="J48">
        <v>2.3094010767585034</v>
      </c>
      <c r="K48">
        <v>0</v>
      </c>
      <c r="L48">
        <v>2.6666666666667047</v>
      </c>
      <c r="M48">
        <v>6.9282032302755097</v>
      </c>
      <c r="N48">
        <v>11.392004993756711</v>
      </c>
      <c r="O48">
        <v>9.6148034012373049</v>
      </c>
      <c r="P48">
        <v>0</v>
      </c>
      <c r="Q48">
        <v>0</v>
      </c>
    </row>
    <row r="49" spans="1:17" x14ac:dyDescent="0.25">
      <c r="A49">
        <v>7</v>
      </c>
      <c r="B49">
        <v>97.333333333333329</v>
      </c>
      <c r="C49">
        <v>41.333333333333336</v>
      </c>
      <c r="D49">
        <v>88</v>
      </c>
      <c r="E49">
        <v>90.666666666666671</v>
      </c>
      <c r="F49">
        <v>86.666666666666671</v>
      </c>
      <c r="G49">
        <v>54.666666666666664</v>
      </c>
      <c r="H49">
        <v>9.3333333333333339</v>
      </c>
      <c r="I49">
        <v>0</v>
      </c>
      <c r="J49">
        <v>1.3333333333334092</v>
      </c>
      <c r="K49">
        <v>14.110673659011152</v>
      </c>
      <c r="L49">
        <v>2.3094010767585034</v>
      </c>
      <c r="M49">
        <v>4.8074017006186738</v>
      </c>
      <c r="N49">
        <v>9.3333333333333446</v>
      </c>
      <c r="O49">
        <v>1.3333333333332953</v>
      </c>
      <c r="P49">
        <v>4.8074017006186534</v>
      </c>
      <c r="Q49">
        <v>0</v>
      </c>
    </row>
    <row r="50" spans="1:17" x14ac:dyDescent="0.25">
      <c r="A50">
        <v>8</v>
      </c>
      <c r="B50">
        <v>98.666666666666671</v>
      </c>
      <c r="C50">
        <v>64</v>
      </c>
      <c r="D50">
        <v>89.333333333333329</v>
      </c>
      <c r="E50">
        <v>92</v>
      </c>
      <c r="F50">
        <v>93.333333333333329</v>
      </c>
      <c r="G50">
        <v>80</v>
      </c>
      <c r="H50">
        <v>33.333333333333336</v>
      </c>
      <c r="I50">
        <v>0</v>
      </c>
      <c r="J50">
        <v>1.3333333333334092</v>
      </c>
      <c r="K50">
        <v>6.110100926607787</v>
      </c>
      <c r="L50">
        <v>2.6666666666667047</v>
      </c>
      <c r="M50">
        <v>4</v>
      </c>
      <c r="N50">
        <v>4.8074017006186738</v>
      </c>
      <c r="O50">
        <v>4</v>
      </c>
      <c r="P50">
        <v>10.913803695829932</v>
      </c>
      <c r="Q50">
        <v>0</v>
      </c>
    </row>
    <row r="51" spans="1:17" x14ac:dyDescent="0.25">
      <c r="A51">
        <v>11</v>
      </c>
      <c r="B51">
        <v>98.666666666666671</v>
      </c>
      <c r="C51">
        <v>82.666666666666671</v>
      </c>
      <c r="D51">
        <v>89.333333333333329</v>
      </c>
      <c r="E51">
        <v>93.333333333333329</v>
      </c>
      <c r="F51">
        <v>93.333333333333329</v>
      </c>
      <c r="G51">
        <v>86.666666666666671</v>
      </c>
      <c r="H51">
        <v>78.666666666666671</v>
      </c>
      <c r="I51">
        <v>56</v>
      </c>
      <c r="J51">
        <v>1.3333333333334092</v>
      </c>
      <c r="K51">
        <v>4.8074017006186738</v>
      </c>
      <c r="L51">
        <v>2.6666666666667047</v>
      </c>
      <c r="M51">
        <v>3.5276684147528159</v>
      </c>
      <c r="N51">
        <v>4.8074017006186738</v>
      </c>
      <c r="O51">
        <v>5.8118652580542491</v>
      </c>
      <c r="P51">
        <v>2.6666666666667047</v>
      </c>
      <c r="Q51">
        <v>6.110100926607787</v>
      </c>
    </row>
    <row r="52" spans="1:17" x14ac:dyDescent="0.25">
      <c r="A52">
        <v>13</v>
      </c>
      <c r="B52">
        <v>98.666666666666671</v>
      </c>
      <c r="C52">
        <v>86.666666666666671</v>
      </c>
      <c r="D52">
        <v>92</v>
      </c>
      <c r="E52">
        <v>93.333333333333329</v>
      </c>
      <c r="F52">
        <v>96</v>
      </c>
      <c r="G52">
        <v>88</v>
      </c>
      <c r="H52">
        <v>80</v>
      </c>
      <c r="I52">
        <v>78.666666666666671</v>
      </c>
      <c r="J52">
        <v>1.3333333333334092</v>
      </c>
      <c r="K52">
        <v>3.5276684147528159</v>
      </c>
      <c r="L52">
        <v>2.3094010767585034</v>
      </c>
      <c r="M52">
        <v>3.5276684147528159</v>
      </c>
      <c r="N52">
        <v>2.3094010767585034</v>
      </c>
      <c r="O52">
        <v>4.6188021535170067</v>
      </c>
      <c r="P52">
        <v>2.3094010767585034</v>
      </c>
      <c r="Q52">
        <v>5.3333333333333526</v>
      </c>
    </row>
    <row r="53" spans="1:17" x14ac:dyDescent="0.25">
      <c r="A53">
        <v>15</v>
      </c>
      <c r="B53">
        <v>98.666666666666671</v>
      </c>
      <c r="C53">
        <v>86.666666666666671</v>
      </c>
      <c r="D53">
        <v>92</v>
      </c>
      <c r="E53">
        <v>96</v>
      </c>
      <c r="F53">
        <v>97.333333333333329</v>
      </c>
      <c r="G53">
        <v>90.666666666666671</v>
      </c>
      <c r="H53">
        <v>80</v>
      </c>
      <c r="I53">
        <v>80</v>
      </c>
      <c r="J53">
        <v>1.3333333333334092</v>
      </c>
      <c r="K53">
        <v>3.5276684147528159</v>
      </c>
      <c r="L53">
        <v>2.3094010767585034</v>
      </c>
      <c r="M53">
        <v>2.3094010767585034</v>
      </c>
      <c r="N53">
        <v>1.3333333333334092</v>
      </c>
      <c r="O53">
        <v>3.5276684147528159</v>
      </c>
      <c r="P53">
        <v>2.3094010767585034</v>
      </c>
      <c r="Q53">
        <v>6.110100926607787</v>
      </c>
    </row>
    <row r="54" spans="1:17" x14ac:dyDescent="0.25">
      <c r="A54">
        <v>18</v>
      </c>
      <c r="B54">
        <v>98.666666666666671</v>
      </c>
      <c r="C54">
        <v>86.666666666666671</v>
      </c>
      <c r="D54">
        <v>92</v>
      </c>
      <c r="E54">
        <v>96</v>
      </c>
      <c r="F54">
        <v>97.333333333333329</v>
      </c>
      <c r="G54">
        <v>90.666666666666671</v>
      </c>
      <c r="H54">
        <v>80</v>
      </c>
      <c r="I54">
        <v>80</v>
      </c>
      <c r="J54">
        <v>1.3333333333334092</v>
      </c>
      <c r="K54">
        <v>3.5276684147528159</v>
      </c>
      <c r="L54">
        <v>2.3094010767585034</v>
      </c>
      <c r="M54">
        <v>2.3094010767585034</v>
      </c>
      <c r="N54">
        <v>1.3333333333334092</v>
      </c>
      <c r="O54">
        <v>3.5276684147528159</v>
      </c>
      <c r="P54">
        <v>2.3094010767585034</v>
      </c>
      <c r="Q54">
        <v>6.110100926607787</v>
      </c>
    </row>
  </sheetData>
  <sortState ref="M34:W56">
    <sortCondition ref="M34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4"/>
  <sheetViews>
    <sheetView topLeftCell="A28" workbookViewId="0">
      <selection activeCell="G42" sqref="G42"/>
    </sheetView>
  </sheetViews>
  <sheetFormatPr defaultRowHeight="15" x14ac:dyDescent="0.25"/>
  <sheetData>
    <row r="1" spans="1:25" x14ac:dyDescent="0.25">
      <c r="A1" t="s">
        <v>24</v>
      </c>
    </row>
    <row r="2" spans="1:25" x14ac:dyDescent="0.25">
      <c r="B2" t="s">
        <v>0</v>
      </c>
      <c r="E2" t="s">
        <v>1</v>
      </c>
      <c r="H2" t="s">
        <v>2</v>
      </c>
      <c r="K2" t="s">
        <v>4</v>
      </c>
      <c r="N2" t="s">
        <v>5</v>
      </c>
      <c r="Q2" t="s">
        <v>6</v>
      </c>
      <c r="T2" t="s">
        <v>7</v>
      </c>
      <c r="W2" t="s">
        <v>8</v>
      </c>
    </row>
    <row r="3" spans="1:25" x14ac:dyDescent="0.25">
      <c r="A3" t="s">
        <v>22</v>
      </c>
      <c r="B3">
        <v>1</v>
      </c>
      <c r="C3">
        <v>2</v>
      </c>
      <c r="D3">
        <v>3</v>
      </c>
      <c r="E3">
        <v>1</v>
      </c>
      <c r="F3">
        <v>2</v>
      </c>
      <c r="G3">
        <v>3</v>
      </c>
      <c r="H3">
        <v>1</v>
      </c>
      <c r="I3">
        <v>2</v>
      </c>
      <c r="J3">
        <v>3</v>
      </c>
      <c r="K3">
        <v>1</v>
      </c>
      <c r="L3">
        <v>2</v>
      </c>
      <c r="M3">
        <v>3</v>
      </c>
      <c r="N3">
        <v>1</v>
      </c>
      <c r="O3">
        <v>2</v>
      </c>
      <c r="P3">
        <v>3</v>
      </c>
      <c r="Q3">
        <v>1</v>
      </c>
      <c r="R3">
        <v>2</v>
      </c>
      <c r="S3">
        <v>3</v>
      </c>
      <c r="T3">
        <v>1</v>
      </c>
      <c r="U3">
        <v>2</v>
      </c>
      <c r="V3">
        <v>3</v>
      </c>
      <c r="W3">
        <v>1</v>
      </c>
      <c r="X3">
        <v>2</v>
      </c>
      <c r="Y3">
        <v>3</v>
      </c>
    </row>
    <row r="4" spans="1:25" x14ac:dyDescent="0.25">
      <c r="A4" t="s">
        <v>23</v>
      </c>
    </row>
    <row r="5" spans="1:25" x14ac:dyDescent="0.25">
      <c r="A5">
        <v>0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</row>
    <row r="6" spans="1:25" x14ac:dyDescent="0.25">
      <c r="A6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</row>
    <row r="7" spans="1:25" x14ac:dyDescent="0.25">
      <c r="A7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</row>
    <row r="8" spans="1:25" x14ac:dyDescent="0.25">
      <c r="A8">
        <v>6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</row>
    <row r="9" spans="1:25" x14ac:dyDescent="0.25">
      <c r="A9">
        <v>7</v>
      </c>
      <c r="B9">
        <v>22</v>
      </c>
      <c r="C9">
        <v>22</v>
      </c>
      <c r="D9">
        <v>24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6</v>
      </c>
      <c r="L9">
        <v>12</v>
      </c>
      <c r="M9">
        <v>8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</row>
    <row r="10" spans="1:25" x14ac:dyDescent="0.25">
      <c r="A10">
        <v>8</v>
      </c>
      <c r="B10">
        <v>23</v>
      </c>
      <c r="C10">
        <v>25</v>
      </c>
      <c r="D10">
        <v>24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24</v>
      </c>
      <c r="L10">
        <v>21</v>
      </c>
      <c r="M10">
        <v>19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</row>
    <row r="11" spans="1:25" x14ac:dyDescent="0.25">
      <c r="A11">
        <v>11</v>
      </c>
      <c r="B11">
        <v>24</v>
      </c>
      <c r="C11">
        <v>25</v>
      </c>
      <c r="D11">
        <v>24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24</v>
      </c>
      <c r="L11">
        <v>21</v>
      </c>
      <c r="M11">
        <v>20</v>
      </c>
      <c r="N11">
        <v>5</v>
      </c>
      <c r="O11">
        <v>4</v>
      </c>
      <c r="P11">
        <v>10</v>
      </c>
      <c r="Q11">
        <v>0</v>
      </c>
      <c r="R11">
        <v>0</v>
      </c>
      <c r="S11">
        <v>1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</row>
    <row r="12" spans="1:25" x14ac:dyDescent="0.25">
      <c r="A12">
        <v>13</v>
      </c>
      <c r="B12">
        <v>24</v>
      </c>
      <c r="C12">
        <v>25</v>
      </c>
      <c r="D12">
        <v>24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24</v>
      </c>
      <c r="L12">
        <v>21</v>
      </c>
      <c r="M12">
        <v>21</v>
      </c>
      <c r="N12">
        <v>18</v>
      </c>
      <c r="O12">
        <v>17</v>
      </c>
      <c r="P12">
        <v>19</v>
      </c>
      <c r="Q12">
        <v>0</v>
      </c>
      <c r="R12">
        <v>0</v>
      </c>
      <c r="S12">
        <v>1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</row>
    <row r="13" spans="1:25" x14ac:dyDescent="0.25">
      <c r="A13">
        <v>15</v>
      </c>
      <c r="B13">
        <v>24</v>
      </c>
      <c r="C13">
        <v>25</v>
      </c>
      <c r="D13">
        <v>24</v>
      </c>
      <c r="E13">
        <v>0</v>
      </c>
      <c r="F13">
        <v>0</v>
      </c>
      <c r="G13">
        <v>1</v>
      </c>
      <c r="H13">
        <v>0</v>
      </c>
      <c r="I13">
        <v>0</v>
      </c>
      <c r="J13">
        <v>0</v>
      </c>
      <c r="K13">
        <v>24</v>
      </c>
      <c r="L13">
        <v>21</v>
      </c>
      <c r="M13">
        <v>21</v>
      </c>
      <c r="N13">
        <v>18</v>
      </c>
      <c r="O13">
        <v>20</v>
      </c>
      <c r="P13">
        <v>20</v>
      </c>
      <c r="Q13">
        <v>1</v>
      </c>
      <c r="R13">
        <v>1</v>
      </c>
      <c r="S13">
        <v>2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</row>
    <row r="14" spans="1:25" x14ac:dyDescent="0.25">
      <c r="A14">
        <v>18</v>
      </c>
      <c r="B14">
        <v>24</v>
      </c>
      <c r="C14">
        <v>25</v>
      </c>
      <c r="D14">
        <v>24</v>
      </c>
      <c r="E14">
        <v>0</v>
      </c>
      <c r="F14">
        <v>0</v>
      </c>
      <c r="G14">
        <v>1</v>
      </c>
      <c r="H14">
        <v>0</v>
      </c>
      <c r="I14">
        <v>0</v>
      </c>
      <c r="J14">
        <v>0</v>
      </c>
      <c r="K14">
        <v>24</v>
      </c>
      <c r="L14">
        <v>21</v>
      </c>
      <c r="M14">
        <v>21</v>
      </c>
      <c r="N14">
        <v>18</v>
      </c>
      <c r="O14">
        <v>20</v>
      </c>
      <c r="P14">
        <v>20</v>
      </c>
      <c r="Q14">
        <v>1</v>
      </c>
      <c r="R14">
        <v>1</v>
      </c>
      <c r="S14">
        <v>2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</row>
    <row r="16" spans="1:25" x14ac:dyDescent="0.25">
      <c r="B16" t="s">
        <v>15</v>
      </c>
    </row>
    <row r="17" spans="1:23" x14ac:dyDescent="0.25">
      <c r="A17" t="s">
        <v>23</v>
      </c>
      <c r="B17" t="s">
        <v>0</v>
      </c>
      <c r="E17" t="s">
        <v>1</v>
      </c>
      <c r="H17" t="s">
        <v>2</v>
      </c>
      <c r="K17" t="s">
        <v>4</v>
      </c>
      <c r="N17" t="s">
        <v>5</v>
      </c>
      <c r="Q17" t="s">
        <v>6</v>
      </c>
      <c r="T17" t="s">
        <v>7</v>
      </c>
      <c r="W17" t="s">
        <v>8</v>
      </c>
    </row>
    <row r="18" spans="1:23" x14ac:dyDescent="0.25">
      <c r="A18">
        <v>0</v>
      </c>
      <c r="B18">
        <f>AVERAGE(B5:D5)</f>
        <v>0</v>
      </c>
      <c r="E18">
        <f t="shared" ref="E18:E27" si="0">AVERAGE(E5:G5)</f>
        <v>0</v>
      </c>
      <c r="H18">
        <f t="shared" ref="H18:H27" si="1">AVERAGE(H5:J5)</f>
        <v>0</v>
      </c>
      <c r="K18">
        <f t="shared" ref="K18:K27" si="2">AVERAGE(K5:M5)</f>
        <v>0</v>
      </c>
      <c r="N18">
        <f t="shared" ref="N18:N27" si="3">AVERAGE(N5:P5)</f>
        <v>0</v>
      </c>
      <c r="Q18">
        <f t="shared" ref="Q18:Q27" si="4">AVERAGE(Q5:S5)</f>
        <v>0</v>
      </c>
      <c r="T18">
        <f t="shared" ref="T18:T27" si="5">AVERAGE(T5:V5)</f>
        <v>0</v>
      </c>
      <c r="W18">
        <f t="shared" ref="W18:W27" si="6">AVERAGE(W5:Y5)</f>
        <v>0</v>
      </c>
    </row>
    <row r="19" spans="1:23" x14ac:dyDescent="0.25">
      <c r="A19">
        <v>4</v>
      </c>
      <c r="B19">
        <f t="shared" ref="B19:B27" si="7">AVERAGE(B6:D6)</f>
        <v>0</v>
      </c>
      <c r="E19">
        <f t="shared" si="0"/>
        <v>0</v>
      </c>
      <c r="H19">
        <f t="shared" si="1"/>
        <v>0</v>
      </c>
      <c r="K19">
        <f t="shared" si="2"/>
        <v>0</v>
      </c>
      <c r="N19">
        <f t="shared" si="3"/>
        <v>0</v>
      </c>
      <c r="Q19">
        <f t="shared" si="4"/>
        <v>0</v>
      </c>
      <c r="T19">
        <f t="shared" si="5"/>
        <v>0</v>
      </c>
      <c r="W19">
        <f t="shared" si="6"/>
        <v>0</v>
      </c>
    </row>
    <row r="20" spans="1:23" x14ac:dyDescent="0.25">
      <c r="A20">
        <v>5</v>
      </c>
      <c r="B20">
        <f t="shared" si="7"/>
        <v>0</v>
      </c>
      <c r="E20">
        <f t="shared" si="0"/>
        <v>0</v>
      </c>
      <c r="H20">
        <f t="shared" si="1"/>
        <v>0</v>
      </c>
      <c r="K20">
        <f t="shared" si="2"/>
        <v>0</v>
      </c>
      <c r="N20">
        <f t="shared" si="3"/>
        <v>0</v>
      </c>
      <c r="Q20">
        <f t="shared" si="4"/>
        <v>0</v>
      </c>
      <c r="T20">
        <f t="shared" si="5"/>
        <v>0</v>
      </c>
      <c r="W20">
        <f t="shared" si="6"/>
        <v>0</v>
      </c>
    </row>
    <row r="21" spans="1:23" x14ac:dyDescent="0.25">
      <c r="A21">
        <v>6</v>
      </c>
      <c r="B21">
        <f t="shared" si="7"/>
        <v>0</v>
      </c>
      <c r="E21">
        <f t="shared" si="0"/>
        <v>0</v>
      </c>
      <c r="H21">
        <f t="shared" si="1"/>
        <v>0</v>
      </c>
      <c r="K21">
        <f t="shared" si="2"/>
        <v>0</v>
      </c>
      <c r="N21">
        <f t="shared" si="3"/>
        <v>0</v>
      </c>
      <c r="Q21">
        <f t="shared" si="4"/>
        <v>0</v>
      </c>
      <c r="T21">
        <f t="shared" si="5"/>
        <v>0</v>
      </c>
      <c r="W21">
        <f t="shared" si="6"/>
        <v>0</v>
      </c>
    </row>
    <row r="22" spans="1:23" x14ac:dyDescent="0.25">
      <c r="A22">
        <v>7</v>
      </c>
      <c r="B22">
        <f t="shared" si="7"/>
        <v>22.666666666666668</v>
      </c>
      <c r="E22">
        <f t="shared" si="0"/>
        <v>0</v>
      </c>
      <c r="H22">
        <f t="shared" si="1"/>
        <v>0</v>
      </c>
      <c r="K22">
        <f t="shared" si="2"/>
        <v>8.6666666666666661</v>
      </c>
      <c r="N22">
        <f t="shared" si="3"/>
        <v>0</v>
      </c>
      <c r="Q22">
        <f t="shared" si="4"/>
        <v>0</v>
      </c>
      <c r="T22">
        <f t="shared" si="5"/>
        <v>0</v>
      </c>
      <c r="W22">
        <f t="shared" si="6"/>
        <v>0</v>
      </c>
    </row>
    <row r="23" spans="1:23" x14ac:dyDescent="0.25">
      <c r="A23">
        <v>8</v>
      </c>
      <c r="B23">
        <f t="shared" si="7"/>
        <v>24</v>
      </c>
      <c r="E23">
        <f t="shared" si="0"/>
        <v>0</v>
      </c>
      <c r="H23">
        <f t="shared" si="1"/>
        <v>0</v>
      </c>
      <c r="K23">
        <f t="shared" si="2"/>
        <v>21.333333333333332</v>
      </c>
      <c r="N23">
        <f t="shared" si="3"/>
        <v>0</v>
      </c>
      <c r="Q23">
        <f t="shared" si="4"/>
        <v>0</v>
      </c>
      <c r="T23">
        <f t="shared" si="5"/>
        <v>0</v>
      </c>
      <c r="W23">
        <f t="shared" si="6"/>
        <v>0</v>
      </c>
    </row>
    <row r="24" spans="1:23" x14ac:dyDescent="0.25">
      <c r="A24">
        <v>11</v>
      </c>
      <c r="B24">
        <f t="shared" si="7"/>
        <v>24.333333333333332</v>
      </c>
      <c r="E24">
        <f t="shared" si="0"/>
        <v>0</v>
      </c>
      <c r="H24">
        <f t="shared" si="1"/>
        <v>0</v>
      </c>
      <c r="K24">
        <f t="shared" si="2"/>
        <v>21.666666666666668</v>
      </c>
      <c r="N24">
        <f t="shared" si="3"/>
        <v>6.333333333333333</v>
      </c>
      <c r="Q24">
        <f t="shared" si="4"/>
        <v>0.33333333333333331</v>
      </c>
      <c r="T24">
        <f t="shared" si="5"/>
        <v>0</v>
      </c>
      <c r="W24">
        <f t="shared" si="6"/>
        <v>0</v>
      </c>
    </row>
    <row r="25" spans="1:23" x14ac:dyDescent="0.25">
      <c r="A25">
        <v>13</v>
      </c>
      <c r="B25">
        <f t="shared" si="7"/>
        <v>24.333333333333332</v>
      </c>
      <c r="E25">
        <f t="shared" si="0"/>
        <v>0</v>
      </c>
      <c r="H25">
        <f t="shared" si="1"/>
        <v>0</v>
      </c>
      <c r="K25">
        <f t="shared" si="2"/>
        <v>22</v>
      </c>
      <c r="N25">
        <f t="shared" si="3"/>
        <v>18</v>
      </c>
      <c r="Q25">
        <f t="shared" si="4"/>
        <v>0.33333333333333331</v>
      </c>
      <c r="T25">
        <f t="shared" si="5"/>
        <v>0</v>
      </c>
      <c r="W25">
        <f t="shared" si="6"/>
        <v>0</v>
      </c>
    </row>
    <row r="26" spans="1:23" x14ac:dyDescent="0.25">
      <c r="A26">
        <v>15</v>
      </c>
      <c r="B26">
        <f t="shared" si="7"/>
        <v>24.333333333333332</v>
      </c>
      <c r="E26">
        <f t="shared" si="0"/>
        <v>0.33333333333333331</v>
      </c>
      <c r="H26">
        <f t="shared" si="1"/>
        <v>0</v>
      </c>
      <c r="K26">
        <f t="shared" si="2"/>
        <v>22</v>
      </c>
      <c r="N26">
        <f t="shared" si="3"/>
        <v>19.333333333333332</v>
      </c>
      <c r="Q26">
        <f t="shared" si="4"/>
        <v>1.3333333333333333</v>
      </c>
      <c r="T26">
        <f t="shared" si="5"/>
        <v>0</v>
      </c>
      <c r="W26">
        <f t="shared" si="6"/>
        <v>0</v>
      </c>
    </row>
    <row r="27" spans="1:23" x14ac:dyDescent="0.25">
      <c r="A27">
        <v>18</v>
      </c>
      <c r="B27">
        <f t="shared" si="7"/>
        <v>24.333333333333332</v>
      </c>
      <c r="E27">
        <f t="shared" si="0"/>
        <v>0.33333333333333331</v>
      </c>
      <c r="H27">
        <f t="shared" si="1"/>
        <v>0</v>
      </c>
      <c r="K27">
        <f t="shared" si="2"/>
        <v>22</v>
      </c>
      <c r="N27">
        <f t="shared" si="3"/>
        <v>19.333333333333332</v>
      </c>
      <c r="Q27">
        <f t="shared" si="4"/>
        <v>1.3333333333333333</v>
      </c>
      <c r="T27">
        <f t="shared" si="5"/>
        <v>0</v>
      </c>
      <c r="W27">
        <f t="shared" si="6"/>
        <v>0</v>
      </c>
    </row>
    <row r="29" spans="1:23" x14ac:dyDescent="0.25">
      <c r="B29" t="s">
        <v>3</v>
      </c>
    </row>
    <row r="30" spans="1:23" x14ac:dyDescent="0.25">
      <c r="A30" t="s">
        <v>23</v>
      </c>
      <c r="B30" t="s">
        <v>0</v>
      </c>
      <c r="E30" t="s">
        <v>1</v>
      </c>
      <c r="H30" t="s">
        <v>2</v>
      </c>
      <c r="K30" t="s">
        <v>4</v>
      </c>
      <c r="N30" t="s">
        <v>5</v>
      </c>
      <c r="Q30" t="s">
        <v>6</v>
      </c>
      <c r="T30" t="s">
        <v>7</v>
      </c>
      <c r="W30" t="s">
        <v>8</v>
      </c>
    </row>
    <row r="31" spans="1:23" x14ac:dyDescent="0.25">
      <c r="A31">
        <v>0</v>
      </c>
      <c r="B31">
        <f>STDEV(B5:D5)/SQRT(COUNT(B5:D5))</f>
        <v>0</v>
      </c>
      <c r="E31">
        <f t="shared" ref="E31:E40" si="8">STDEV(E5:G5)/SQRT(COUNT(E5:G5))</f>
        <v>0</v>
      </c>
      <c r="H31">
        <f t="shared" ref="H31:H40" si="9">STDEV(H5:J5)/SQRT(COUNT(H5:J5))</f>
        <v>0</v>
      </c>
      <c r="K31">
        <f t="shared" ref="K31:K40" si="10">STDEV(K5:M5)/SQRT(COUNT(K5:M5))</f>
        <v>0</v>
      </c>
      <c r="N31">
        <f t="shared" ref="N31:N40" si="11">STDEV(N5:P5)/SQRT(COUNT(N5:P5))</f>
        <v>0</v>
      </c>
      <c r="Q31">
        <f t="shared" ref="Q31:Q40" si="12">STDEV(Q5:S5)/SQRT(COUNT(Q5:S5))</f>
        <v>0</v>
      </c>
      <c r="T31">
        <f t="shared" ref="T31:T40" si="13">STDEV(T5:V5)/SQRT(COUNT(T5:V5))</f>
        <v>0</v>
      </c>
      <c r="W31">
        <f t="shared" ref="W31:W40" si="14">STDEV(W5:Y5)/SQRT(COUNT(W5:Y5))</f>
        <v>0</v>
      </c>
    </row>
    <row r="32" spans="1:23" x14ac:dyDescent="0.25">
      <c r="A32">
        <v>4</v>
      </c>
      <c r="B32">
        <f t="shared" ref="B32:B40" si="15">STDEV(B6:D6)/SQRT(COUNT(B6:D6))</f>
        <v>0</v>
      </c>
      <c r="E32">
        <f t="shared" si="8"/>
        <v>0</v>
      </c>
      <c r="H32">
        <f t="shared" si="9"/>
        <v>0</v>
      </c>
      <c r="K32">
        <f t="shared" si="10"/>
        <v>0</v>
      </c>
      <c r="N32">
        <f t="shared" si="11"/>
        <v>0</v>
      </c>
      <c r="Q32">
        <f t="shared" si="12"/>
        <v>0</v>
      </c>
      <c r="T32">
        <f t="shared" si="13"/>
        <v>0</v>
      </c>
      <c r="W32">
        <f t="shared" si="14"/>
        <v>0</v>
      </c>
    </row>
    <row r="33" spans="1:23" x14ac:dyDescent="0.25">
      <c r="A33">
        <v>5</v>
      </c>
      <c r="B33">
        <f t="shared" si="15"/>
        <v>0</v>
      </c>
      <c r="E33">
        <f t="shared" si="8"/>
        <v>0</v>
      </c>
      <c r="H33">
        <f t="shared" si="9"/>
        <v>0</v>
      </c>
      <c r="K33">
        <f t="shared" si="10"/>
        <v>0</v>
      </c>
      <c r="N33">
        <f t="shared" si="11"/>
        <v>0</v>
      </c>
      <c r="Q33">
        <f t="shared" si="12"/>
        <v>0</v>
      </c>
      <c r="T33">
        <f t="shared" si="13"/>
        <v>0</v>
      </c>
      <c r="W33">
        <f t="shared" si="14"/>
        <v>0</v>
      </c>
    </row>
    <row r="34" spans="1:23" x14ac:dyDescent="0.25">
      <c r="A34">
        <v>6</v>
      </c>
      <c r="B34">
        <f t="shared" si="15"/>
        <v>0</v>
      </c>
      <c r="E34">
        <f t="shared" si="8"/>
        <v>0</v>
      </c>
      <c r="H34">
        <f t="shared" si="9"/>
        <v>0</v>
      </c>
      <c r="K34">
        <f t="shared" si="10"/>
        <v>0</v>
      </c>
      <c r="N34">
        <f t="shared" si="11"/>
        <v>0</v>
      </c>
      <c r="Q34">
        <f t="shared" si="12"/>
        <v>0</v>
      </c>
      <c r="T34">
        <f t="shared" si="13"/>
        <v>0</v>
      </c>
      <c r="W34">
        <f t="shared" si="14"/>
        <v>0</v>
      </c>
    </row>
    <row r="35" spans="1:23" x14ac:dyDescent="0.25">
      <c r="A35">
        <v>7</v>
      </c>
      <c r="B35">
        <f t="shared" si="15"/>
        <v>0.66666666666666663</v>
      </c>
      <c r="E35">
        <f t="shared" si="8"/>
        <v>0</v>
      </c>
      <c r="H35">
        <f t="shared" si="9"/>
        <v>0</v>
      </c>
      <c r="K35">
        <f t="shared" si="10"/>
        <v>1.7638342073763935</v>
      </c>
      <c r="N35">
        <f t="shared" si="11"/>
        <v>0</v>
      </c>
      <c r="Q35">
        <f t="shared" si="12"/>
        <v>0</v>
      </c>
      <c r="T35">
        <f t="shared" si="13"/>
        <v>0</v>
      </c>
      <c r="W35">
        <f t="shared" si="14"/>
        <v>0</v>
      </c>
    </row>
    <row r="36" spans="1:23" x14ac:dyDescent="0.25">
      <c r="A36">
        <v>8</v>
      </c>
      <c r="B36">
        <f t="shared" si="15"/>
        <v>0.57735026918962584</v>
      </c>
      <c r="E36">
        <f t="shared" si="8"/>
        <v>0</v>
      </c>
      <c r="H36">
        <f t="shared" si="9"/>
        <v>0</v>
      </c>
      <c r="K36">
        <f t="shared" si="10"/>
        <v>1.4529663145135581</v>
      </c>
      <c r="N36">
        <f t="shared" si="11"/>
        <v>0</v>
      </c>
      <c r="Q36">
        <f t="shared" si="12"/>
        <v>0</v>
      </c>
      <c r="T36">
        <f t="shared" si="13"/>
        <v>0</v>
      </c>
      <c r="W36">
        <f t="shared" si="14"/>
        <v>0</v>
      </c>
    </row>
    <row r="37" spans="1:23" x14ac:dyDescent="0.25">
      <c r="A37">
        <v>11</v>
      </c>
      <c r="B37">
        <f t="shared" si="15"/>
        <v>0.33333333333333337</v>
      </c>
      <c r="E37">
        <f t="shared" si="8"/>
        <v>0</v>
      </c>
      <c r="H37">
        <f t="shared" si="9"/>
        <v>0</v>
      </c>
      <c r="K37">
        <f t="shared" si="10"/>
        <v>1.2018504251546633</v>
      </c>
      <c r="N37">
        <f t="shared" si="11"/>
        <v>1.8559214542766744</v>
      </c>
      <c r="Q37">
        <f t="shared" si="12"/>
        <v>0.33333333333333337</v>
      </c>
      <c r="T37">
        <f t="shared" si="13"/>
        <v>0</v>
      </c>
      <c r="W37">
        <f t="shared" si="14"/>
        <v>0</v>
      </c>
    </row>
    <row r="38" spans="1:23" x14ac:dyDescent="0.25">
      <c r="A38">
        <v>13</v>
      </c>
      <c r="B38">
        <f t="shared" si="15"/>
        <v>0.33333333333333337</v>
      </c>
      <c r="E38">
        <f t="shared" si="8"/>
        <v>0</v>
      </c>
      <c r="H38">
        <f t="shared" si="9"/>
        <v>0</v>
      </c>
      <c r="K38">
        <f t="shared" si="10"/>
        <v>1</v>
      </c>
      <c r="N38">
        <f t="shared" si="11"/>
        <v>0.57735026918962584</v>
      </c>
      <c r="Q38">
        <f t="shared" si="12"/>
        <v>0.33333333333333337</v>
      </c>
      <c r="T38">
        <f t="shared" si="13"/>
        <v>0</v>
      </c>
      <c r="W38">
        <f t="shared" si="14"/>
        <v>0</v>
      </c>
    </row>
    <row r="39" spans="1:23" x14ac:dyDescent="0.25">
      <c r="A39">
        <v>15</v>
      </c>
      <c r="B39">
        <f t="shared" si="15"/>
        <v>0.33333333333333337</v>
      </c>
      <c r="E39">
        <f t="shared" si="8"/>
        <v>0.33333333333333337</v>
      </c>
      <c r="H39">
        <f t="shared" si="9"/>
        <v>0</v>
      </c>
      <c r="K39">
        <f t="shared" si="10"/>
        <v>1</v>
      </c>
      <c r="N39">
        <f t="shared" si="11"/>
        <v>0.66666666666666663</v>
      </c>
      <c r="Q39">
        <f t="shared" si="12"/>
        <v>0.33333333333333337</v>
      </c>
      <c r="T39">
        <f t="shared" si="13"/>
        <v>0</v>
      </c>
      <c r="W39">
        <f t="shared" si="14"/>
        <v>0</v>
      </c>
    </row>
    <row r="40" spans="1:23" x14ac:dyDescent="0.25">
      <c r="A40">
        <v>18</v>
      </c>
      <c r="B40">
        <f t="shared" si="15"/>
        <v>0.33333333333333337</v>
      </c>
      <c r="E40">
        <f t="shared" si="8"/>
        <v>0.33333333333333337</v>
      </c>
      <c r="H40">
        <f t="shared" si="9"/>
        <v>0</v>
      </c>
      <c r="K40">
        <f t="shared" si="10"/>
        <v>1</v>
      </c>
      <c r="N40">
        <f t="shared" si="11"/>
        <v>0.66666666666666663</v>
      </c>
      <c r="Q40">
        <f t="shared" si="12"/>
        <v>0.33333333333333337</v>
      </c>
      <c r="T40">
        <f t="shared" si="13"/>
        <v>0</v>
      </c>
      <c r="W40">
        <f t="shared" si="14"/>
        <v>0</v>
      </c>
    </row>
    <row r="42" spans="1:23" x14ac:dyDescent="0.25">
      <c r="A42" t="s">
        <v>25</v>
      </c>
    </row>
    <row r="43" spans="1:23" x14ac:dyDescent="0.25">
      <c r="B43" t="s">
        <v>15</v>
      </c>
      <c r="J43" t="s">
        <v>3</v>
      </c>
    </row>
    <row r="44" spans="1:23" x14ac:dyDescent="0.25">
      <c r="A44" t="s">
        <v>23</v>
      </c>
      <c r="B44" t="s">
        <v>0</v>
      </c>
      <c r="C44" t="s">
        <v>1</v>
      </c>
      <c r="D44" t="s">
        <v>2</v>
      </c>
      <c r="E44" t="s">
        <v>4</v>
      </c>
      <c r="F44" t="s">
        <v>5</v>
      </c>
      <c r="G44" t="s">
        <v>6</v>
      </c>
      <c r="H44" t="s">
        <v>7</v>
      </c>
      <c r="I44" t="s">
        <v>8</v>
      </c>
      <c r="J44" t="s">
        <v>0</v>
      </c>
      <c r="K44" t="s">
        <v>1</v>
      </c>
      <c r="L44" t="s">
        <v>2</v>
      </c>
      <c r="M44" t="s">
        <v>4</v>
      </c>
      <c r="N44" t="s">
        <v>5</v>
      </c>
      <c r="O44" t="s">
        <v>6</v>
      </c>
      <c r="P44" t="s">
        <v>7</v>
      </c>
      <c r="Q44" t="s">
        <v>8</v>
      </c>
    </row>
    <row r="45" spans="1:23" x14ac:dyDescent="0.25">
      <c r="A45">
        <v>0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</row>
    <row r="46" spans="1:23" x14ac:dyDescent="0.25">
      <c r="A46">
        <v>4</v>
      </c>
      <c r="B46">
        <v>0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</row>
    <row r="47" spans="1:23" x14ac:dyDescent="0.25">
      <c r="A47">
        <v>5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</row>
    <row r="48" spans="1:23" x14ac:dyDescent="0.25">
      <c r="A48">
        <v>6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</row>
    <row r="49" spans="1:17" x14ac:dyDescent="0.25">
      <c r="A49">
        <v>7</v>
      </c>
      <c r="B49">
        <v>90.666666666666671</v>
      </c>
      <c r="C49">
        <v>0</v>
      </c>
      <c r="D49">
        <v>0</v>
      </c>
      <c r="E49">
        <v>34.666666666666664</v>
      </c>
      <c r="F49">
        <v>0</v>
      </c>
      <c r="G49">
        <v>0</v>
      </c>
      <c r="H49">
        <v>0</v>
      </c>
      <c r="I49">
        <v>0</v>
      </c>
      <c r="J49">
        <v>2.6666666666667047</v>
      </c>
      <c r="K49">
        <v>0</v>
      </c>
      <c r="L49">
        <v>0</v>
      </c>
      <c r="M49">
        <v>7.0553368295055741</v>
      </c>
      <c r="N49">
        <v>0</v>
      </c>
      <c r="O49">
        <v>0</v>
      </c>
      <c r="P49">
        <v>0</v>
      </c>
      <c r="Q49">
        <v>0</v>
      </c>
    </row>
    <row r="50" spans="1:17" x14ac:dyDescent="0.25">
      <c r="A50">
        <v>8</v>
      </c>
      <c r="B50">
        <v>96</v>
      </c>
      <c r="C50">
        <v>0</v>
      </c>
      <c r="D50">
        <v>0</v>
      </c>
      <c r="E50">
        <v>85.333333333333329</v>
      </c>
      <c r="F50">
        <v>0</v>
      </c>
      <c r="G50">
        <v>0</v>
      </c>
      <c r="H50">
        <v>0</v>
      </c>
      <c r="I50">
        <v>0</v>
      </c>
      <c r="J50">
        <v>2.3094010767585034</v>
      </c>
      <c r="K50">
        <v>0</v>
      </c>
      <c r="L50">
        <v>0</v>
      </c>
      <c r="M50">
        <v>5.8118652580542491</v>
      </c>
      <c r="N50">
        <v>0</v>
      </c>
      <c r="O50">
        <v>0</v>
      </c>
      <c r="P50">
        <v>0</v>
      </c>
      <c r="Q50">
        <v>0</v>
      </c>
    </row>
    <row r="51" spans="1:17" x14ac:dyDescent="0.25">
      <c r="A51">
        <v>11</v>
      </c>
      <c r="B51">
        <v>97.333333333333329</v>
      </c>
      <c r="C51">
        <v>0</v>
      </c>
      <c r="D51">
        <v>0</v>
      </c>
      <c r="E51">
        <v>86.666666666666671</v>
      </c>
      <c r="F51">
        <v>25.333333333333332</v>
      </c>
      <c r="G51">
        <v>1.3333333333333333</v>
      </c>
      <c r="H51">
        <v>0</v>
      </c>
      <c r="I51">
        <v>0</v>
      </c>
      <c r="J51">
        <v>1.3333333333334092</v>
      </c>
      <c r="K51">
        <v>0</v>
      </c>
      <c r="L51">
        <v>0</v>
      </c>
      <c r="M51">
        <v>4.8074017006186738</v>
      </c>
      <c r="N51">
        <v>7.4236858171066977</v>
      </c>
      <c r="O51">
        <v>1.3333333333333335</v>
      </c>
      <c r="P51">
        <v>0</v>
      </c>
      <c r="Q51">
        <v>0</v>
      </c>
    </row>
    <row r="52" spans="1:17" x14ac:dyDescent="0.25">
      <c r="A52">
        <v>13</v>
      </c>
      <c r="B52">
        <v>97.333333333333329</v>
      </c>
      <c r="C52">
        <v>0</v>
      </c>
      <c r="D52">
        <v>0</v>
      </c>
      <c r="E52">
        <v>88</v>
      </c>
      <c r="F52">
        <v>72</v>
      </c>
      <c r="G52">
        <v>1.3333333333333333</v>
      </c>
      <c r="H52">
        <v>0</v>
      </c>
      <c r="I52">
        <v>0</v>
      </c>
      <c r="J52">
        <v>1.3333333333334092</v>
      </c>
      <c r="K52">
        <v>0</v>
      </c>
      <c r="L52">
        <v>0</v>
      </c>
      <c r="M52">
        <v>4</v>
      </c>
      <c r="N52">
        <v>2.3094010767585034</v>
      </c>
      <c r="O52">
        <v>1.3333333333333335</v>
      </c>
      <c r="P52">
        <v>0</v>
      </c>
      <c r="Q52">
        <v>0</v>
      </c>
    </row>
    <row r="53" spans="1:17" x14ac:dyDescent="0.25">
      <c r="A53">
        <v>15</v>
      </c>
      <c r="B53">
        <v>97.333333333333329</v>
      </c>
      <c r="C53">
        <v>1.3333333333333333</v>
      </c>
      <c r="D53">
        <v>0</v>
      </c>
      <c r="E53">
        <v>88</v>
      </c>
      <c r="F53">
        <v>77.333333333333329</v>
      </c>
      <c r="G53">
        <v>5.333333333333333</v>
      </c>
      <c r="H53">
        <v>0</v>
      </c>
      <c r="I53">
        <v>0</v>
      </c>
      <c r="J53">
        <v>1.3333333333334092</v>
      </c>
      <c r="K53">
        <v>1.3333333333333335</v>
      </c>
      <c r="L53">
        <v>0</v>
      </c>
      <c r="M53">
        <v>4</v>
      </c>
      <c r="N53">
        <v>2.6666666666667047</v>
      </c>
      <c r="O53">
        <v>1.3333333333333335</v>
      </c>
      <c r="P53">
        <v>0</v>
      </c>
      <c r="Q53">
        <v>0</v>
      </c>
    </row>
    <row r="54" spans="1:17" x14ac:dyDescent="0.25">
      <c r="A54">
        <v>18</v>
      </c>
      <c r="B54">
        <v>97.333333333333329</v>
      </c>
      <c r="C54">
        <v>1.3333333333333333</v>
      </c>
      <c r="D54">
        <v>0</v>
      </c>
      <c r="E54">
        <v>88</v>
      </c>
      <c r="F54">
        <v>77.333333333333329</v>
      </c>
      <c r="G54">
        <v>5.333333333333333</v>
      </c>
      <c r="H54">
        <v>0</v>
      </c>
      <c r="I54">
        <v>0</v>
      </c>
      <c r="J54">
        <v>1.3333333333334092</v>
      </c>
      <c r="K54">
        <v>1.3333333333333335</v>
      </c>
      <c r="L54">
        <v>0</v>
      </c>
      <c r="M54">
        <v>4</v>
      </c>
      <c r="N54">
        <v>2.6666666666667047</v>
      </c>
      <c r="O54">
        <v>1.3333333333333335</v>
      </c>
      <c r="P54">
        <v>0</v>
      </c>
      <c r="Q54">
        <v>0</v>
      </c>
    </row>
  </sheetData>
  <sortState ref="M35:W57">
    <sortCondition ref="M35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3A,B Radicle emergence Jake MGT</vt:lpstr>
      <vt:lpstr>3C Radicle emergence</vt:lpstr>
      <vt:lpstr>3D Hypocotyl emergence </vt:lpstr>
    </vt:vector>
  </TitlesOfParts>
  <Company>University of Warwick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Sergeant</dc:creator>
  <cp:lastModifiedBy>JC</cp:lastModifiedBy>
  <cp:lastPrinted>2009-12-13T16:42:37Z</cp:lastPrinted>
  <dcterms:created xsi:type="dcterms:W3CDTF">2009-11-23T13:48:05Z</dcterms:created>
  <dcterms:modified xsi:type="dcterms:W3CDTF">2017-03-20T20:40:04Z</dcterms:modified>
</cp:coreProperties>
</file>